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5"/>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88C92F3E-504F-4F25-B51D-9D01818EFEFA}" xr6:coauthVersionLast="47" xr6:coauthVersionMax="47" xr10:uidLastSave="{00000000-0000-0000-0000-000000000000}"/>
  <bookViews>
    <workbookView xWindow="-120" yWindow="-120" windowWidth="29040" windowHeight="15720" xr2:uid="{00000000-000D-0000-FFFF-FFFF00000000}"/>
  </bookViews>
  <sheets>
    <sheet name="JULIO" sheetId="18" r:id="rId1"/>
  </sheets>
  <externalReferences>
    <externalReference r:id="rId2"/>
    <externalReference r:id="rId3"/>
  </externalReferences>
  <definedNames>
    <definedName name="_xlnm._FilterDatabase" localSheetId="0" hidden="1">JULIO!$A$11:$Z$1155</definedName>
    <definedName name="_xlnm.Print_Area" localSheetId="0">JULIO!$A$3:$S$161</definedName>
    <definedName name="Subsecretaría">[1]DATOS!#REF!</definedName>
    <definedName name="_xlnm.Print_Titles" localSheetId="0">JULIO!$3:$4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18" l="1"/>
  <c r="Z13" i="18"/>
  <c r="Y14" i="18"/>
  <c r="Z14" i="18"/>
  <c r="Y15" i="18"/>
  <c r="Z15" i="18"/>
  <c r="Y16" i="18"/>
  <c r="Z16" i="18"/>
  <c r="Y17" i="18"/>
  <c r="Z17" i="18"/>
  <c r="Y18" i="18"/>
  <c r="Z18" i="18"/>
  <c r="Y19" i="18"/>
  <c r="Z19" i="18"/>
  <c r="Y20" i="18"/>
  <c r="Z20" i="18"/>
  <c r="Y21" i="18"/>
  <c r="Z21" i="18"/>
  <c r="Y22" i="18"/>
  <c r="Z22" i="18"/>
  <c r="Y23" i="18"/>
  <c r="Z23" i="18"/>
  <c r="Y24" i="18"/>
  <c r="Z24" i="18"/>
  <c r="Y25" i="18"/>
  <c r="Z25" i="18"/>
  <c r="Y26" i="18"/>
  <c r="Z26" i="18"/>
  <c r="Y27" i="18"/>
  <c r="Z27" i="18"/>
  <c r="Y28" i="18"/>
  <c r="Z28" i="18"/>
  <c r="Y29" i="18"/>
  <c r="Z29" i="18"/>
  <c r="Y30" i="18"/>
  <c r="Z30" i="18"/>
  <c r="Y31" i="18"/>
  <c r="Z31" i="18"/>
  <c r="Y32" i="18"/>
  <c r="Z32" i="18"/>
  <c r="Y33" i="18"/>
  <c r="Z33" i="18"/>
  <c r="Y34" i="18"/>
  <c r="Z34" i="18"/>
  <c r="Y35" i="18"/>
  <c r="Z35" i="18"/>
  <c r="Y36" i="18"/>
  <c r="Z36" i="18"/>
  <c r="Y37" i="18"/>
  <c r="Z37" i="18"/>
  <c r="Y38" i="18"/>
  <c r="Z38" i="18"/>
  <c r="Y39" i="18"/>
  <c r="Z39" i="18"/>
  <c r="Y40" i="18"/>
  <c r="Z40" i="18"/>
  <c r="Y41" i="18"/>
  <c r="Z41" i="18"/>
  <c r="Y42" i="18"/>
  <c r="Z42" i="18"/>
  <c r="Y43" i="18"/>
  <c r="Z43" i="18"/>
  <c r="Y44" i="18"/>
  <c r="Z44" i="18"/>
  <c r="Y45" i="18"/>
  <c r="Z45" i="18"/>
  <c r="Y46" i="18"/>
  <c r="Z46" i="18"/>
  <c r="Y47" i="18"/>
  <c r="Z47" i="18"/>
  <c r="Y48" i="18"/>
  <c r="Z48" i="18"/>
  <c r="Y49" i="18"/>
  <c r="Z49" i="18"/>
  <c r="Y50" i="18"/>
  <c r="Z50" i="18"/>
  <c r="Y51" i="18"/>
  <c r="Z51" i="18"/>
  <c r="Y52" i="18"/>
  <c r="Z52" i="18"/>
  <c r="Y53" i="18"/>
  <c r="Z53" i="18"/>
  <c r="Y54" i="18"/>
  <c r="Z54" i="18"/>
  <c r="Y55" i="18"/>
  <c r="Z55" i="18"/>
  <c r="Y56" i="18"/>
  <c r="Z56" i="18"/>
  <c r="Y57" i="18"/>
  <c r="Z57" i="18"/>
  <c r="Y58" i="18"/>
  <c r="Z58" i="18"/>
  <c r="Y59" i="18"/>
  <c r="Z59" i="18"/>
  <c r="Y60" i="18"/>
  <c r="Z60" i="18"/>
  <c r="Y61" i="18"/>
  <c r="Z61" i="18"/>
  <c r="Y62" i="18"/>
  <c r="Z62" i="18"/>
  <c r="Y63" i="18"/>
  <c r="Z63" i="18"/>
  <c r="Y64" i="18"/>
  <c r="Z64" i="18"/>
  <c r="Y65" i="18"/>
  <c r="Z65" i="18"/>
  <c r="Y66" i="18"/>
  <c r="Z66" i="18"/>
  <c r="Y67" i="18"/>
  <c r="Z67" i="18"/>
  <c r="Y68" i="18"/>
  <c r="Z68" i="18"/>
  <c r="Y69" i="18"/>
  <c r="Z69" i="18"/>
  <c r="Y70" i="18"/>
  <c r="Z70" i="18"/>
  <c r="Y71" i="18"/>
  <c r="Z71" i="18"/>
  <c r="Y72" i="18"/>
  <c r="Z72" i="18"/>
  <c r="Y73" i="18"/>
  <c r="Z73" i="18"/>
  <c r="Y74" i="18"/>
  <c r="Z74" i="18"/>
  <c r="Y75" i="18"/>
  <c r="Z75" i="18"/>
  <c r="Y76" i="18"/>
  <c r="Z76" i="18"/>
  <c r="Y77" i="18"/>
  <c r="Z77" i="18"/>
  <c r="Y78" i="18"/>
  <c r="Z78" i="18"/>
  <c r="Y79" i="18"/>
  <c r="Z79" i="18"/>
  <c r="Y80" i="18"/>
  <c r="Z80" i="18"/>
  <c r="Y81" i="18"/>
  <c r="Z81" i="18"/>
  <c r="Y82" i="18"/>
  <c r="Z82" i="18"/>
  <c r="Y83" i="18"/>
  <c r="Z83" i="18"/>
  <c r="Y84" i="18"/>
  <c r="Z84" i="18"/>
  <c r="Y85" i="18"/>
  <c r="Z85" i="18"/>
  <c r="Y86" i="18"/>
  <c r="Z86" i="18"/>
  <c r="Y87" i="18"/>
  <c r="Z87" i="18"/>
  <c r="Y88" i="18"/>
  <c r="Z88" i="18"/>
  <c r="Y89" i="18"/>
  <c r="Z89" i="18"/>
  <c r="Y90" i="18"/>
  <c r="Z90" i="18"/>
  <c r="Y91" i="18"/>
  <c r="Z91" i="18"/>
  <c r="Y92" i="18"/>
  <c r="Z92" i="18"/>
  <c r="Y93" i="18"/>
  <c r="Z93" i="18"/>
  <c r="Y94" i="18"/>
  <c r="Z94" i="18"/>
  <c r="Y95" i="18"/>
  <c r="Z95" i="18"/>
  <c r="Y96" i="18"/>
  <c r="Z96" i="18"/>
  <c r="Y97" i="18"/>
  <c r="Z97" i="18"/>
  <c r="Y98" i="18"/>
  <c r="Z98" i="18"/>
  <c r="Y99" i="18"/>
  <c r="Z99" i="18"/>
  <c r="Y100" i="18"/>
  <c r="Z100" i="18"/>
  <c r="Y101" i="18"/>
  <c r="Z101" i="18"/>
  <c r="Y102" i="18"/>
  <c r="Z102" i="18"/>
  <c r="Y103" i="18"/>
  <c r="Z103" i="18"/>
  <c r="Y104" i="18"/>
  <c r="Z104" i="18"/>
  <c r="Y105" i="18"/>
  <c r="Z105" i="18"/>
  <c r="Y106" i="18"/>
  <c r="Z106" i="18"/>
  <c r="Y107" i="18"/>
  <c r="Z107" i="18"/>
  <c r="Y108" i="18"/>
  <c r="Z108" i="18"/>
  <c r="Y109" i="18"/>
  <c r="Z109" i="18"/>
  <c r="Y110" i="18"/>
  <c r="Z110" i="18"/>
  <c r="Y111" i="18"/>
  <c r="Z111" i="18"/>
  <c r="Y112" i="18"/>
  <c r="Z112" i="18"/>
  <c r="Y113" i="18"/>
  <c r="Z113" i="18"/>
  <c r="Y114" i="18"/>
  <c r="Z114" i="18"/>
  <c r="Y115" i="18"/>
  <c r="Z115" i="18"/>
  <c r="Y116" i="18"/>
  <c r="Z116" i="18"/>
  <c r="Y117" i="18"/>
  <c r="Z117" i="18"/>
  <c r="Y118" i="18"/>
  <c r="Z118" i="18"/>
  <c r="Y119" i="18"/>
  <c r="Z119" i="18"/>
  <c r="Y120" i="18"/>
  <c r="Z120" i="18"/>
  <c r="Y121" i="18"/>
  <c r="Z121" i="18"/>
  <c r="Y122" i="18"/>
  <c r="Z122" i="18"/>
  <c r="Y123" i="18"/>
  <c r="Z123" i="18"/>
  <c r="Y124" i="18"/>
  <c r="Z124" i="18"/>
  <c r="Y125" i="18"/>
  <c r="Z125" i="18"/>
  <c r="Y126" i="18"/>
  <c r="Z126" i="18"/>
  <c r="Y127" i="18"/>
  <c r="Z127" i="18"/>
  <c r="Y128" i="18"/>
  <c r="Z128" i="18"/>
  <c r="Y129" i="18"/>
  <c r="Z129" i="18"/>
  <c r="Y130" i="18"/>
  <c r="Z130" i="18"/>
  <c r="Y131" i="18"/>
  <c r="Z131" i="18"/>
  <c r="Y132" i="18"/>
  <c r="Z132" i="18"/>
  <c r="Y133" i="18"/>
  <c r="Z133" i="18"/>
  <c r="Y134" i="18"/>
  <c r="Z134" i="18"/>
  <c r="Y135" i="18"/>
  <c r="Z135" i="18"/>
  <c r="Y136" i="18"/>
  <c r="Z136" i="18"/>
  <c r="Y137" i="18"/>
  <c r="Z137" i="18"/>
  <c r="Y138" i="18"/>
  <c r="Z138" i="18"/>
  <c r="Y139" i="18"/>
  <c r="Z139" i="18"/>
  <c r="Y140" i="18"/>
  <c r="Z140" i="18"/>
  <c r="Y141" i="18"/>
  <c r="Z141" i="18"/>
  <c r="Y142" i="18"/>
  <c r="Z142" i="18"/>
  <c r="Y143" i="18"/>
  <c r="Z143" i="18"/>
  <c r="Y144" i="18"/>
  <c r="Z144" i="18"/>
  <c r="Y145" i="18"/>
  <c r="Z145" i="18"/>
  <c r="Y146" i="18"/>
  <c r="Z146" i="18"/>
  <c r="Y147" i="18"/>
  <c r="Z147" i="18"/>
  <c r="Y148" i="18"/>
  <c r="Z148" i="18"/>
  <c r="Y149" i="18"/>
  <c r="Z149" i="18"/>
  <c r="Y150" i="18"/>
  <c r="Z150" i="18"/>
  <c r="Y151" i="18"/>
  <c r="Z151" i="18"/>
  <c r="Y152" i="18"/>
  <c r="Z152" i="18"/>
  <c r="Y153" i="18"/>
  <c r="Z153" i="18"/>
  <c r="Y154" i="18"/>
  <c r="Z154" i="18"/>
  <c r="Y155" i="18"/>
  <c r="Z155" i="18"/>
  <c r="Y156" i="18"/>
  <c r="Z156" i="18"/>
  <c r="Y157" i="18"/>
  <c r="Z157" i="18"/>
  <c r="Y158" i="18"/>
  <c r="Z158" i="18"/>
  <c r="Y159" i="18"/>
  <c r="Z159" i="18"/>
  <c r="Y160" i="18"/>
  <c r="Z160" i="18"/>
  <c r="Y161" i="18"/>
  <c r="Z161" i="18"/>
  <c r="Y162" i="18"/>
  <c r="Z162" i="18"/>
  <c r="Y163" i="18"/>
  <c r="Z163" i="18"/>
  <c r="Y164" i="18"/>
  <c r="Z164" i="18"/>
  <c r="Y165" i="18"/>
  <c r="Z165" i="18"/>
  <c r="Y166" i="18"/>
  <c r="Z166" i="18"/>
  <c r="Y167" i="18"/>
  <c r="Z167" i="18"/>
  <c r="Y168" i="18"/>
  <c r="Z168" i="18"/>
  <c r="Y169" i="18"/>
  <c r="Z169" i="18"/>
  <c r="Y170" i="18"/>
  <c r="Z170" i="18"/>
  <c r="Y171" i="18"/>
  <c r="Z171" i="18"/>
  <c r="Y172" i="18"/>
  <c r="Z172" i="18"/>
  <c r="Y173" i="18"/>
  <c r="Z173" i="18"/>
  <c r="Y174" i="18"/>
  <c r="Z174" i="18"/>
  <c r="Y175" i="18"/>
  <c r="Z175" i="18"/>
  <c r="Y176" i="18"/>
  <c r="Z176" i="18"/>
  <c r="Y177" i="18"/>
  <c r="Z177" i="18"/>
  <c r="Y178" i="18"/>
  <c r="Z178" i="18"/>
  <c r="Y179" i="18"/>
  <c r="Z179" i="18"/>
  <c r="Y180" i="18"/>
  <c r="Z180" i="18"/>
  <c r="Y181" i="18"/>
  <c r="Z181" i="18"/>
  <c r="Y182" i="18"/>
  <c r="Z182" i="18"/>
  <c r="Y183" i="18"/>
  <c r="Z183" i="18"/>
  <c r="Y184" i="18"/>
  <c r="Z184" i="18"/>
  <c r="Y185" i="18"/>
  <c r="Z185" i="18"/>
  <c r="Y186" i="18"/>
  <c r="Z186" i="18"/>
  <c r="Y187" i="18"/>
  <c r="Z187" i="18"/>
  <c r="Y188" i="18"/>
  <c r="Z188" i="18"/>
  <c r="Y189" i="18"/>
  <c r="Z189" i="18"/>
  <c r="Y190" i="18"/>
  <c r="Z190" i="18"/>
  <c r="Y191" i="18"/>
  <c r="Z191" i="18"/>
  <c r="Y192" i="18"/>
  <c r="Z192" i="18"/>
  <c r="Y193" i="18"/>
  <c r="Z193" i="18"/>
  <c r="Y194" i="18"/>
  <c r="Z194" i="18"/>
  <c r="Y195" i="18"/>
  <c r="Z195" i="18"/>
  <c r="Y196" i="18"/>
  <c r="Z196" i="18"/>
  <c r="Y197" i="18"/>
  <c r="Z197" i="18"/>
  <c r="Y198" i="18"/>
  <c r="Z198" i="18"/>
  <c r="Y199" i="18"/>
  <c r="Z199" i="18"/>
  <c r="Y200" i="18"/>
  <c r="Z200" i="18"/>
  <c r="Y201" i="18"/>
  <c r="Z201" i="18"/>
  <c r="Y202" i="18"/>
  <c r="Z202" i="18"/>
  <c r="Y203" i="18"/>
  <c r="Z203" i="18"/>
  <c r="Y204" i="18"/>
  <c r="Z204" i="18"/>
  <c r="Y205" i="18"/>
  <c r="Z205" i="18"/>
  <c r="Y206" i="18"/>
  <c r="Z206" i="18"/>
  <c r="Y207" i="18"/>
  <c r="Z207" i="18"/>
  <c r="Y208" i="18"/>
  <c r="Z208" i="18"/>
  <c r="Y209" i="18"/>
  <c r="Z209" i="18"/>
  <c r="Y210" i="18"/>
  <c r="Z210" i="18"/>
  <c r="Y211" i="18"/>
  <c r="Z211" i="18"/>
  <c r="Y212" i="18"/>
  <c r="Z212" i="18"/>
  <c r="Y213" i="18"/>
  <c r="Z213" i="18"/>
  <c r="Y214" i="18"/>
  <c r="Z214" i="18"/>
  <c r="Y215" i="18"/>
  <c r="Z215" i="18"/>
  <c r="Y216" i="18"/>
  <c r="Z216" i="18"/>
  <c r="Y217" i="18"/>
  <c r="Z217" i="18"/>
  <c r="Y218" i="18"/>
  <c r="Z218" i="18"/>
  <c r="Y219" i="18"/>
  <c r="Z219" i="18"/>
  <c r="Y220" i="18"/>
  <c r="Z220" i="18"/>
  <c r="Y221" i="18"/>
  <c r="Z221" i="18"/>
  <c r="Y222" i="18"/>
  <c r="Z222" i="18"/>
  <c r="Y223" i="18"/>
  <c r="Z223" i="18"/>
  <c r="Y224" i="18"/>
  <c r="Z224" i="18"/>
  <c r="Y225" i="18"/>
  <c r="Z225" i="18"/>
  <c r="Y226" i="18"/>
  <c r="Z226" i="18"/>
  <c r="Y227" i="18"/>
  <c r="Z227" i="18"/>
  <c r="Y228" i="18"/>
  <c r="Z228" i="18"/>
  <c r="Y229" i="18"/>
  <c r="Z229" i="18"/>
  <c r="Y230" i="18"/>
  <c r="Z230" i="18"/>
  <c r="Y231" i="18"/>
  <c r="Z231" i="18"/>
  <c r="Y232" i="18"/>
  <c r="Z232" i="18"/>
  <c r="Y233" i="18"/>
  <c r="Z233" i="18"/>
  <c r="Y234" i="18"/>
  <c r="Z234" i="18"/>
  <c r="Y235" i="18"/>
  <c r="Z235" i="18"/>
  <c r="Y236" i="18"/>
  <c r="Z236" i="18"/>
  <c r="Y237" i="18"/>
  <c r="Z237" i="18"/>
  <c r="Y238" i="18"/>
  <c r="Z238" i="18"/>
  <c r="Y239" i="18"/>
  <c r="Z239" i="18"/>
  <c r="Y240" i="18"/>
  <c r="Z240" i="18"/>
  <c r="Y241" i="18"/>
  <c r="Z241" i="18"/>
  <c r="Y242" i="18"/>
  <c r="Z242" i="18"/>
  <c r="Y243" i="18"/>
  <c r="Z243" i="18"/>
  <c r="Y244" i="18"/>
  <c r="Z244" i="18"/>
  <c r="Y245" i="18"/>
  <c r="Z245" i="18"/>
  <c r="Y246" i="18"/>
  <c r="Z246" i="18"/>
  <c r="Y247" i="18"/>
  <c r="Z247" i="18"/>
  <c r="Y248" i="18"/>
  <c r="Z248" i="18"/>
  <c r="Y249" i="18"/>
  <c r="Z249" i="18"/>
  <c r="Y250" i="18"/>
  <c r="Z250" i="18"/>
  <c r="Y251" i="18"/>
  <c r="Z251" i="18"/>
  <c r="Y252" i="18"/>
  <c r="Z252" i="18"/>
  <c r="Y253" i="18"/>
  <c r="Z253" i="18"/>
  <c r="Y254" i="18"/>
  <c r="Z254" i="18"/>
  <c r="Y255" i="18"/>
  <c r="Z255" i="18"/>
  <c r="Y256" i="18"/>
  <c r="Z256" i="18"/>
  <c r="Y257" i="18"/>
  <c r="Z257" i="18"/>
  <c r="Y258" i="18"/>
  <c r="Z258" i="18"/>
  <c r="Y259" i="18"/>
  <c r="Z259" i="18"/>
  <c r="Y260" i="18"/>
  <c r="Z260" i="18"/>
  <c r="Y261" i="18"/>
  <c r="Z261" i="18"/>
  <c r="Y262" i="18"/>
  <c r="Z262" i="18"/>
  <c r="Y263" i="18"/>
  <c r="Z263" i="18"/>
  <c r="Y264" i="18"/>
  <c r="Z264" i="18"/>
  <c r="Y265" i="18"/>
  <c r="Z265" i="18"/>
  <c r="Y266" i="18"/>
  <c r="Z266" i="18"/>
  <c r="Y267" i="18"/>
  <c r="Z267" i="18"/>
  <c r="Y268" i="18"/>
  <c r="Z268" i="18"/>
  <c r="Y269" i="18"/>
  <c r="Z269" i="18"/>
  <c r="Y270" i="18"/>
  <c r="Z270" i="18"/>
  <c r="Y271" i="18"/>
  <c r="Z271" i="18"/>
  <c r="Y272" i="18"/>
  <c r="Z272" i="18"/>
  <c r="Y273" i="18"/>
  <c r="Z273" i="18"/>
  <c r="Y274" i="18"/>
  <c r="Z274" i="18"/>
  <c r="Y275" i="18"/>
  <c r="Z275" i="18"/>
  <c r="Y276" i="18"/>
  <c r="Z276" i="18"/>
  <c r="Y277" i="18"/>
  <c r="Z277" i="18"/>
  <c r="Y278" i="18"/>
  <c r="Z278" i="18"/>
  <c r="Y279" i="18"/>
  <c r="Z279" i="18"/>
  <c r="Y280" i="18"/>
  <c r="Z280" i="18"/>
  <c r="Y281" i="18"/>
  <c r="Z281" i="18"/>
  <c r="Y282" i="18"/>
  <c r="Z282" i="18"/>
  <c r="Y283" i="18"/>
  <c r="Z283" i="18"/>
  <c r="Y284" i="18"/>
  <c r="Z284" i="18"/>
  <c r="Y285" i="18"/>
  <c r="Z285" i="18"/>
  <c r="Y286" i="18"/>
  <c r="Z286" i="18"/>
  <c r="Y287" i="18"/>
  <c r="Z287" i="18"/>
  <c r="Y288" i="18"/>
  <c r="Z288" i="18"/>
  <c r="Y289" i="18"/>
  <c r="Z289" i="18"/>
  <c r="Y290" i="18"/>
  <c r="Z290" i="18"/>
  <c r="Y291" i="18"/>
  <c r="Z291" i="18"/>
  <c r="Y292" i="18"/>
  <c r="Z292" i="18"/>
  <c r="Y293" i="18"/>
  <c r="Z293" i="18"/>
  <c r="Y294" i="18"/>
  <c r="Z294" i="18"/>
  <c r="Y295" i="18"/>
  <c r="Z295" i="18"/>
  <c r="Y296" i="18"/>
  <c r="Z296" i="18"/>
  <c r="Y297" i="18"/>
  <c r="Z297" i="18"/>
  <c r="Y298" i="18"/>
  <c r="Z298" i="18"/>
  <c r="Y299" i="18"/>
  <c r="Z299" i="18"/>
  <c r="Y300" i="18"/>
  <c r="Z300" i="18"/>
  <c r="Y301" i="18"/>
  <c r="Z301" i="18"/>
  <c r="Y302" i="18"/>
  <c r="Z302" i="18"/>
  <c r="Y303" i="18"/>
  <c r="Z303" i="18"/>
  <c r="Y304" i="18"/>
  <c r="Z304" i="18"/>
  <c r="Y305" i="18"/>
  <c r="Z305" i="18"/>
  <c r="Y306" i="18"/>
  <c r="Z306" i="18"/>
  <c r="Y307" i="18"/>
  <c r="Z307" i="18"/>
  <c r="Y308" i="18"/>
  <c r="Z308" i="18"/>
  <c r="Y309" i="18"/>
  <c r="Z309" i="18"/>
  <c r="Y310" i="18"/>
  <c r="Z310" i="18"/>
  <c r="Y311" i="18"/>
  <c r="Z311" i="18"/>
  <c r="Y312" i="18"/>
  <c r="Z312" i="18"/>
  <c r="Y313" i="18"/>
  <c r="Z313" i="18"/>
  <c r="Y314" i="18"/>
  <c r="Z314" i="18"/>
  <c r="Y315" i="18"/>
  <c r="Z315" i="18"/>
  <c r="Y316" i="18"/>
  <c r="Z316" i="18"/>
  <c r="Y317" i="18"/>
  <c r="Z317" i="18"/>
  <c r="Y318" i="18"/>
  <c r="Z318" i="18"/>
  <c r="Y319" i="18"/>
  <c r="Z319" i="18"/>
  <c r="Y320" i="18"/>
  <c r="Z320" i="18"/>
  <c r="Y321" i="18"/>
  <c r="Z321" i="18"/>
  <c r="Y322" i="18"/>
  <c r="Z322" i="18"/>
  <c r="Y323" i="18"/>
  <c r="Z323" i="18"/>
  <c r="Y324" i="18"/>
  <c r="Z324" i="18"/>
  <c r="Y325" i="18"/>
  <c r="Z325" i="18"/>
  <c r="Y326" i="18"/>
  <c r="Z326" i="18"/>
  <c r="Y327" i="18"/>
  <c r="Z327" i="18"/>
  <c r="Y328" i="18"/>
  <c r="Z328" i="18"/>
  <c r="Y329" i="18"/>
  <c r="Z329" i="18"/>
  <c r="Y330" i="18"/>
  <c r="Z330" i="18"/>
  <c r="Y331" i="18"/>
  <c r="Z331" i="18"/>
  <c r="Y332" i="18"/>
  <c r="Z332" i="18"/>
  <c r="Y333" i="18"/>
  <c r="Z333" i="18"/>
  <c r="Y334" i="18"/>
  <c r="Z334" i="18"/>
  <c r="Y335" i="18"/>
  <c r="Z335" i="18"/>
  <c r="Y336" i="18"/>
  <c r="Z336" i="18"/>
  <c r="Y337" i="18"/>
  <c r="Z337" i="18"/>
  <c r="Y338" i="18"/>
  <c r="Z338" i="18"/>
  <c r="Y339" i="18"/>
  <c r="Z339" i="18"/>
  <c r="Y340" i="18"/>
  <c r="Z340" i="18"/>
  <c r="Y341" i="18"/>
  <c r="Z341" i="18"/>
  <c r="Y342" i="18"/>
  <c r="Z342" i="18"/>
  <c r="Y343" i="18"/>
  <c r="Z343" i="18"/>
  <c r="Y344" i="18"/>
  <c r="Z344" i="18"/>
  <c r="Y345" i="18"/>
  <c r="Z345" i="18"/>
  <c r="Y346" i="18"/>
  <c r="Z346" i="18"/>
  <c r="Y347" i="18"/>
  <c r="Z347" i="18"/>
  <c r="Y348" i="18"/>
  <c r="Z348" i="18"/>
  <c r="Y349" i="18"/>
  <c r="Z349" i="18"/>
  <c r="Y350" i="18"/>
  <c r="Z350" i="18"/>
  <c r="Y351" i="18"/>
  <c r="Z351" i="18"/>
  <c r="Y352" i="18"/>
  <c r="Z352" i="18"/>
  <c r="Y353" i="18"/>
  <c r="Z353" i="18"/>
  <c r="Y354" i="18"/>
  <c r="Z354" i="18"/>
  <c r="Y355" i="18"/>
  <c r="Z355" i="18"/>
  <c r="Y356" i="18"/>
  <c r="Z356" i="18"/>
  <c r="Y357" i="18"/>
  <c r="Z357" i="18"/>
  <c r="Y358" i="18"/>
  <c r="Z358" i="18"/>
  <c r="Y359" i="18"/>
  <c r="Z359" i="18"/>
  <c r="Y360" i="18"/>
  <c r="Z360" i="18"/>
  <c r="Y361" i="18"/>
  <c r="Z361" i="18"/>
  <c r="Y362" i="18"/>
  <c r="Z362" i="18"/>
  <c r="Y363" i="18"/>
  <c r="Z363" i="18"/>
  <c r="Y364" i="18"/>
  <c r="Z364" i="18"/>
  <c r="Y365" i="18"/>
  <c r="Z365" i="18"/>
  <c r="Y366" i="18"/>
  <c r="Z366" i="18"/>
  <c r="Y367" i="18"/>
  <c r="Z367" i="18"/>
  <c r="Y368" i="18"/>
  <c r="Z368" i="18"/>
  <c r="Y369" i="18"/>
  <c r="Z369" i="18"/>
  <c r="Y370" i="18"/>
  <c r="Z370" i="18"/>
  <c r="Y371" i="18"/>
  <c r="Z371" i="18"/>
  <c r="Y372" i="18"/>
  <c r="Z372" i="18"/>
  <c r="Y373" i="18"/>
  <c r="Z373" i="18"/>
  <c r="Y374" i="18"/>
  <c r="Z374" i="18"/>
  <c r="Y375" i="18"/>
  <c r="Z375" i="18"/>
  <c r="Y376" i="18"/>
  <c r="Z376" i="18"/>
  <c r="Y377" i="18"/>
  <c r="Z377" i="18"/>
  <c r="Y378" i="18"/>
  <c r="Z378" i="18"/>
  <c r="Y379" i="18"/>
  <c r="Z379" i="18"/>
  <c r="Y380" i="18"/>
  <c r="Z380" i="18"/>
  <c r="Y381" i="18"/>
  <c r="Z381" i="18"/>
  <c r="Y382" i="18"/>
  <c r="Z382" i="18"/>
  <c r="Y383" i="18"/>
  <c r="Z383" i="18"/>
  <c r="Y384" i="18"/>
  <c r="Z384" i="18"/>
  <c r="Y385" i="18"/>
  <c r="Z385" i="18"/>
  <c r="Y386" i="18"/>
  <c r="Z386" i="18"/>
  <c r="Y387" i="18"/>
  <c r="Z387" i="18"/>
  <c r="Y388" i="18"/>
  <c r="Z388" i="18"/>
  <c r="Y389" i="18"/>
  <c r="Z389" i="18"/>
  <c r="Y390" i="18"/>
  <c r="Z390" i="18"/>
  <c r="Y391" i="18"/>
  <c r="Z391" i="18"/>
  <c r="Y392" i="18"/>
  <c r="Z392" i="18"/>
  <c r="Y393" i="18"/>
  <c r="Z393" i="18"/>
  <c r="Y394" i="18"/>
  <c r="Z394" i="18"/>
  <c r="Y395" i="18"/>
  <c r="Z395" i="18"/>
  <c r="Y396" i="18"/>
  <c r="Z396" i="18"/>
  <c r="Y397" i="18"/>
  <c r="Z397" i="18"/>
  <c r="Y398" i="18"/>
  <c r="Z398" i="18"/>
  <c r="Y399" i="18"/>
  <c r="Z399" i="18"/>
  <c r="Y400" i="18"/>
  <c r="Z400" i="18"/>
  <c r="Y401" i="18"/>
  <c r="Z401" i="18"/>
  <c r="Y402" i="18"/>
  <c r="Z402" i="18"/>
  <c r="Y403" i="18"/>
  <c r="Z403" i="18"/>
  <c r="Y404" i="18"/>
  <c r="Z404" i="18"/>
  <c r="Y405" i="18"/>
  <c r="Z405" i="18"/>
  <c r="Y406" i="18"/>
  <c r="Z406" i="18"/>
  <c r="Y407" i="18"/>
  <c r="Z407" i="18"/>
  <c r="Y408" i="18"/>
  <c r="Z408" i="18"/>
  <c r="Y409" i="18"/>
  <c r="Z409" i="18"/>
  <c r="Y410" i="18"/>
  <c r="Z410" i="18"/>
  <c r="Y411" i="18"/>
  <c r="Z411" i="18"/>
  <c r="Y412" i="18"/>
  <c r="Z412" i="18"/>
  <c r="Y413" i="18"/>
  <c r="Z413" i="18"/>
  <c r="Y414" i="18"/>
  <c r="Z414" i="18"/>
  <c r="Y415" i="18"/>
  <c r="Z415" i="18"/>
  <c r="Y416" i="18"/>
  <c r="Z416" i="18"/>
  <c r="Y417" i="18"/>
  <c r="Z417" i="18"/>
  <c r="Y418" i="18"/>
  <c r="Z418" i="18"/>
  <c r="Y419" i="18"/>
  <c r="Z419" i="18"/>
  <c r="Y420" i="18"/>
  <c r="Z420" i="18"/>
  <c r="Y421" i="18"/>
  <c r="Z421" i="18"/>
  <c r="Y422" i="18"/>
  <c r="Z422" i="18"/>
  <c r="Y423" i="18"/>
  <c r="Z423" i="18"/>
  <c r="Y424" i="18"/>
  <c r="Z424" i="18"/>
  <c r="Y425" i="18"/>
  <c r="Z425" i="18"/>
  <c r="Y426" i="18"/>
  <c r="Z426" i="18"/>
  <c r="Y427" i="18"/>
  <c r="Z427" i="18"/>
  <c r="Y428" i="18"/>
  <c r="Z428" i="18"/>
  <c r="Y429" i="18"/>
  <c r="Z429" i="18"/>
  <c r="Y430" i="18"/>
  <c r="Z430" i="18"/>
  <c r="Y431" i="18"/>
  <c r="Z431" i="18"/>
  <c r="Y432" i="18"/>
  <c r="Z432" i="18"/>
  <c r="Y433" i="18"/>
  <c r="Z433" i="18"/>
  <c r="Y434" i="18"/>
  <c r="Z434" i="18"/>
  <c r="Y435" i="18"/>
  <c r="Z435" i="18"/>
  <c r="Y436" i="18"/>
  <c r="Z436" i="18"/>
  <c r="Y437" i="18"/>
  <c r="Z437" i="18"/>
  <c r="Y438" i="18"/>
  <c r="Z438" i="18"/>
  <c r="Y439" i="18"/>
  <c r="Z439" i="18"/>
  <c r="Y440" i="18"/>
  <c r="Z440" i="18"/>
  <c r="Y441" i="18"/>
  <c r="Z441" i="18"/>
  <c r="Y442" i="18"/>
  <c r="Z442" i="18"/>
  <c r="Y443" i="18"/>
  <c r="Z443" i="18"/>
  <c r="Y444" i="18"/>
  <c r="Z444" i="18"/>
  <c r="Y445" i="18"/>
  <c r="Z445" i="18"/>
  <c r="Y446" i="18"/>
  <c r="Z446" i="18"/>
  <c r="Y447" i="18"/>
  <c r="Z447" i="18"/>
  <c r="Y448" i="18"/>
  <c r="Z448" i="18"/>
  <c r="Y449" i="18"/>
  <c r="Z449" i="18"/>
  <c r="Y450" i="18"/>
  <c r="Z450" i="18"/>
  <c r="Y451" i="18"/>
  <c r="Z451" i="18"/>
  <c r="Y452" i="18"/>
  <c r="Z452" i="18"/>
  <c r="Y453" i="18"/>
  <c r="Z453" i="18"/>
  <c r="Y454" i="18"/>
  <c r="Z454" i="18"/>
  <c r="Y455" i="18"/>
  <c r="Z455" i="18"/>
  <c r="Y456" i="18"/>
  <c r="Z456" i="18"/>
  <c r="Y457" i="18"/>
  <c r="Z457" i="18"/>
  <c r="Y458" i="18"/>
  <c r="Z458" i="18"/>
  <c r="Y459" i="18"/>
  <c r="Z459" i="18"/>
  <c r="Y460" i="18"/>
  <c r="Z460" i="18"/>
  <c r="Y461" i="18"/>
  <c r="Z461" i="18"/>
  <c r="Y462" i="18"/>
  <c r="Z462" i="18"/>
  <c r="Y463" i="18"/>
  <c r="Z463" i="18"/>
  <c r="Y464" i="18"/>
  <c r="Z464" i="18"/>
  <c r="Y465" i="18"/>
  <c r="Z465" i="18"/>
  <c r="Y466" i="18"/>
  <c r="Z466" i="18"/>
  <c r="Y467" i="18"/>
  <c r="Z467" i="18"/>
  <c r="Y468" i="18"/>
  <c r="Z468" i="18"/>
  <c r="Y469" i="18"/>
  <c r="Z469" i="18"/>
  <c r="Y470" i="18"/>
  <c r="Z470" i="18"/>
  <c r="Y471" i="18"/>
  <c r="Z471" i="18"/>
  <c r="Y472" i="18"/>
  <c r="Z472" i="18"/>
  <c r="Y473" i="18"/>
  <c r="Z473" i="18"/>
  <c r="Y474" i="18"/>
  <c r="Z474" i="18"/>
  <c r="Y475" i="18"/>
  <c r="Z475" i="18"/>
  <c r="Y476" i="18"/>
  <c r="Z476" i="18"/>
  <c r="Y477" i="18"/>
  <c r="Z477" i="18"/>
  <c r="Y478" i="18"/>
  <c r="Z478" i="18"/>
  <c r="Y479" i="18"/>
  <c r="Z479" i="18"/>
  <c r="Y480" i="18"/>
  <c r="Z480" i="18"/>
  <c r="Y481" i="18"/>
  <c r="Z481" i="18"/>
  <c r="Y482" i="18"/>
  <c r="Z482" i="18"/>
  <c r="Y483" i="18"/>
  <c r="Z483" i="18"/>
  <c r="Y484" i="18"/>
  <c r="Z484" i="18"/>
  <c r="Y485" i="18"/>
  <c r="Z485" i="18"/>
  <c r="Y486" i="18"/>
  <c r="Z486" i="18"/>
  <c r="Y487" i="18"/>
  <c r="Z487" i="18"/>
  <c r="Y488" i="18"/>
  <c r="Z488" i="18"/>
  <c r="Y489" i="18"/>
  <c r="Z489" i="18"/>
  <c r="Y490" i="18"/>
  <c r="Z490" i="18"/>
  <c r="Y491" i="18"/>
  <c r="Z491" i="18"/>
  <c r="Y492" i="18"/>
  <c r="Z492" i="18"/>
  <c r="Y493" i="18"/>
  <c r="Z493" i="18"/>
  <c r="Y494" i="18"/>
  <c r="Z494" i="18"/>
  <c r="Y495" i="18"/>
  <c r="Z495" i="18"/>
  <c r="Y496" i="18"/>
  <c r="Z496" i="18"/>
  <c r="Y497" i="18"/>
  <c r="Z497" i="18"/>
  <c r="Y498" i="18"/>
  <c r="Z498" i="18"/>
  <c r="Y499" i="18"/>
  <c r="Z499" i="18"/>
  <c r="Y500" i="18"/>
  <c r="Z500" i="18"/>
  <c r="Y501" i="18"/>
  <c r="Z501" i="18"/>
  <c r="Y502" i="18"/>
  <c r="Z502" i="18"/>
  <c r="Y503" i="18"/>
  <c r="Z503" i="18"/>
  <c r="Y504" i="18"/>
  <c r="Z504" i="18"/>
  <c r="Y505" i="18"/>
  <c r="Z505" i="18"/>
  <c r="Y506" i="18"/>
  <c r="Z506" i="18"/>
  <c r="Y507" i="18"/>
  <c r="Z507" i="18"/>
  <c r="Y508" i="18"/>
  <c r="Z508" i="18"/>
  <c r="Y509" i="18"/>
  <c r="Z509" i="18"/>
  <c r="Y510" i="18"/>
  <c r="Z510" i="18"/>
  <c r="Y511" i="18"/>
  <c r="Z511" i="18"/>
  <c r="Y512" i="18"/>
  <c r="Z512" i="18"/>
  <c r="Y513" i="18"/>
  <c r="Z513" i="18"/>
  <c r="Y514" i="18"/>
  <c r="Z514" i="18"/>
  <c r="Y515" i="18"/>
  <c r="Z515" i="18"/>
  <c r="Y516" i="18"/>
  <c r="Z516" i="18"/>
  <c r="Y517" i="18"/>
  <c r="Z517" i="18"/>
  <c r="Y518" i="18"/>
  <c r="Z518" i="18"/>
  <c r="Y519" i="18"/>
  <c r="Z519" i="18"/>
  <c r="Y520" i="18"/>
  <c r="Z520" i="18"/>
  <c r="Y521" i="18"/>
  <c r="Z521" i="18"/>
  <c r="Y522" i="18"/>
  <c r="Z522" i="18"/>
  <c r="Y523" i="18"/>
  <c r="Z523" i="18"/>
  <c r="Y524" i="18"/>
  <c r="Z524" i="18"/>
  <c r="Y525" i="18"/>
  <c r="Z525" i="18"/>
  <c r="Y526" i="18"/>
  <c r="Z526" i="18"/>
  <c r="Y527" i="18"/>
  <c r="Z527" i="18"/>
  <c r="Y528" i="18"/>
  <c r="Z528" i="18"/>
  <c r="Y529" i="18"/>
  <c r="Z529" i="18"/>
  <c r="Y530" i="18"/>
  <c r="Z530" i="18"/>
  <c r="Y531" i="18"/>
  <c r="Z531" i="18"/>
  <c r="Y532" i="18"/>
  <c r="Z532" i="18"/>
  <c r="Y533" i="18"/>
  <c r="Z533" i="18"/>
  <c r="Y534" i="18"/>
  <c r="Z534" i="18"/>
  <c r="Y535" i="18"/>
  <c r="Z535" i="18"/>
  <c r="Y536" i="18"/>
  <c r="Z536" i="18"/>
  <c r="Y537" i="18"/>
  <c r="Z537" i="18"/>
  <c r="Y538" i="18"/>
  <c r="Z538" i="18"/>
  <c r="Y539" i="18"/>
  <c r="Z539" i="18"/>
  <c r="Y540" i="18"/>
  <c r="Z540" i="18"/>
  <c r="Y541" i="18"/>
  <c r="Z541" i="18"/>
  <c r="Y542" i="18"/>
  <c r="Z542" i="18"/>
  <c r="Y543" i="18"/>
  <c r="Z543" i="18"/>
  <c r="Y544" i="18"/>
  <c r="Z544" i="18"/>
  <c r="Y545" i="18"/>
  <c r="Z545" i="18"/>
  <c r="Y546" i="18"/>
  <c r="Z546" i="18"/>
  <c r="Y547" i="18"/>
  <c r="Z547" i="18"/>
  <c r="Y548" i="18"/>
  <c r="Z548" i="18"/>
  <c r="Y549" i="18"/>
  <c r="Z549" i="18"/>
  <c r="Y550" i="18"/>
  <c r="Z550" i="18"/>
  <c r="Y551" i="18"/>
  <c r="Z551" i="18"/>
  <c r="Y552" i="18"/>
  <c r="Z552" i="18"/>
  <c r="Y553" i="18"/>
  <c r="Z553" i="18"/>
  <c r="Y554" i="18"/>
  <c r="Z554" i="18"/>
  <c r="Y555" i="18"/>
  <c r="Z555" i="18"/>
  <c r="Y556" i="18"/>
  <c r="Z556" i="18"/>
  <c r="Y557" i="18"/>
  <c r="Z557" i="18"/>
  <c r="Y558" i="18"/>
  <c r="Z558" i="18"/>
  <c r="Y559" i="18"/>
  <c r="Z559" i="18"/>
  <c r="Y560" i="18"/>
  <c r="Z560" i="18"/>
  <c r="Y561" i="18"/>
  <c r="Z561" i="18"/>
  <c r="Y562" i="18"/>
  <c r="Z562" i="18"/>
  <c r="Y563" i="18"/>
  <c r="Z563" i="18"/>
  <c r="Y564" i="18"/>
  <c r="Z564" i="18"/>
  <c r="Y565" i="18"/>
  <c r="Z565" i="18"/>
  <c r="Y566" i="18"/>
  <c r="Z566" i="18"/>
  <c r="Y567" i="18"/>
  <c r="Z567" i="18"/>
  <c r="Y568" i="18"/>
  <c r="Z568" i="18"/>
  <c r="Y569" i="18"/>
  <c r="Z569" i="18"/>
  <c r="Y570" i="18"/>
  <c r="Z570" i="18"/>
  <c r="Y571" i="18"/>
  <c r="Z571" i="18"/>
  <c r="Y572" i="18"/>
  <c r="Z572" i="18"/>
  <c r="Y573" i="18"/>
  <c r="Z573" i="18"/>
  <c r="Y574" i="18"/>
  <c r="Z574" i="18"/>
  <c r="Y575" i="18"/>
  <c r="Z575" i="18"/>
  <c r="Y576" i="18"/>
  <c r="Z576" i="18"/>
  <c r="Y577" i="18"/>
  <c r="Z577" i="18"/>
  <c r="Y578" i="18"/>
  <c r="Z578" i="18"/>
  <c r="Y579" i="18"/>
  <c r="Z579" i="18"/>
  <c r="Y580" i="18"/>
  <c r="Z580" i="18"/>
  <c r="Y581" i="18"/>
  <c r="Z581" i="18"/>
  <c r="Y582" i="18"/>
  <c r="Z582" i="18"/>
  <c r="Y583" i="18"/>
  <c r="Z583" i="18"/>
  <c r="Y584" i="18"/>
  <c r="Z584" i="18"/>
  <c r="Y585" i="18"/>
  <c r="Z585" i="18"/>
  <c r="Y586" i="18"/>
  <c r="Z586" i="18"/>
  <c r="Y587" i="18"/>
  <c r="Z587" i="18"/>
  <c r="Y588" i="18"/>
  <c r="Z588" i="18"/>
  <c r="Y589" i="18"/>
  <c r="Z589" i="18"/>
  <c r="Y590" i="18"/>
  <c r="Z590" i="18"/>
  <c r="Y591" i="18"/>
  <c r="Z591" i="18"/>
  <c r="Y592" i="18"/>
  <c r="Z592" i="18"/>
  <c r="Y593" i="18"/>
  <c r="Z593" i="18"/>
  <c r="Y594" i="18"/>
  <c r="Z594" i="18"/>
  <c r="Y595" i="18"/>
  <c r="Z595" i="18"/>
  <c r="Y596" i="18"/>
  <c r="Z596" i="18"/>
  <c r="Y597" i="18"/>
  <c r="Z597" i="18"/>
  <c r="Y598" i="18"/>
  <c r="Z598" i="18"/>
  <c r="Y599" i="18"/>
  <c r="Z599" i="18"/>
  <c r="Y600" i="18"/>
  <c r="Z600" i="18"/>
  <c r="Y601" i="18"/>
  <c r="Z601" i="18"/>
  <c r="Y602" i="18"/>
  <c r="Z602" i="18"/>
  <c r="Y603" i="18"/>
  <c r="Z603" i="18"/>
  <c r="Y604" i="18"/>
  <c r="Z604" i="18"/>
  <c r="Y605" i="18"/>
  <c r="Z605" i="18"/>
  <c r="Y606" i="18"/>
  <c r="Z606" i="18"/>
  <c r="Y607" i="18"/>
  <c r="Z607" i="18"/>
  <c r="Y608" i="18"/>
  <c r="Z608" i="18"/>
  <c r="Y609" i="18"/>
  <c r="Z609" i="18"/>
  <c r="Y610" i="18"/>
  <c r="Z610" i="18"/>
  <c r="Y611" i="18"/>
  <c r="Z611" i="18"/>
  <c r="Y612" i="18"/>
  <c r="Z612" i="18"/>
  <c r="Y613" i="18"/>
  <c r="Z613" i="18"/>
  <c r="Y614" i="18"/>
  <c r="Z614" i="18"/>
  <c r="Y615" i="18"/>
  <c r="Z615" i="18"/>
  <c r="Y616" i="18"/>
  <c r="Z616" i="18"/>
  <c r="Y617" i="18"/>
  <c r="Z617" i="18"/>
  <c r="Y618" i="18"/>
  <c r="Z618" i="18"/>
  <c r="Y619" i="18"/>
  <c r="Z619" i="18"/>
  <c r="Y620" i="18"/>
  <c r="Z620" i="18"/>
  <c r="Y621" i="18"/>
  <c r="Z621" i="18"/>
  <c r="Y622" i="18"/>
  <c r="Z622" i="18"/>
  <c r="Y623" i="18"/>
  <c r="Z623" i="18"/>
  <c r="Y624" i="18"/>
  <c r="Z624" i="18"/>
  <c r="Y625" i="18"/>
  <c r="Z625" i="18"/>
  <c r="Y626" i="18"/>
  <c r="Z626" i="18"/>
  <c r="Y627" i="18"/>
  <c r="Z627" i="18"/>
  <c r="Y628" i="18"/>
  <c r="Z628" i="18"/>
  <c r="Y629" i="18"/>
  <c r="Z629" i="18"/>
  <c r="Y630" i="18"/>
  <c r="Z630" i="18"/>
  <c r="Y631" i="18"/>
  <c r="Z631" i="18"/>
  <c r="Y632" i="18"/>
  <c r="Z632" i="18"/>
  <c r="Y633" i="18"/>
  <c r="Z633" i="18"/>
  <c r="Y634" i="18"/>
  <c r="Z634" i="18"/>
  <c r="Y635" i="18"/>
  <c r="Z635" i="18"/>
  <c r="Y636" i="18"/>
  <c r="Z636" i="18"/>
  <c r="Y637" i="18"/>
  <c r="Z637" i="18"/>
  <c r="Y638" i="18"/>
  <c r="Z638" i="18"/>
  <c r="Y639" i="18"/>
  <c r="Z639" i="18"/>
  <c r="Y640" i="18"/>
  <c r="Z640" i="18"/>
  <c r="Y641" i="18"/>
  <c r="Z641" i="18"/>
  <c r="Y642" i="18"/>
  <c r="Z642" i="18"/>
  <c r="Y643" i="18"/>
  <c r="Z643" i="18"/>
  <c r="Y644" i="18"/>
  <c r="Z644" i="18"/>
  <c r="Y645" i="18"/>
  <c r="Z645" i="18"/>
  <c r="Y646" i="18"/>
  <c r="Z646" i="18"/>
  <c r="Y647" i="18"/>
  <c r="Z647" i="18"/>
  <c r="Y648" i="18"/>
  <c r="Z648" i="18"/>
  <c r="Y649" i="18"/>
  <c r="Z649" i="18"/>
  <c r="Y650" i="18"/>
  <c r="Z650" i="18"/>
  <c r="Y651" i="18"/>
  <c r="Z651" i="18"/>
  <c r="Y652" i="18"/>
  <c r="Z652" i="18"/>
  <c r="Y653" i="18"/>
  <c r="Z653" i="18"/>
  <c r="Y654" i="18"/>
  <c r="Z654" i="18"/>
  <c r="Y655" i="18"/>
  <c r="Z655" i="18"/>
  <c r="Y656" i="18"/>
  <c r="Z656" i="18"/>
  <c r="Y657" i="18"/>
  <c r="Z657" i="18"/>
  <c r="Y658" i="18"/>
  <c r="Z658" i="18"/>
  <c r="Y659" i="18"/>
  <c r="Z659" i="18"/>
  <c r="Y660" i="18"/>
  <c r="Z660" i="18"/>
  <c r="Y661" i="18"/>
  <c r="Z661" i="18"/>
  <c r="Y662" i="18"/>
  <c r="Z662" i="18"/>
  <c r="Y663" i="18"/>
  <c r="Z663" i="18"/>
  <c r="Y664" i="18"/>
  <c r="Z664" i="18"/>
  <c r="Y665" i="18"/>
  <c r="Z665" i="18"/>
  <c r="Y666" i="18"/>
  <c r="Z666" i="18"/>
  <c r="Y667" i="18"/>
  <c r="Z667" i="18"/>
  <c r="Y668" i="18"/>
  <c r="Z668" i="18"/>
  <c r="Y669" i="18"/>
  <c r="Z669" i="18"/>
  <c r="Y670" i="18"/>
  <c r="Z670" i="18"/>
  <c r="Y671" i="18"/>
  <c r="Z671" i="18"/>
  <c r="Y672" i="18"/>
  <c r="Z672" i="18"/>
  <c r="Y673" i="18"/>
  <c r="Z673" i="18"/>
  <c r="Y674" i="18"/>
  <c r="Z674" i="18"/>
  <c r="Y675" i="18"/>
  <c r="Z675" i="18"/>
  <c r="Y676" i="18"/>
  <c r="Z676" i="18"/>
  <c r="Y677" i="18"/>
  <c r="Z677" i="18"/>
  <c r="Y678" i="18"/>
  <c r="Z678" i="18"/>
  <c r="Y679" i="18"/>
  <c r="Z679" i="18"/>
  <c r="Y680" i="18"/>
  <c r="Z680" i="18"/>
  <c r="Y681" i="18"/>
  <c r="Z681" i="18"/>
  <c r="Y682" i="18"/>
  <c r="Z682" i="18"/>
  <c r="Y683" i="18"/>
  <c r="Z683" i="18"/>
  <c r="Y684" i="18"/>
  <c r="Z684" i="18"/>
  <c r="Y685" i="18"/>
  <c r="Z685" i="18"/>
  <c r="Y686" i="18"/>
  <c r="Z686" i="18"/>
  <c r="Y687" i="18"/>
  <c r="Z687" i="18"/>
  <c r="Y688" i="18"/>
  <c r="Z688" i="18"/>
  <c r="Y689" i="18"/>
  <c r="Z689" i="18"/>
  <c r="Y690" i="18"/>
  <c r="Z690" i="18"/>
  <c r="Y691" i="18"/>
  <c r="Z691" i="18"/>
  <c r="Y692" i="18"/>
  <c r="Z692" i="18"/>
  <c r="Y693" i="18"/>
  <c r="Z693" i="18"/>
  <c r="Y694" i="18"/>
  <c r="Z694" i="18"/>
  <c r="Y695" i="18"/>
  <c r="Z695" i="18"/>
  <c r="Y696" i="18"/>
  <c r="Z696" i="18"/>
  <c r="Y697" i="18"/>
  <c r="Z697" i="18"/>
  <c r="Y698" i="18"/>
  <c r="Z698" i="18"/>
  <c r="Y699" i="18"/>
  <c r="Z699" i="18"/>
  <c r="Y700" i="18"/>
  <c r="Z700" i="18"/>
  <c r="Y701" i="18"/>
  <c r="Z701" i="18"/>
  <c r="Y702" i="18"/>
  <c r="Z702" i="18"/>
  <c r="Y703" i="18"/>
  <c r="Z703" i="18"/>
  <c r="Y704" i="18"/>
  <c r="Z704" i="18"/>
  <c r="Y705" i="18"/>
  <c r="Z705" i="18"/>
  <c r="Y706" i="18"/>
  <c r="Z706" i="18"/>
  <c r="Y707" i="18"/>
  <c r="Z707" i="18"/>
  <c r="Y708" i="18"/>
  <c r="Z708" i="18"/>
  <c r="Y709" i="18"/>
  <c r="Z709" i="18"/>
  <c r="Y710" i="18"/>
  <c r="Z710" i="18"/>
  <c r="Y711" i="18"/>
  <c r="Z711" i="18"/>
  <c r="Y712" i="18"/>
  <c r="Z712" i="18"/>
  <c r="Y713" i="18"/>
  <c r="Z713" i="18"/>
  <c r="Y714" i="18"/>
  <c r="Z714" i="18"/>
  <c r="Y715" i="18"/>
  <c r="Z715" i="18"/>
  <c r="Y716" i="18"/>
  <c r="Z716" i="18"/>
  <c r="Y717" i="18"/>
  <c r="Z717" i="18"/>
  <c r="Y718" i="18"/>
  <c r="Z718" i="18"/>
  <c r="Y719" i="18"/>
  <c r="Z719" i="18"/>
  <c r="Y720" i="18"/>
  <c r="Z720" i="18"/>
  <c r="Y721" i="18"/>
  <c r="Z721" i="18"/>
  <c r="Y722" i="18"/>
  <c r="Z722" i="18"/>
  <c r="Y723" i="18"/>
  <c r="Z723" i="18"/>
  <c r="Y724" i="18"/>
  <c r="Z724" i="18"/>
  <c r="Y725" i="18"/>
  <c r="Z725" i="18"/>
  <c r="Y726" i="18"/>
  <c r="Z726" i="18"/>
  <c r="Y727" i="18"/>
  <c r="Z727" i="18"/>
  <c r="Y728" i="18"/>
  <c r="Z728" i="18"/>
  <c r="Y729" i="18"/>
  <c r="Z729" i="18"/>
  <c r="Y730" i="18"/>
  <c r="Z730" i="18"/>
  <c r="Y731" i="18"/>
  <c r="Z731" i="18"/>
  <c r="Y732" i="18"/>
  <c r="Z732" i="18"/>
  <c r="Y733" i="18"/>
  <c r="Z733" i="18"/>
  <c r="Y734" i="18"/>
  <c r="Z734" i="18"/>
  <c r="Y735" i="18"/>
  <c r="Z735" i="18"/>
  <c r="Y736" i="18"/>
  <c r="Z736" i="18"/>
  <c r="Y737" i="18"/>
  <c r="Z737" i="18"/>
  <c r="Y738" i="18"/>
  <c r="Z738" i="18"/>
  <c r="Y739" i="18"/>
  <c r="Z739" i="18"/>
  <c r="Y740" i="18"/>
  <c r="Z740" i="18"/>
  <c r="Y741" i="18"/>
  <c r="Z741" i="18"/>
  <c r="Y742" i="18"/>
  <c r="Z742" i="18"/>
  <c r="Y743" i="18"/>
  <c r="Z743" i="18"/>
  <c r="Y744" i="18"/>
  <c r="Z744" i="18"/>
  <c r="Y745" i="18"/>
  <c r="Z745" i="18"/>
  <c r="Y746" i="18"/>
  <c r="Z746" i="18"/>
  <c r="Y747" i="18"/>
  <c r="Z747" i="18"/>
  <c r="Y748" i="18"/>
  <c r="Z748" i="18"/>
  <c r="Y749" i="18"/>
  <c r="Z749" i="18"/>
  <c r="Y750" i="18"/>
  <c r="Z750" i="18"/>
  <c r="Y751" i="18"/>
  <c r="Z751" i="18"/>
  <c r="Y752" i="18"/>
  <c r="Z752" i="18"/>
  <c r="Y753" i="18"/>
  <c r="Z753" i="18"/>
  <c r="Y754" i="18"/>
  <c r="Z754" i="18"/>
  <c r="Y755" i="18"/>
  <c r="Z755" i="18"/>
  <c r="Y756" i="18"/>
  <c r="Z756" i="18"/>
  <c r="Y757" i="18"/>
  <c r="Z757" i="18"/>
  <c r="Y758" i="18"/>
  <c r="Z758" i="18"/>
  <c r="Y759" i="18"/>
  <c r="Z759" i="18"/>
  <c r="Y760" i="18"/>
  <c r="Z760" i="18"/>
  <c r="Y761" i="18"/>
  <c r="Z761" i="18"/>
  <c r="Y762" i="18"/>
  <c r="Z762" i="18"/>
  <c r="Y763" i="18"/>
  <c r="Z763" i="18"/>
  <c r="Y764" i="18"/>
  <c r="Z764" i="18"/>
  <c r="Y765" i="18"/>
  <c r="Z765" i="18"/>
  <c r="Y766" i="18"/>
  <c r="Z766" i="18"/>
  <c r="Y767" i="18"/>
  <c r="Z767" i="18"/>
  <c r="Y768" i="18"/>
  <c r="Z768" i="18"/>
  <c r="Y769" i="18"/>
  <c r="Z769" i="18"/>
  <c r="Y770" i="18"/>
  <c r="Z770" i="18"/>
  <c r="Y771" i="18"/>
  <c r="Z771" i="18"/>
  <c r="Y772" i="18"/>
  <c r="Z772" i="18"/>
  <c r="Y773" i="18"/>
  <c r="Z773" i="18"/>
  <c r="Y774" i="18"/>
  <c r="Z774" i="18"/>
  <c r="Y775" i="18"/>
  <c r="Z775" i="18"/>
  <c r="Y776" i="18"/>
  <c r="Z776" i="18"/>
  <c r="Y777" i="18"/>
  <c r="Z777" i="18"/>
  <c r="Y778" i="18"/>
  <c r="Z778" i="18"/>
  <c r="Y779" i="18"/>
  <c r="Z779" i="18"/>
  <c r="Y780" i="18"/>
  <c r="Z780" i="18"/>
  <c r="Y781" i="18"/>
  <c r="Z781" i="18"/>
  <c r="Y782" i="18"/>
  <c r="Z782" i="18"/>
  <c r="Y783" i="18"/>
  <c r="Z783" i="18"/>
  <c r="Y784" i="18"/>
  <c r="Z784" i="18"/>
  <c r="Y785" i="18"/>
  <c r="Z785" i="18"/>
  <c r="Y786" i="18"/>
  <c r="Z786" i="18"/>
  <c r="Y787" i="18"/>
  <c r="Z787" i="18"/>
  <c r="Y788" i="18"/>
  <c r="Z788" i="18"/>
  <c r="Y789" i="18"/>
  <c r="Z789" i="18"/>
  <c r="Y790" i="18"/>
  <c r="Z790" i="18"/>
  <c r="Y791" i="18"/>
  <c r="Z791" i="18"/>
  <c r="Y792" i="18"/>
  <c r="Z792" i="18"/>
  <c r="Y793" i="18"/>
  <c r="Z793" i="18"/>
  <c r="Y794" i="18"/>
  <c r="Z794" i="18"/>
  <c r="Y795" i="18"/>
  <c r="Z795" i="18"/>
  <c r="Y796" i="18"/>
  <c r="Z796" i="18"/>
  <c r="Y797" i="18"/>
  <c r="Z797" i="18"/>
  <c r="Y798" i="18"/>
  <c r="Z798" i="18"/>
  <c r="Y799" i="18"/>
  <c r="Z799" i="18"/>
  <c r="Y800" i="18"/>
  <c r="Z800" i="18"/>
  <c r="Y801" i="18"/>
  <c r="Z801" i="18"/>
  <c r="Y802" i="18"/>
  <c r="Z802" i="18"/>
  <c r="Y803" i="18"/>
  <c r="Z803" i="18"/>
  <c r="Y804" i="18"/>
  <c r="Z804" i="18"/>
  <c r="Y805" i="18"/>
  <c r="Z805" i="18"/>
  <c r="Y806" i="18"/>
  <c r="Z806" i="18"/>
  <c r="Y807" i="18"/>
  <c r="Z807" i="18"/>
  <c r="Y808" i="18"/>
  <c r="Z808" i="18"/>
  <c r="Y809" i="18"/>
  <c r="Z809" i="18"/>
  <c r="Y810" i="18"/>
  <c r="Z810" i="18"/>
  <c r="Y811" i="18"/>
  <c r="Z811" i="18"/>
  <c r="Y812" i="18"/>
  <c r="Z812" i="18"/>
  <c r="Y813" i="18"/>
  <c r="Z813" i="18"/>
  <c r="Y814" i="18"/>
  <c r="Z814" i="18"/>
  <c r="Y815" i="18"/>
  <c r="Z815" i="18"/>
  <c r="Y816" i="18"/>
  <c r="Z816" i="18"/>
  <c r="Y817" i="18"/>
  <c r="Z817" i="18"/>
  <c r="Y818" i="18"/>
  <c r="Z818" i="18"/>
  <c r="Y819" i="18"/>
  <c r="Z819" i="18"/>
  <c r="Y820" i="18"/>
  <c r="Z820" i="18"/>
  <c r="Y821" i="18"/>
  <c r="Z821" i="18"/>
  <c r="Y822" i="18"/>
  <c r="Z822" i="18"/>
  <c r="Y823" i="18"/>
  <c r="Z823" i="18"/>
  <c r="Y824" i="18"/>
  <c r="Z824" i="18"/>
  <c r="Y825" i="18"/>
  <c r="Z825" i="18"/>
  <c r="Y826" i="18"/>
  <c r="Z826" i="18"/>
  <c r="Y827" i="18"/>
  <c r="Z827" i="18"/>
  <c r="Y828" i="18"/>
  <c r="Z828" i="18"/>
  <c r="Y829" i="18"/>
  <c r="Z829" i="18"/>
  <c r="Y830" i="18"/>
  <c r="Z830" i="18"/>
  <c r="Y831" i="18"/>
  <c r="Z831" i="18"/>
  <c r="Y832" i="18"/>
  <c r="Z832" i="18"/>
  <c r="Y833" i="18"/>
  <c r="Z833" i="18"/>
  <c r="Y834" i="18"/>
  <c r="Z834" i="18"/>
  <c r="Y835" i="18"/>
  <c r="Z835" i="18"/>
  <c r="Y836" i="18"/>
  <c r="Z836" i="18"/>
  <c r="Y837" i="18"/>
  <c r="Z837" i="18"/>
  <c r="Y838" i="18"/>
  <c r="Z838" i="18"/>
  <c r="Y839" i="18"/>
  <c r="Z839" i="18"/>
  <c r="Y840" i="18"/>
  <c r="Z840" i="18"/>
  <c r="Y841" i="18"/>
  <c r="Z841" i="18"/>
  <c r="Y842" i="18"/>
  <c r="Z842" i="18"/>
  <c r="Y843" i="18"/>
  <c r="Z843" i="18"/>
  <c r="Y844" i="18"/>
  <c r="Z844" i="18"/>
  <c r="Y845" i="18"/>
  <c r="Z845" i="18"/>
  <c r="Y846" i="18"/>
  <c r="Z846" i="18"/>
  <c r="Y847" i="18"/>
  <c r="Z847" i="18"/>
  <c r="Y848" i="18"/>
  <c r="Z848" i="18"/>
  <c r="Y849" i="18"/>
  <c r="Z849" i="18"/>
  <c r="Y850" i="18"/>
  <c r="Z850" i="18"/>
  <c r="Y851" i="18"/>
  <c r="Z851" i="18"/>
  <c r="Y852" i="18"/>
  <c r="Z852" i="18"/>
  <c r="Y853" i="18"/>
  <c r="Z853" i="18"/>
  <c r="Y854" i="18"/>
  <c r="Z854" i="18"/>
  <c r="Y855" i="18"/>
  <c r="Z855" i="18"/>
  <c r="Y856" i="18"/>
  <c r="Z856" i="18"/>
  <c r="Y857" i="18"/>
  <c r="Z857" i="18"/>
  <c r="Y858" i="18"/>
  <c r="Z858" i="18"/>
  <c r="Y859" i="18"/>
  <c r="Z859" i="18"/>
  <c r="Y860" i="18"/>
  <c r="Z860" i="18"/>
  <c r="Y861" i="18"/>
  <c r="Z861" i="18"/>
  <c r="Y862" i="18"/>
  <c r="Z862" i="18"/>
  <c r="Y863" i="18"/>
  <c r="Z863" i="18"/>
  <c r="Y864" i="18"/>
  <c r="Z864" i="18"/>
  <c r="Y865" i="18"/>
  <c r="Z865" i="18"/>
  <c r="Y866" i="18"/>
  <c r="Z866" i="18"/>
  <c r="Y867" i="18"/>
  <c r="Z867" i="18"/>
  <c r="Y868" i="18"/>
  <c r="Z868" i="18"/>
  <c r="Y869" i="18"/>
  <c r="Z869" i="18"/>
  <c r="Y870" i="18"/>
  <c r="Z870" i="18"/>
  <c r="Y871" i="18"/>
  <c r="Z871" i="18"/>
  <c r="Y872" i="18"/>
  <c r="Z872" i="18"/>
  <c r="Y873" i="18"/>
  <c r="Z873" i="18"/>
  <c r="Y874" i="18"/>
  <c r="Z874" i="18"/>
  <c r="Y875" i="18"/>
  <c r="Z875" i="18"/>
  <c r="Y876" i="18"/>
  <c r="Z876" i="18"/>
  <c r="Y877" i="18"/>
  <c r="Z877" i="18"/>
  <c r="Y878" i="18"/>
  <c r="Z878" i="18"/>
  <c r="Y879" i="18"/>
  <c r="Z879" i="18"/>
  <c r="Y880" i="18"/>
  <c r="Z880" i="18"/>
  <c r="Y881" i="18"/>
  <c r="Z881" i="18"/>
  <c r="Y882" i="18"/>
  <c r="Z882" i="18"/>
  <c r="Y883" i="18"/>
  <c r="Z883" i="18"/>
  <c r="Y884" i="18"/>
  <c r="Z884" i="18"/>
  <c r="Y885" i="18"/>
  <c r="Z885" i="18"/>
  <c r="Y886" i="18"/>
  <c r="Z886" i="18"/>
  <c r="Y887" i="18"/>
  <c r="Z887" i="18"/>
  <c r="Y888" i="18"/>
  <c r="Z888" i="18"/>
  <c r="Y889" i="18"/>
  <c r="Z889" i="18"/>
  <c r="Y890" i="18"/>
  <c r="Z890" i="18"/>
  <c r="Y891" i="18"/>
  <c r="Z891" i="18"/>
  <c r="Y892" i="18"/>
  <c r="Z892" i="18"/>
  <c r="Y893" i="18"/>
  <c r="Z893" i="18"/>
  <c r="Y894" i="18"/>
  <c r="Z894" i="18"/>
  <c r="Y895" i="18"/>
  <c r="Z895" i="18"/>
  <c r="Y896" i="18"/>
  <c r="Z896" i="18"/>
  <c r="Y897" i="18"/>
  <c r="Z897" i="18"/>
  <c r="Y898" i="18"/>
  <c r="Z898" i="18"/>
  <c r="Y899" i="18"/>
  <c r="Z899" i="18"/>
  <c r="Y900" i="18"/>
  <c r="Z900" i="18"/>
  <c r="Y901" i="18"/>
  <c r="Z901" i="18"/>
  <c r="Y902" i="18"/>
  <c r="Z902" i="18"/>
  <c r="Y903" i="18"/>
  <c r="Z903" i="18"/>
  <c r="Y904" i="18"/>
  <c r="Z904" i="18"/>
  <c r="Y905" i="18"/>
  <c r="Z905" i="18"/>
  <c r="Y906" i="18"/>
  <c r="Z906" i="18"/>
  <c r="Y907" i="18"/>
  <c r="Z907" i="18"/>
  <c r="Y908" i="18"/>
  <c r="Z908" i="18"/>
  <c r="Y909" i="18"/>
  <c r="Z909" i="18"/>
  <c r="Y910" i="18"/>
  <c r="Z910" i="18"/>
  <c r="Y911" i="18"/>
  <c r="Z911" i="18"/>
  <c r="Y912" i="18"/>
  <c r="Z912" i="18"/>
  <c r="Y913" i="18"/>
  <c r="Z913" i="18"/>
  <c r="Y914" i="18"/>
  <c r="Z914" i="18"/>
  <c r="Y915" i="18"/>
  <c r="Z915" i="18"/>
  <c r="Y916" i="18"/>
  <c r="Z916" i="18"/>
  <c r="Y917" i="18"/>
  <c r="Z917" i="18"/>
  <c r="Y918" i="18"/>
  <c r="Z918" i="18"/>
  <c r="Y919" i="18"/>
  <c r="Z919" i="18"/>
  <c r="Y920" i="18"/>
  <c r="Z920" i="18"/>
  <c r="Y921" i="18"/>
  <c r="Z921" i="18"/>
  <c r="Y922" i="18"/>
  <c r="Z922" i="18"/>
  <c r="Y923" i="18"/>
  <c r="Z923" i="18"/>
  <c r="Y924" i="18"/>
  <c r="Z924" i="18"/>
  <c r="Y925" i="18"/>
  <c r="Z925" i="18"/>
  <c r="Y926" i="18"/>
  <c r="Z926" i="18"/>
  <c r="Y927" i="18"/>
  <c r="Z927" i="18"/>
  <c r="Y928" i="18"/>
  <c r="Z928" i="18"/>
  <c r="Y929" i="18"/>
  <c r="Z929" i="18"/>
  <c r="Y930" i="18"/>
  <c r="Z930" i="18"/>
  <c r="Y931" i="18"/>
  <c r="Z931" i="18"/>
  <c r="Y932" i="18"/>
  <c r="Z932" i="18"/>
  <c r="Y933" i="18"/>
  <c r="Z933" i="18"/>
  <c r="Y934" i="18"/>
  <c r="Z934" i="18"/>
  <c r="Y935" i="18"/>
  <c r="Z935" i="18"/>
  <c r="Y936" i="18"/>
  <c r="Z936" i="18"/>
  <c r="Y937" i="18"/>
  <c r="Z937" i="18"/>
  <c r="Y938" i="18"/>
  <c r="Z938" i="18"/>
  <c r="Y939" i="18"/>
  <c r="Z939" i="18"/>
  <c r="Y940" i="18"/>
  <c r="Z940" i="18"/>
  <c r="Y941" i="18"/>
  <c r="Z941" i="18"/>
  <c r="Y942" i="18"/>
  <c r="Z942" i="18"/>
  <c r="Y943" i="18"/>
  <c r="Z943" i="18"/>
  <c r="Y944" i="18"/>
  <c r="Z944" i="18"/>
  <c r="Y945" i="18"/>
  <c r="Z945" i="18"/>
  <c r="Y946" i="18"/>
  <c r="Z946" i="18"/>
  <c r="Y947" i="18"/>
  <c r="Z947" i="18"/>
  <c r="Y948" i="18"/>
  <c r="Z948" i="18"/>
  <c r="Y949" i="18"/>
  <c r="Z949" i="18"/>
  <c r="Y950" i="18"/>
  <c r="Z950" i="18"/>
  <c r="Y951" i="18"/>
  <c r="Z951" i="18"/>
  <c r="Y952" i="18"/>
  <c r="Z952" i="18"/>
  <c r="Y953" i="18"/>
  <c r="Z953" i="18"/>
  <c r="Y954" i="18"/>
  <c r="Z954" i="18"/>
  <c r="Y955" i="18"/>
  <c r="Z955" i="18"/>
  <c r="Y956" i="18"/>
  <c r="Z956" i="18"/>
  <c r="Y957" i="18"/>
  <c r="Z957" i="18"/>
  <c r="Y958" i="18"/>
  <c r="Z958" i="18"/>
  <c r="Y959" i="18"/>
  <c r="Z959" i="18"/>
  <c r="Y960" i="18"/>
  <c r="Z960" i="18"/>
  <c r="Y961" i="18"/>
  <c r="Z961" i="18"/>
  <c r="Y962" i="18"/>
  <c r="Z962" i="18"/>
  <c r="Y963" i="18"/>
  <c r="Z963" i="18"/>
  <c r="Y964" i="18"/>
  <c r="Z964" i="18"/>
  <c r="Y965" i="18"/>
  <c r="Z965" i="18"/>
  <c r="Y966" i="18"/>
  <c r="Z966" i="18"/>
  <c r="Y967" i="18"/>
  <c r="Z967" i="18"/>
  <c r="Y968" i="18"/>
  <c r="Z968" i="18"/>
  <c r="Y969" i="18"/>
  <c r="Z969" i="18"/>
  <c r="Y970" i="18"/>
  <c r="Z970" i="18"/>
  <c r="Y971" i="18"/>
  <c r="Z971" i="18"/>
  <c r="Y972" i="18"/>
  <c r="Z972" i="18"/>
  <c r="Y973" i="18"/>
  <c r="Z973" i="18"/>
  <c r="Y974" i="18"/>
  <c r="Z974" i="18"/>
  <c r="Y975" i="18"/>
  <c r="Z975" i="18"/>
  <c r="Y976" i="18"/>
  <c r="Z976" i="18"/>
  <c r="Y977" i="18"/>
  <c r="Z977" i="18"/>
  <c r="Y978" i="18"/>
  <c r="Z978" i="18"/>
  <c r="Y979" i="18"/>
  <c r="Z979" i="18"/>
  <c r="Y980" i="18"/>
  <c r="Z980" i="18"/>
  <c r="Y981" i="18"/>
  <c r="Z981" i="18"/>
  <c r="Y982" i="18"/>
  <c r="Z982" i="18"/>
  <c r="Y983" i="18"/>
  <c r="Z983" i="18"/>
  <c r="Y984" i="18"/>
  <c r="Z984" i="18"/>
  <c r="Y985" i="18"/>
  <c r="Z985" i="18"/>
  <c r="Y986" i="18"/>
  <c r="Z986" i="18"/>
  <c r="Y987" i="18"/>
  <c r="Z987" i="18"/>
  <c r="Y988" i="18"/>
  <c r="Z988" i="18"/>
  <c r="Y989" i="18"/>
  <c r="Z989" i="18"/>
  <c r="Y990" i="18"/>
  <c r="Z990" i="18"/>
  <c r="Y991" i="18"/>
  <c r="Z991" i="18"/>
  <c r="Y992" i="18"/>
  <c r="Z992" i="18"/>
  <c r="Y993" i="18"/>
  <c r="Z993" i="18"/>
  <c r="Y994" i="18"/>
  <c r="Z994" i="18"/>
  <c r="Y995" i="18"/>
  <c r="Z995" i="18"/>
  <c r="Y996" i="18"/>
  <c r="Z996" i="18"/>
  <c r="Y997" i="18"/>
  <c r="Z997" i="18"/>
  <c r="Y998" i="18"/>
  <c r="Z998" i="18"/>
  <c r="Y999" i="18"/>
  <c r="Z999" i="18"/>
  <c r="Y1000" i="18"/>
  <c r="Z1000" i="18"/>
  <c r="Y1001" i="18"/>
  <c r="Z1001" i="18"/>
  <c r="Y1002" i="18"/>
  <c r="Z1002" i="18"/>
  <c r="Y1003" i="18"/>
  <c r="Z1003" i="18"/>
  <c r="Y1004" i="18"/>
  <c r="Z1004" i="18"/>
  <c r="Y1005" i="18"/>
  <c r="Z1005" i="18"/>
  <c r="Y1006" i="18"/>
  <c r="Z1006" i="18"/>
  <c r="Y1007" i="18"/>
  <c r="Z1007" i="18"/>
  <c r="Y1008" i="18"/>
  <c r="Z1008" i="18"/>
  <c r="Y1009" i="18"/>
  <c r="Z1009" i="18"/>
  <c r="Y1010" i="18"/>
  <c r="Z1010" i="18"/>
  <c r="Y1011" i="18"/>
  <c r="Z1011" i="18"/>
  <c r="Y1012" i="18"/>
  <c r="Z1012" i="18"/>
  <c r="Y1013" i="18"/>
  <c r="Z1013" i="18"/>
  <c r="Y1014" i="18"/>
  <c r="Z1014" i="18"/>
  <c r="Y1015" i="18"/>
  <c r="Z1015" i="18"/>
  <c r="Y1016" i="18"/>
  <c r="Z1016" i="18"/>
  <c r="Y1017" i="18"/>
  <c r="Z1017" i="18"/>
  <c r="Y1018" i="18"/>
  <c r="Z1018" i="18"/>
  <c r="Y1019" i="18"/>
  <c r="Z1019" i="18"/>
  <c r="Y1020" i="18"/>
  <c r="Z1020" i="18"/>
  <c r="Y1021" i="18"/>
  <c r="Z1021" i="18"/>
  <c r="Y1022" i="18"/>
  <c r="Z1022" i="18"/>
  <c r="Y1023" i="18"/>
  <c r="Z1023" i="18"/>
  <c r="Y1024" i="18"/>
  <c r="Z1024" i="18"/>
  <c r="Y1025" i="18"/>
  <c r="Z1025" i="18"/>
  <c r="Y1026" i="18"/>
  <c r="Z1026" i="18"/>
  <c r="Y1027" i="18"/>
  <c r="Z1027" i="18"/>
  <c r="Y1028" i="18"/>
  <c r="Z1028" i="18"/>
  <c r="Y1029" i="18"/>
  <c r="Z1029" i="18"/>
  <c r="Y1030" i="18"/>
  <c r="Z1030" i="18"/>
  <c r="Y1031" i="18"/>
  <c r="Z1031" i="18"/>
  <c r="Y1032" i="18"/>
  <c r="Z1032" i="18"/>
  <c r="Y1033" i="18"/>
  <c r="Z1033" i="18"/>
  <c r="Y1034" i="18"/>
  <c r="Z1034" i="18"/>
  <c r="Y1035" i="18"/>
  <c r="Z1035" i="18"/>
  <c r="Y1036" i="18"/>
  <c r="Z1036" i="18"/>
  <c r="Y1037" i="18"/>
  <c r="Z1037" i="18"/>
  <c r="Y1038" i="18"/>
  <c r="Z1038" i="18"/>
  <c r="Y1039" i="18"/>
  <c r="Z1039" i="18"/>
  <c r="Y1040" i="18"/>
  <c r="Z1040" i="18"/>
  <c r="Y1041" i="18"/>
  <c r="Z1041" i="18"/>
  <c r="Y1042" i="18"/>
  <c r="Z1042" i="18"/>
  <c r="Y1043" i="18"/>
  <c r="Z1043" i="18"/>
  <c r="Y1044" i="18"/>
  <c r="Z1044" i="18"/>
  <c r="Y1045" i="18"/>
  <c r="Z1045" i="18"/>
  <c r="Y1046" i="18"/>
  <c r="Z1046" i="18"/>
  <c r="Y1047" i="18"/>
  <c r="Z1047" i="18"/>
  <c r="Y1048" i="18"/>
  <c r="Z1048" i="18"/>
  <c r="Y1049" i="18"/>
  <c r="Z1049" i="18"/>
  <c r="Y1050" i="18"/>
  <c r="Z1050" i="18"/>
  <c r="Y1051" i="18"/>
  <c r="Z1051" i="18"/>
  <c r="Y1052" i="18"/>
  <c r="Z1052" i="18"/>
  <c r="Y1053" i="18"/>
  <c r="Z1053" i="18"/>
  <c r="Y1054" i="18"/>
  <c r="Z1054" i="18"/>
  <c r="Y1055" i="18"/>
  <c r="Z1055" i="18"/>
  <c r="Y1056" i="18"/>
  <c r="Z1056" i="18"/>
  <c r="Y1057" i="18"/>
  <c r="Z1057" i="18"/>
  <c r="Y1058" i="18"/>
  <c r="Z1058" i="18"/>
  <c r="Y1059" i="18"/>
  <c r="Z1059" i="18"/>
  <c r="Y1060" i="18"/>
  <c r="Z1060" i="18"/>
  <c r="Y1061" i="18"/>
  <c r="Z1061" i="18"/>
  <c r="Y1062" i="18"/>
  <c r="Z1062" i="18"/>
  <c r="Y1063" i="18"/>
  <c r="Z1063" i="18"/>
  <c r="Y1064" i="18"/>
  <c r="Z1064" i="18"/>
  <c r="Y1065" i="18"/>
  <c r="Z1065" i="18"/>
  <c r="Y1066" i="18"/>
  <c r="Z1066" i="18"/>
  <c r="Y1067" i="18"/>
  <c r="Z1067" i="18"/>
  <c r="Y1068" i="18"/>
  <c r="Z1068" i="18"/>
  <c r="Y1069" i="18"/>
  <c r="Z1069" i="18"/>
  <c r="Y1070" i="18"/>
  <c r="Z1070" i="18"/>
  <c r="Y1071" i="18"/>
  <c r="Z1071" i="18"/>
  <c r="Y1072" i="18"/>
  <c r="Z1072" i="18"/>
  <c r="Y1073" i="18"/>
  <c r="Z1073" i="18"/>
  <c r="Y1074" i="18"/>
  <c r="Z1074" i="18"/>
  <c r="Y1075" i="18"/>
  <c r="Z1075" i="18"/>
  <c r="Y1076" i="18"/>
  <c r="Z1076" i="18"/>
  <c r="Y1077" i="18"/>
  <c r="Z1077" i="18"/>
  <c r="Y1078" i="18"/>
  <c r="Z1078" i="18"/>
  <c r="Y1079" i="18"/>
  <c r="Z1079" i="18"/>
  <c r="Y1080" i="18"/>
  <c r="Z1080" i="18"/>
  <c r="Y1081" i="18"/>
  <c r="Z1081" i="18"/>
  <c r="Y1082" i="18"/>
  <c r="Z1082" i="18"/>
  <c r="Y1083" i="18"/>
  <c r="Z1083" i="18"/>
  <c r="Y1084" i="18"/>
  <c r="Z1084" i="18"/>
  <c r="Y1085" i="18"/>
  <c r="Z1085" i="18"/>
  <c r="Y1086" i="18"/>
  <c r="Z1086" i="18"/>
  <c r="Y1087" i="18"/>
  <c r="Z1087" i="18"/>
  <c r="Y1088" i="18"/>
  <c r="Z1088" i="18"/>
  <c r="Y1089" i="18"/>
  <c r="Z1089" i="18"/>
  <c r="Y1090" i="18"/>
  <c r="Z1090" i="18"/>
  <c r="Y1091" i="18"/>
  <c r="Z1091" i="18"/>
  <c r="Y1092" i="18"/>
  <c r="Z1092" i="18"/>
  <c r="Y1093" i="18"/>
  <c r="Z1093" i="18"/>
  <c r="Y1094" i="18"/>
  <c r="Z1094" i="18"/>
  <c r="Y1095" i="18"/>
  <c r="Z1095" i="18"/>
  <c r="Y1096" i="18"/>
  <c r="Z1096" i="18"/>
  <c r="Y1097" i="18"/>
  <c r="Z1097" i="18"/>
  <c r="Y1098" i="18"/>
  <c r="Z1098" i="18"/>
  <c r="Y1099" i="18"/>
  <c r="Z1099" i="18"/>
  <c r="Y1100" i="18"/>
  <c r="Z1100" i="18"/>
  <c r="Y1101" i="18"/>
  <c r="Z1101" i="18"/>
  <c r="Y1102" i="18"/>
  <c r="Z1102" i="18"/>
  <c r="Y1103" i="18"/>
  <c r="Z1103" i="18"/>
  <c r="Y1104" i="18"/>
  <c r="Z1104" i="18"/>
  <c r="Y1105" i="18"/>
  <c r="Z1105" i="18"/>
  <c r="Y1106" i="18"/>
  <c r="Z1106" i="18"/>
  <c r="Y1107" i="18"/>
  <c r="Z1107" i="18"/>
  <c r="Y1108" i="18"/>
  <c r="Z1108" i="18"/>
  <c r="Y1109" i="18"/>
  <c r="Z1109" i="18"/>
  <c r="Y1110" i="18"/>
  <c r="Z1110" i="18"/>
  <c r="Y1111" i="18"/>
  <c r="Z1111" i="18"/>
  <c r="Y1112" i="18"/>
  <c r="Z1112" i="18"/>
  <c r="Y1113" i="18"/>
  <c r="Z1113" i="18"/>
  <c r="Y1114" i="18"/>
  <c r="Z1114" i="18"/>
  <c r="Y1115" i="18"/>
  <c r="Z1115" i="18"/>
  <c r="Y1116" i="18"/>
  <c r="Z1116" i="18"/>
  <c r="Y1117" i="18"/>
  <c r="Z1117" i="18"/>
  <c r="Y1118" i="18"/>
  <c r="Z1118" i="18"/>
  <c r="Y1119" i="18"/>
  <c r="Z1119" i="18"/>
  <c r="Y1120" i="18"/>
  <c r="Z1120" i="18"/>
  <c r="Y1121" i="18"/>
  <c r="Z1121" i="18"/>
  <c r="Y1122" i="18"/>
  <c r="Z1122" i="18"/>
  <c r="Y1123" i="18"/>
  <c r="Z1123" i="18"/>
  <c r="Y1124" i="18"/>
  <c r="Z1124" i="18"/>
  <c r="Y1125" i="18"/>
  <c r="Z1125" i="18"/>
  <c r="Y1126" i="18"/>
  <c r="Z1126" i="18"/>
  <c r="Y1127" i="18"/>
  <c r="Z1127" i="18"/>
  <c r="Y1128" i="18"/>
  <c r="Z1128" i="18"/>
  <c r="Y1129" i="18"/>
  <c r="Z1129" i="18"/>
  <c r="Y1130" i="18"/>
  <c r="Z1130" i="18"/>
  <c r="Y1131" i="18"/>
  <c r="Z1131" i="18"/>
  <c r="Y1132" i="18"/>
  <c r="Z1132" i="18"/>
  <c r="Y1133" i="18"/>
  <c r="Z1133" i="18"/>
  <c r="Y1134" i="18"/>
  <c r="Z1134" i="18"/>
  <c r="Y1135" i="18"/>
  <c r="Z1135" i="18"/>
  <c r="Y1136" i="18"/>
  <c r="Z1136" i="18"/>
  <c r="Y1137" i="18"/>
  <c r="Z1137" i="18"/>
  <c r="Y1138" i="18"/>
  <c r="Z1138" i="18"/>
  <c r="Y1139" i="18"/>
  <c r="Z1139" i="18"/>
  <c r="Y1140" i="18"/>
  <c r="Z1140" i="18"/>
  <c r="Y1141" i="18"/>
  <c r="Z1141" i="18"/>
  <c r="Y1142" i="18"/>
  <c r="Z1142" i="18"/>
  <c r="Y1143" i="18"/>
  <c r="Z1143" i="18"/>
  <c r="Y1144" i="18"/>
  <c r="Z1144" i="18"/>
  <c r="Y1145" i="18"/>
  <c r="Z1145" i="18"/>
  <c r="Y1146" i="18"/>
  <c r="Z1146" i="18"/>
  <c r="Y1147" i="18"/>
  <c r="Z1147" i="18"/>
  <c r="Y1148" i="18"/>
  <c r="Z1148" i="18"/>
  <c r="Y1149" i="18"/>
  <c r="Z1149" i="18"/>
  <c r="Y1150" i="18"/>
  <c r="Z1150" i="18"/>
  <c r="Y1151" i="18"/>
  <c r="Z1151" i="18"/>
  <c r="Y1152" i="18"/>
  <c r="Z1152" i="18"/>
  <c r="Y1153" i="18"/>
  <c r="Z1153" i="18"/>
  <c r="Y1154" i="18"/>
  <c r="Z1154" i="18"/>
  <c r="Y1155" i="18"/>
  <c r="Z1155" i="18"/>
  <c r="Z12" i="18"/>
  <c r="Y12" i="18"/>
  <c r="W1155" i="18" l="1"/>
  <c r="V1155" i="18"/>
  <c r="N1155" i="18"/>
  <c r="W1154" i="18"/>
  <c r="V1154" i="18"/>
  <c r="N1154" i="18"/>
  <c r="W1153" i="18"/>
  <c r="V1153" i="18"/>
  <c r="N1153" i="18"/>
  <c r="W1152" i="18"/>
  <c r="V1152" i="18"/>
  <c r="N1152" i="18"/>
  <c r="W1151" i="18"/>
  <c r="V1151" i="18"/>
  <c r="N1151" i="18"/>
  <c r="W1150" i="18"/>
  <c r="V1150" i="18"/>
  <c r="N1150" i="18"/>
  <c r="W1149" i="18"/>
  <c r="V1149" i="18"/>
  <c r="N1149" i="18"/>
  <c r="W1148" i="18"/>
  <c r="V1148" i="18"/>
  <c r="N1148" i="18"/>
  <c r="W1147" i="18"/>
  <c r="V1147" i="18"/>
  <c r="N1147" i="18"/>
  <c r="W1146" i="18"/>
  <c r="V1146" i="18"/>
  <c r="N1146" i="18"/>
  <c r="W1145" i="18"/>
  <c r="V1145" i="18"/>
  <c r="N1145" i="18"/>
  <c r="W1144" i="18"/>
  <c r="V1144" i="18"/>
  <c r="N1144" i="18"/>
  <c r="W1143" i="18"/>
  <c r="V1143" i="18"/>
  <c r="N1143" i="18"/>
  <c r="W1142" i="18"/>
  <c r="V1142" i="18"/>
  <c r="N1142" i="18"/>
  <c r="W1141" i="18"/>
  <c r="V1141" i="18"/>
  <c r="N1141" i="18"/>
  <c r="W1140" i="18"/>
  <c r="V1140" i="18"/>
  <c r="N1140" i="18"/>
  <c r="W1139" i="18"/>
  <c r="V1139" i="18"/>
  <c r="N1139" i="18"/>
  <c r="W1138" i="18"/>
  <c r="V1138" i="18"/>
  <c r="N1138" i="18"/>
  <c r="W1137" i="18"/>
  <c r="V1137" i="18"/>
  <c r="N1137" i="18"/>
  <c r="W1136" i="18"/>
  <c r="V1136" i="18"/>
  <c r="N1136" i="18"/>
  <c r="W1135" i="18"/>
  <c r="V1135" i="18"/>
  <c r="N1135" i="18"/>
  <c r="W1134" i="18"/>
  <c r="V1134" i="18"/>
  <c r="N1134" i="18"/>
  <c r="W1133" i="18"/>
  <c r="V1133" i="18"/>
  <c r="N1133" i="18"/>
  <c r="W1132" i="18"/>
  <c r="V1132" i="18"/>
  <c r="N1132" i="18"/>
  <c r="W1131" i="18"/>
  <c r="V1131" i="18"/>
  <c r="N1131" i="18"/>
  <c r="W1130" i="18"/>
  <c r="V1130" i="18"/>
  <c r="N1130" i="18"/>
  <c r="W1129" i="18"/>
  <c r="V1129" i="18"/>
  <c r="N1129" i="18"/>
  <c r="W1128" i="18"/>
  <c r="V1128" i="18"/>
  <c r="N1128" i="18"/>
  <c r="W1127" i="18"/>
  <c r="V1127" i="18"/>
  <c r="N1127" i="18"/>
  <c r="W1126" i="18"/>
  <c r="V1126" i="18"/>
  <c r="N1126" i="18"/>
  <c r="W1125" i="18"/>
  <c r="V1125" i="18"/>
  <c r="N1125" i="18"/>
  <c r="W1124" i="18"/>
  <c r="V1124" i="18"/>
  <c r="N1124" i="18"/>
  <c r="W1123" i="18"/>
  <c r="V1123" i="18"/>
  <c r="N1123" i="18"/>
  <c r="W1122" i="18"/>
  <c r="V1122" i="18"/>
  <c r="N1122" i="18"/>
  <c r="W1121" i="18"/>
  <c r="V1121" i="18"/>
  <c r="N1121" i="18"/>
  <c r="W1120" i="18"/>
  <c r="V1120" i="18"/>
  <c r="N1120" i="18"/>
  <c r="W1119" i="18"/>
  <c r="V1119" i="18"/>
  <c r="N1119" i="18"/>
  <c r="W1118" i="18"/>
  <c r="V1118" i="18"/>
  <c r="N1118" i="18"/>
  <c r="W1117" i="18"/>
  <c r="V1117" i="18"/>
  <c r="N1117" i="18"/>
  <c r="W1116" i="18"/>
  <c r="V1116" i="18"/>
  <c r="N1116" i="18"/>
  <c r="W1115" i="18"/>
  <c r="V1115" i="18"/>
  <c r="N1115" i="18"/>
  <c r="W1114" i="18"/>
  <c r="V1114" i="18"/>
  <c r="N1114" i="18"/>
  <c r="W1113" i="18"/>
  <c r="V1113" i="18"/>
  <c r="N1113" i="18"/>
  <c r="W1112" i="18"/>
  <c r="V1112" i="18"/>
  <c r="N1112" i="18"/>
  <c r="W1111" i="18"/>
  <c r="V1111" i="18"/>
  <c r="N1111" i="18"/>
  <c r="W1110" i="18"/>
  <c r="V1110" i="18"/>
  <c r="N1110" i="18"/>
  <c r="W1109" i="18"/>
  <c r="V1109" i="18"/>
  <c r="N1109" i="18"/>
  <c r="W1108" i="18"/>
  <c r="V1108" i="18"/>
  <c r="N1108" i="18"/>
  <c r="W1107" i="18"/>
  <c r="V1107" i="18"/>
  <c r="N1107" i="18"/>
  <c r="W1106" i="18"/>
  <c r="V1106" i="18"/>
  <c r="N1106" i="18"/>
  <c r="W1105" i="18"/>
  <c r="V1105" i="18"/>
  <c r="N1105" i="18"/>
  <c r="W1104" i="18"/>
  <c r="V1104" i="18"/>
  <c r="N1104" i="18"/>
  <c r="W1103" i="18"/>
  <c r="V1103" i="18"/>
  <c r="N1103" i="18"/>
  <c r="W1102" i="18"/>
  <c r="V1102" i="18"/>
  <c r="N1102" i="18"/>
  <c r="W1101" i="18"/>
  <c r="V1101" i="18"/>
  <c r="N1101" i="18"/>
  <c r="W1100" i="18"/>
  <c r="V1100" i="18"/>
  <c r="N1100" i="18"/>
  <c r="W1099" i="18"/>
  <c r="V1099" i="18"/>
  <c r="N1099" i="18"/>
  <c r="W1098" i="18"/>
  <c r="V1098" i="18"/>
  <c r="N1098" i="18"/>
  <c r="W1097" i="18"/>
  <c r="V1097" i="18"/>
  <c r="N1097" i="18"/>
  <c r="W1096" i="18"/>
  <c r="V1096" i="18"/>
  <c r="N1096" i="18"/>
  <c r="W1095" i="18"/>
  <c r="V1095" i="18"/>
  <c r="N1095" i="18"/>
  <c r="W1094" i="18"/>
  <c r="V1094" i="18"/>
  <c r="N1094" i="18"/>
  <c r="W1093" i="18"/>
  <c r="V1093" i="18"/>
  <c r="N1093" i="18"/>
  <c r="W1092" i="18"/>
  <c r="V1092" i="18"/>
  <c r="N1092" i="18"/>
  <c r="W1091" i="18"/>
  <c r="V1091" i="18"/>
  <c r="N1091" i="18"/>
  <c r="W1090" i="18"/>
  <c r="V1090" i="18"/>
  <c r="N1090" i="18"/>
  <c r="W1089" i="18"/>
  <c r="V1089" i="18"/>
  <c r="N1089" i="18"/>
  <c r="W1088" i="18"/>
  <c r="V1088" i="18"/>
  <c r="N1088" i="18"/>
  <c r="W1087" i="18"/>
  <c r="V1087" i="18"/>
  <c r="N1087" i="18"/>
  <c r="W1086" i="18"/>
  <c r="V1086" i="18"/>
  <c r="N1086" i="18"/>
  <c r="W1085" i="18"/>
  <c r="V1085" i="18"/>
  <c r="N1085" i="18"/>
  <c r="W1084" i="18"/>
  <c r="V1084" i="18"/>
  <c r="N1084" i="18"/>
  <c r="W1083" i="18"/>
  <c r="V1083" i="18"/>
  <c r="N1083" i="18"/>
  <c r="W1082" i="18"/>
  <c r="V1082" i="18"/>
  <c r="N1082" i="18"/>
  <c r="W1081" i="18"/>
  <c r="V1081" i="18"/>
  <c r="N1081" i="18"/>
  <c r="W1080" i="18"/>
  <c r="V1080" i="18"/>
  <c r="N1080" i="18"/>
  <c r="W1079" i="18"/>
  <c r="V1079" i="18"/>
  <c r="N1079" i="18"/>
  <c r="W1078" i="18"/>
  <c r="V1078" i="18"/>
  <c r="N1078" i="18"/>
  <c r="W1077" i="18"/>
  <c r="V1077" i="18"/>
  <c r="N1077" i="18"/>
  <c r="W1076" i="18"/>
  <c r="V1076" i="18"/>
  <c r="N1076" i="18"/>
  <c r="W1075" i="18"/>
  <c r="V1075" i="18"/>
  <c r="N1075" i="18"/>
  <c r="W1074" i="18"/>
  <c r="V1074" i="18"/>
  <c r="N1074" i="18"/>
  <c r="W1073" i="18"/>
  <c r="V1073" i="18"/>
  <c r="N1073" i="18"/>
  <c r="W1072" i="18"/>
  <c r="V1072" i="18"/>
  <c r="N1072" i="18"/>
  <c r="W1071" i="18"/>
  <c r="V1071" i="18"/>
  <c r="N1071" i="18"/>
  <c r="W1070" i="18"/>
  <c r="V1070" i="18"/>
  <c r="N1070" i="18"/>
  <c r="W1069" i="18"/>
  <c r="V1069" i="18"/>
  <c r="N1069" i="18"/>
  <c r="W1068" i="18"/>
  <c r="V1068" i="18"/>
  <c r="N1068" i="18"/>
  <c r="W1067" i="18"/>
  <c r="V1067" i="18"/>
  <c r="N1067" i="18"/>
  <c r="W1066" i="18"/>
  <c r="V1066" i="18"/>
  <c r="N1066" i="18"/>
  <c r="W1065" i="18"/>
  <c r="V1065" i="18"/>
  <c r="N1065" i="18"/>
  <c r="W1064" i="18"/>
  <c r="V1064" i="18"/>
  <c r="N1064" i="18"/>
  <c r="W1063" i="18"/>
  <c r="V1063" i="18"/>
  <c r="N1063" i="18"/>
  <c r="W1062" i="18"/>
  <c r="V1062" i="18"/>
  <c r="N1062" i="18"/>
  <c r="W1061" i="18"/>
  <c r="V1061" i="18"/>
  <c r="N1061" i="18"/>
  <c r="W1060" i="18"/>
  <c r="V1060" i="18"/>
  <c r="N1060" i="18"/>
  <c r="W1059" i="18"/>
  <c r="V1059" i="18"/>
  <c r="N1059" i="18"/>
  <c r="W1058" i="18"/>
  <c r="V1058" i="18"/>
  <c r="N1058" i="18"/>
  <c r="W1057" i="18"/>
  <c r="V1057" i="18"/>
  <c r="N1057" i="18"/>
  <c r="W1056" i="18"/>
  <c r="V1056" i="18"/>
  <c r="N1056" i="18"/>
  <c r="W1055" i="18"/>
  <c r="V1055" i="18"/>
  <c r="N1055" i="18"/>
  <c r="W1054" i="18"/>
  <c r="V1054" i="18"/>
  <c r="N1054" i="18"/>
  <c r="W1053" i="18"/>
  <c r="V1053" i="18"/>
  <c r="N1053" i="18"/>
  <c r="W1052" i="18"/>
  <c r="V1052" i="18"/>
  <c r="N1052" i="18"/>
  <c r="W1051" i="18"/>
  <c r="V1051" i="18"/>
  <c r="N1051" i="18"/>
  <c r="W1050" i="18"/>
  <c r="V1050" i="18"/>
  <c r="N1050" i="18"/>
  <c r="G4" i="18" s="1"/>
  <c r="W1049" i="18"/>
  <c r="V1049" i="18"/>
  <c r="N1049" i="18"/>
  <c r="W1048" i="18"/>
  <c r="V1048" i="18"/>
  <c r="N1048" i="18"/>
  <c r="W1047" i="18"/>
  <c r="V1047" i="18"/>
  <c r="N1047" i="18"/>
  <c r="W1046" i="18"/>
  <c r="V1046" i="18"/>
  <c r="N1046" i="18"/>
  <c r="W1045" i="18"/>
  <c r="V1045" i="18"/>
  <c r="N1045" i="18"/>
  <c r="W1044" i="18"/>
  <c r="V1044" i="18"/>
  <c r="N1044" i="18"/>
  <c r="W1043" i="18"/>
  <c r="V1043" i="18"/>
  <c r="N1043" i="18"/>
  <c r="W1042" i="18"/>
  <c r="V1042" i="18"/>
  <c r="N1042" i="18"/>
  <c r="W1041" i="18"/>
  <c r="V1041" i="18"/>
  <c r="N1041" i="18"/>
  <c r="W1040" i="18"/>
  <c r="V1040" i="18"/>
  <c r="N1040" i="18"/>
  <c r="W1039" i="18"/>
  <c r="V1039" i="18"/>
  <c r="N1039" i="18"/>
  <c r="W1038" i="18"/>
  <c r="V1038" i="18"/>
  <c r="N1038" i="18"/>
  <c r="W1037" i="18"/>
  <c r="V1037" i="18"/>
  <c r="N1037" i="18"/>
  <c r="W1036" i="18"/>
  <c r="U1036" i="18" s="1"/>
  <c r="V1036" i="18"/>
  <c r="N1036" i="18"/>
  <c r="W1035" i="18"/>
  <c r="V1035" i="18"/>
  <c r="N1035" i="18"/>
  <c r="W1034" i="18"/>
  <c r="V1034" i="18"/>
  <c r="N1034" i="18"/>
  <c r="W1033" i="18"/>
  <c r="V1033" i="18"/>
  <c r="N1033" i="18"/>
  <c r="W1032" i="18"/>
  <c r="V1032" i="18"/>
  <c r="N1032" i="18"/>
  <c r="W1031" i="18"/>
  <c r="V1031" i="18"/>
  <c r="N1031" i="18"/>
  <c r="W1030" i="18"/>
  <c r="V1030" i="18"/>
  <c r="N1030" i="18"/>
  <c r="W1029" i="18"/>
  <c r="V1029" i="18"/>
  <c r="N1029" i="18"/>
  <c r="W1028" i="18"/>
  <c r="V1028" i="18"/>
  <c r="N1028" i="18"/>
  <c r="W1027" i="18"/>
  <c r="V1027" i="18"/>
  <c r="N1027" i="18"/>
  <c r="W1026" i="18"/>
  <c r="V1026" i="18"/>
  <c r="N1026" i="18"/>
  <c r="W1025" i="18"/>
  <c r="V1025" i="18"/>
  <c r="N1025" i="18"/>
  <c r="W1024" i="18"/>
  <c r="V1024" i="18"/>
  <c r="N1024" i="18"/>
  <c r="W1023" i="18"/>
  <c r="V1023" i="18"/>
  <c r="N1023" i="18"/>
  <c r="W1022" i="18"/>
  <c r="V1022" i="18"/>
  <c r="N1022" i="18"/>
  <c r="W1021" i="18"/>
  <c r="V1021" i="18"/>
  <c r="N1021" i="18"/>
  <c r="W1020" i="18"/>
  <c r="V1020" i="18"/>
  <c r="N1020" i="18"/>
  <c r="W1019" i="18"/>
  <c r="V1019" i="18"/>
  <c r="N1019" i="18"/>
  <c r="W1018" i="18"/>
  <c r="V1018" i="18"/>
  <c r="N1018" i="18"/>
  <c r="W1017" i="18"/>
  <c r="V1017" i="18"/>
  <c r="N1017" i="18"/>
  <c r="W1016" i="18"/>
  <c r="V1016" i="18"/>
  <c r="N1016" i="18"/>
  <c r="W1015" i="18"/>
  <c r="V1015" i="18"/>
  <c r="N1015" i="18"/>
  <c r="W1014" i="18"/>
  <c r="V1014" i="18"/>
  <c r="N1014" i="18"/>
  <c r="W1013" i="18"/>
  <c r="V1013" i="18"/>
  <c r="N1013" i="18"/>
  <c r="W1012" i="18"/>
  <c r="V1012" i="18"/>
  <c r="N1012" i="18"/>
  <c r="W1011" i="18"/>
  <c r="V1011" i="18"/>
  <c r="N1011" i="18"/>
  <c r="W1010" i="18"/>
  <c r="V1010" i="18"/>
  <c r="N1010" i="18"/>
  <c r="W1009" i="18"/>
  <c r="V1009" i="18"/>
  <c r="N1009" i="18"/>
  <c r="W1008" i="18"/>
  <c r="V1008" i="18"/>
  <c r="N1008" i="18"/>
  <c r="W1007" i="18"/>
  <c r="V1007" i="18"/>
  <c r="N1007" i="18"/>
  <c r="W1006" i="18"/>
  <c r="V1006" i="18"/>
  <c r="N1006" i="18"/>
  <c r="W1005" i="18"/>
  <c r="V1005" i="18"/>
  <c r="N1005" i="18"/>
  <c r="W1004" i="18"/>
  <c r="V1004" i="18"/>
  <c r="N1004" i="18"/>
  <c r="W1003" i="18"/>
  <c r="V1003" i="18"/>
  <c r="N1003" i="18"/>
  <c r="W1002" i="18"/>
  <c r="V1002" i="18"/>
  <c r="N1002" i="18"/>
  <c r="W1001" i="18"/>
  <c r="V1001" i="18"/>
  <c r="N1001" i="18"/>
  <c r="W1000" i="18"/>
  <c r="V1000" i="18"/>
  <c r="N1000" i="18"/>
  <c r="W999" i="18"/>
  <c r="V999" i="18"/>
  <c r="N999" i="18"/>
  <c r="W998" i="18"/>
  <c r="V998" i="18"/>
  <c r="N998" i="18"/>
  <c r="W997" i="18"/>
  <c r="V997" i="18"/>
  <c r="N997" i="18"/>
  <c r="W996" i="18"/>
  <c r="V996" i="18"/>
  <c r="N996" i="18"/>
  <c r="W995" i="18"/>
  <c r="V995" i="18"/>
  <c r="N995" i="18"/>
  <c r="W994" i="18"/>
  <c r="V994" i="18"/>
  <c r="N994" i="18"/>
  <c r="W993" i="18"/>
  <c r="V993" i="18"/>
  <c r="N993" i="18"/>
  <c r="W992" i="18"/>
  <c r="V992" i="18"/>
  <c r="N992" i="18"/>
  <c r="W991" i="18"/>
  <c r="V991" i="18"/>
  <c r="N991" i="18"/>
  <c r="W990" i="18"/>
  <c r="V990" i="18"/>
  <c r="N990" i="18"/>
  <c r="W989" i="18"/>
  <c r="V989" i="18"/>
  <c r="N989" i="18"/>
  <c r="W988" i="18"/>
  <c r="V988" i="18"/>
  <c r="N988" i="18"/>
  <c r="W987" i="18"/>
  <c r="V987" i="18"/>
  <c r="N987" i="18"/>
  <c r="W986" i="18"/>
  <c r="V986" i="18"/>
  <c r="N986" i="18"/>
  <c r="W985" i="18"/>
  <c r="V985" i="18"/>
  <c r="N985" i="18"/>
  <c r="W984" i="18"/>
  <c r="V984" i="18"/>
  <c r="N984" i="18"/>
  <c r="W983" i="18"/>
  <c r="V983" i="18"/>
  <c r="N983" i="18"/>
  <c r="W982" i="18"/>
  <c r="V982" i="18"/>
  <c r="N982" i="18"/>
  <c r="W981" i="18"/>
  <c r="V981" i="18"/>
  <c r="N981" i="18"/>
  <c r="W980" i="18"/>
  <c r="V980" i="18"/>
  <c r="N980" i="18"/>
  <c r="W979" i="18"/>
  <c r="V979" i="18"/>
  <c r="N979" i="18"/>
  <c r="W978" i="18"/>
  <c r="V978" i="18"/>
  <c r="N978" i="18"/>
  <c r="W977" i="18"/>
  <c r="V977" i="18"/>
  <c r="N977" i="18"/>
  <c r="W976" i="18"/>
  <c r="V976" i="18"/>
  <c r="N976" i="18"/>
  <c r="W975" i="18"/>
  <c r="V975" i="18"/>
  <c r="N975" i="18"/>
  <c r="W974" i="18"/>
  <c r="V974" i="18"/>
  <c r="N974" i="18"/>
  <c r="W973" i="18"/>
  <c r="V973" i="18"/>
  <c r="N973" i="18"/>
  <c r="W972" i="18"/>
  <c r="V972" i="18"/>
  <c r="N972" i="18"/>
  <c r="W971" i="18"/>
  <c r="V971" i="18"/>
  <c r="N971" i="18"/>
  <c r="W970" i="18"/>
  <c r="V970" i="18"/>
  <c r="N970" i="18"/>
  <c r="W969" i="18"/>
  <c r="V969" i="18"/>
  <c r="N969" i="18"/>
  <c r="W968" i="18"/>
  <c r="V968" i="18"/>
  <c r="N968" i="18"/>
  <c r="W967" i="18"/>
  <c r="V967" i="18"/>
  <c r="N967" i="18"/>
  <c r="W966" i="18"/>
  <c r="V966" i="18"/>
  <c r="N966" i="18"/>
  <c r="W965" i="18"/>
  <c r="V965" i="18"/>
  <c r="N965" i="18"/>
  <c r="W964" i="18"/>
  <c r="V964" i="18"/>
  <c r="N964" i="18"/>
  <c r="W963" i="18"/>
  <c r="V963" i="18"/>
  <c r="N963" i="18"/>
  <c r="W962" i="18"/>
  <c r="V962" i="18"/>
  <c r="N962" i="18"/>
  <c r="W961" i="18"/>
  <c r="V961" i="18"/>
  <c r="N961" i="18"/>
  <c r="W960" i="18"/>
  <c r="V960" i="18"/>
  <c r="N960" i="18"/>
  <c r="W959" i="18"/>
  <c r="V959" i="18"/>
  <c r="N959" i="18"/>
  <c r="W958" i="18"/>
  <c r="V958" i="18"/>
  <c r="N958" i="18"/>
  <c r="W957" i="18"/>
  <c r="V957" i="18"/>
  <c r="N957" i="18"/>
  <c r="W956" i="18"/>
  <c r="V956" i="18"/>
  <c r="N956" i="18"/>
  <c r="W955" i="18"/>
  <c r="V955" i="18"/>
  <c r="N955" i="18"/>
  <c r="W954" i="18"/>
  <c r="V954" i="18"/>
  <c r="N954" i="18"/>
  <c r="W953" i="18"/>
  <c r="V953" i="18"/>
  <c r="N953" i="18"/>
  <c r="W952" i="18"/>
  <c r="V952" i="18"/>
  <c r="N952" i="18"/>
  <c r="W951" i="18"/>
  <c r="V951" i="18"/>
  <c r="N951" i="18"/>
  <c r="W950" i="18"/>
  <c r="V950" i="18"/>
  <c r="N950" i="18"/>
  <c r="W949" i="18"/>
  <c r="V949" i="18"/>
  <c r="N949" i="18"/>
  <c r="W948" i="18"/>
  <c r="V948" i="18"/>
  <c r="N948" i="18"/>
  <c r="W947" i="18"/>
  <c r="V947" i="18"/>
  <c r="N947" i="18"/>
  <c r="W946" i="18"/>
  <c r="V946" i="18"/>
  <c r="N946" i="18"/>
  <c r="W945" i="18"/>
  <c r="V945" i="18"/>
  <c r="N945" i="18"/>
  <c r="W944" i="18"/>
  <c r="V944" i="18"/>
  <c r="N944" i="18"/>
  <c r="W943" i="18"/>
  <c r="V943" i="18"/>
  <c r="N943" i="18"/>
  <c r="W942" i="18"/>
  <c r="V942" i="18"/>
  <c r="N942" i="18"/>
  <c r="W941" i="18"/>
  <c r="V941" i="18"/>
  <c r="N941" i="18"/>
  <c r="W940" i="18"/>
  <c r="V940" i="18"/>
  <c r="N940" i="18"/>
  <c r="W939" i="18"/>
  <c r="V939" i="18"/>
  <c r="N939" i="18"/>
  <c r="W938" i="18"/>
  <c r="V938" i="18"/>
  <c r="N938" i="18"/>
  <c r="W937" i="18"/>
  <c r="V937" i="18"/>
  <c r="N937" i="18"/>
  <c r="W936" i="18"/>
  <c r="V936" i="18"/>
  <c r="N936" i="18"/>
  <c r="W935" i="18"/>
  <c r="V935" i="18"/>
  <c r="N935" i="18"/>
  <c r="W934" i="18"/>
  <c r="V934" i="18"/>
  <c r="N934" i="18"/>
  <c r="W933" i="18"/>
  <c r="V933" i="18"/>
  <c r="N933" i="18"/>
  <c r="W932" i="18"/>
  <c r="V932" i="18"/>
  <c r="N932" i="18"/>
  <c r="W931" i="18"/>
  <c r="V931" i="18"/>
  <c r="N931" i="18"/>
  <c r="W930" i="18"/>
  <c r="V930" i="18"/>
  <c r="N930" i="18"/>
  <c r="W929" i="18"/>
  <c r="V929" i="18"/>
  <c r="N929" i="18"/>
  <c r="W928" i="18"/>
  <c r="V928" i="18"/>
  <c r="N928" i="18"/>
  <c r="W927" i="18"/>
  <c r="V927" i="18"/>
  <c r="N927" i="18"/>
  <c r="W926" i="18"/>
  <c r="V926" i="18"/>
  <c r="N926" i="18"/>
  <c r="W925" i="18"/>
  <c r="V925" i="18"/>
  <c r="N925" i="18"/>
  <c r="W924" i="18"/>
  <c r="V924" i="18"/>
  <c r="N924" i="18"/>
  <c r="W923" i="18"/>
  <c r="V923" i="18"/>
  <c r="N923" i="18"/>
  <c r="W922" i="18"/>
  <c r="V922" i="18"/>
  <c r="N922" i="18"/>
  <c r="W921" i="18"/>
  <c r="V921" i="18"/>
  <c r="N921" i="18"/>
  <c r="W920" i="18"/>
  <c r="V920" i="18"/>
  <c r="N920" i="18"/>
  <c r="W919" i="18"/>
  <c r="V919" i="18"/>
  <c r="N919" i="18"/>
  <c r="W918" i="18"/>
  <c r="V918" i="18"/>
  <c r="N918" i="18"/>
  <c r="W917" i="18"/>
  <c r="V917" i="18"/>
  <c r="N917" i="18"/>
  <c r="W916" i="18"/>
  <c r="V916" i="18"/>
  <c r="N916" i="18"/>
  <c r="W915" i="18"/>
  <c r="V915" i="18"/>
  <c r="N915" i="18"/>
  <c r="W914" i="18"/>
  <c r="V914" i="18"/>
  <c r="N914" i="18"/>
  <c r="W913" i="18"/>
  <c r="V913" i="18"/>
  <c r="N913" i="18"/>
  <c r="W912" i="18"/>
  <c r="V912" i="18"/>
  <c r="N912" i="18"/>
  <c r="W911" i="18"/>
  <c r="V911" i="18"/>
  <c r="N911" i="18"/>
  <c r="W910" i="18"/>
  <c r="V910" i="18"/>
  <c r="N910" i="18"/>
  <c r="W909" i="18"/>
  <c r="V909" i="18"/>
  <c r="N909" i="18"/>
  <c r="W908" i="18"/>
  <c r="V908" i="18"/>
  <c r="N908" i="18"/>
  <c r="W907" i="18"/>
  <c r="V907" i="18"/>
  <c r="N907" i="18"/>
  <c r="W906" i="18"/>
  <c r="V906" i="18"/>
  <c r="N906" i="18"/>
  <c r="W905" i="18"/>
  <c r="V905" i="18"/>
  <c r="N905" i="18"/>
  <c r="W904" i="18"/>
  <c r="V904" i="18"/>
  <c r="N904" i="18"/>
  <c r="W903" i="18"/>
  <c r="V903" i="18"/>
  <c r="N903" i="18"/>
  <c r="W902" i="18"/>
  <c r="V902" i="18"/>
  <c r="N902" i="18"/>
  <c r="W901" i="18"/>
  <c r="V901" i="18"/>
  <c r="N901" i="18"/>
  <c r="W900" i="18"/>
  <c r="V900" i="18"/>
  <c r="N900" i="18"/>
  <c r="W899" i="18"/>
  <c r="V899" i="18"/>
  <c r="N899" i="18"/>
  <c r="W898" i="18"/>
  <c r="V898" i="18"/>
  <c r="N898" i="18"/>
  <c r="W897" i="18"/>
  <c r="V897" i="18"/>
  <c r="N897" i="18"/>
  <c r="W896" i="18"/>
  <c r="V896" i="18"/>
  <c r="N896" i="18"/>
  <c r="W895" i="18"/>
  <c r="V895" i="18"/>
  <c r="N895" i="18"/>
  <c r="W894" i="18"/>
  <c r="V894" i="18"/>
  <c r="N894" i="18"/>
  <c r="W893" i="18"/>
  <c r="V893" i="18"/>
  <c r="N893" i="18"/>
  <c r="W892" i="18"/>
  <c r="V892" i="18"/>
  <c r="N892" i="18"/>
  <c r="W891" i="18"/>
  <c r="V891" i="18"/>
  <c r="N891" i="18"/>
  <c r="W890" i="18"/>
  <c r="V890" i="18"/>
  <c r="N890" i="18"/>
  <c r="W889" i="18"/>
  <c r="V889" i="18"/>
  <c r="N889" i="18"/>
  <c r="W888" i="18"/>
  <c r="V888" i="18"/>
  <c r="N888" i="18"/>
  <c r="W887" i="18"/>
  <c r="V887" i="18"/>
  <c r="N887" i="18"/>
  <c r="W886" i="18"/>
  <c r="V886" i="18"/>
  <c r="N886" i="18"/>
  <c r="W885" i="18"/>
  <c r="V885" i="18"/>
  <c r="N885" i="18"/>
  <c r="W884" i="18"/>
  <c r="V884" i="18"/>
  <c r="N884" i="18"/>
  <c r="W883" i="18"/>
  <c r="V883" i="18"/>
  <c r="N883" i="18"/>
  <c r="W882" i="18"/>
  <c r="V882" i="18"/>
  <c r="N882" i="18"/>
  <c r="W881" i="18"/>
  <c r="V881" i="18"/>
  <c r="N881" i="18"/>
  <c r="W880" i="18"/>
  <c r="V880" i="18"/>
  <c r="N880" i="18"/>
  <c r="W879" i="18"/>
  <c r="V879" i="18"/>
  <c r="N879" i="18"/>
  <c r="W878" i="18"/>
  <c r="V878" i="18"/>
  <c r="N878" i="18"/>
  <c r="W877" i="18"/>
  <c r="V877" i="18"/>
  <c r="N877" i="18"/>
  <c r="W876" i="18"/>
  <c r="V876" i="18"/>
  <c r="N876" i="18"/>
  <c r="W875" i="18"/>
  <c r="V875" i="18"/>
  <c r="N875" i="18"/>
  <c r="W874" i="18"/>
  <c r="V874" i="18"/>
  <c r="N874" i="18"/>
  <c r="W873" i="18"/>
  <c r="V873" i="18"/>
  <c r="N873" i="18"/>
  <c r="W872" i="18"/>
  <c r="V872" i="18"/>
  <c r="N872" i="18"/>
  <c r="W871" i="18"/>
  <c r="V871" i="18"/>
  <c r="N871" i="18"/>
  <c r="W870" i="18"/>
  <c r="V870" i="18"/>
  <c r="N870" i="18"/>
  <c r="W869" i="18"/>
  <c r="V869" i="18"/>
  <c r="N869" i="18"/>
  <c r="W868" i="18"/>
  <c r="V868" i="18"/>
  <c r="N868" i="18"/>
  <c r="W867" i="18"/>
  <c r="V867" i="18"/>
  <c r="N867" i="18"/>
  <c r="W866" i="18"/>
  <c r="V866" i="18"/>
  <c r="N866" i="18"/>
  <c r="W865" i="18"/>
  <c r="V865" i="18"/>
  <c r="N865" i="18"/>
  <c r="W864" i="18"/>
  <c r="V864" i="18"/>
  <c r="N864" i="18"/>
  <c r="W863" i="18"/>
  <c r="V863" i="18"/>
  <c r="N863" i="18"/>
  <c r="W862" i="18"/>
  <c r="V862" i="18"/>
  <c r="N862" i="18"/>
  <c r="W861" i="18"/>
  <c r="V861" i="18"/>
  <c r="N861" i="18"/>
  <c r="W860" i="18"/>
  <c r="V860" i="18"/>
  <c r="N860" i="18"/>
  <c r="W859" i="18"/>
  <c r="V859" i="18"/>
  <c r="N859" i="18"/>
  <c r="W858" i="18"/>
  <c r="V858" i="18"/>
  <c r="N858" i="18"/>
  <c r="W857" i="18"/>
  <c r="V857" i="18"/>
  <c r="N857" i="18"/>
  <c r="W856" i="18"/>
  <c r="V856" i="18"/>
  <c r="N856" i="18"/>
  <c r="W855" i="18"/>
  <c r="V855" i="18"/>
  <c r="N855" i="18"/>
  <c r="W854" i="18"/>
  <c r="V854" i="18"/>
  <c r="N854" i="18"/>
  <c r="W853" i="18"/>
  <c r="V853" i="18"/>
  <c r="N853" i="18"/>
  <c r="W852" i="18"/>
  <c r="V852" i="18"/>
  <c r="N852" i="18"/>
  <c r="W851" i="18"/>
  <c r="V851" i="18"/>
  <c r="N851" i="18"/>
  <c r="W850" i="18"/>
  <c r="V850" i="18"/>
  <c r="N850" i="18"/>
  <c r="W849" i="18"/>
  <c r="V849" i="18"/>
  <c r="N849" i="18"/>
  <c r="W848" i="18"/>
  <c r="V848" i="18"/>
  <c r="N848" i="18"/>
  <c r="W847" i="18"/>
  <c r="V847" i="18"/>
  <c r="N847" i="18"/>
  <c r="W846" i="18"/>
  <c r="V846" i="18"/>
  <c r="N846" i="18"/>
  <c r="W845" i="18"/>
  <c r="V845" i="18"/>
  <c r="N845" i="18"/>
  <c r="W844" i="18"/>
  <c r="V844" i="18"/>
  <c r="N844" i="18"/>
  <c r="W843" i="18"/>
  <c r="V843" i="18"/>
  <c r="N843" i="18"/>
  <c r="W842" i="18"/>
  <c r="V842" i="18"/>
  <c r="N842" i="18"/>
  <c r="W841" i="18"/>
  <c r="V841" i="18"/>
  <c r="N841" i="18"/>
  <c r="W840" i="18"/>
  <c r="V840" i="18"/>
  <c r="N840" i="18"/>
  <c r="W839" i="18"/>
  <c r="V839" i="18"/>
  <c r="N839" i="18"/>
  <c r="W838" i="18"/>
  <c r="V838" i="18"/>
  <c r="N838" i="18"/>
  <c r="W837" i="18"/>
  <c r="V837" i="18"/>
  <c r="N837" i="18"/>
  <c r="W836" i="18"/>
  <c r="V836" i="18"/>
  <c r="N836" i="18"/>
  <c r="W835" i="18"/>
  <c r="V835" i="18"/>
  <c r="N835" i="18"/>
  <c r="W834" i="18"/>
  <c r="V834" i="18"/>
  <c r="N834" i="18"/>
  <c r="W833" i="18"/>
  <c r="V833" i="18"/>
  <c r="N833" i="18"/>
  <c r="W832" i="18"/>
  <c r="V832" i="18"/>
  <c r="N832" i="18"/>
  <c r="W831" i="18"/>
  <c r="V831" i="18"/>
  <c r="N831" i="18"/>
  <c r="W830" i="18"/>
  <c r="V830" i="18"/>
  <c r="N830" i="18"/>
  <c r="W829" i="18"/>
  <c r="V829" i="18"/>
  <c r="N829" i="18"/>
  <c r="W828" i="18"/>
  <c r="V828" i="18"/>
  <c r="N828" i="18"/>
  <c r="W827" i="18"/>
  <c r="V827" i="18"/>
  <c r="N827" i="18"/>
  <c r="W826" i="18"/>
  <c r="V826" i="18"/>
  <c r="N826" i="18"/>
  <c r="W825" i="18"/>
  <c r="V825" i="18"/>
  <c r="N825" i="18"/>
  <c r="W824" i="18"/>
  <c r="V824" i="18"/>
  <c r="N824" i="18"/>
  <c r="W823" i="18"/>
  <c r="V823" i="18"/>
  <c r="N823" i="18"/>
  <c r="W822" i="18"/>
  <c r="V822" i="18"/>
  <c r="N822" i="18"/>
  <c r="W821" i="18"/>
  <c r="V821" i="18"/>
  <c r="N821" i="18"/>
  <c r="W820" i="18"/>
  <c r="V820" i="18"/>
  <c r="N820" i="18"/>
  <c r="W819" i="18"/>
  <c r="V819" i="18"/>
  <c r="N819" i="18"/>
  <c r="W818" i="18"/>
  <c r="V818" i="18"/>
  <c r="N818" i="18"/>
  <c r="W817" i="18"/>
  <c r="V817" i="18"/>
  <c r="N817" i="18"/>
  <c r="W816" i="18"/>
  <c r="V816" i="18"/>
  <c r="N816" i="18"/>
  <c r="W815" i="18"/>
  <c r="V815" i="18"/>
  <c r="N815" i="18"/>
  <c r="W814" i="18"/>
  <c r="V814" i="18"/>
  <c r="N814" i="18"/>
  <c r="W813" i="18"/>
  <c r="V813" i="18"/>
  <c r="N813" i="18"/>
  <c r="W812" i="18"/>
  <c r="V812" i="18"/>
  <c r="N812" i="18"/>
  <c r="W811" i="18"/>
  <c r="V811" i="18"/>
  <c r="N811" i="18"/>
  <c r="W810" i="18"/>
  <c r="V810" i="18"/>
  <c r="N810" i="18"/>
  <c r="W809" i="18"/>
  <c r="V809" i="18"/>
  <c r="N809" i="18"/>
  <c r="W808" i="18"/>
  <c r="V808" i="18"/>
  <c r="N808" i="18"/>
  <c r="W807" i="18"/>
  <c r="V807" i="18"/>
  <c r="N807" i="18"/>
  <c r="W806" i="18"/>
  <c r="V806" i="18"/>
  <c r="N806" i="18"/>
  <c r="W805" i="18"/>
  <c r="V805" i="18"/>
  <c r="N805" i="18"/>
  <c r="W804" i="18"/>
  <c r="U804" i="18" s="1"/>
  <c r="V804" i="18"/>
  <c r="N804" i="18"/>
  <c r="W803" i="18"/>
  <c r="V803" i="18"/>
  <c r="N803" i="18"/>
  <c r="W802" i="18"/>
  <c r="V802" i="18"/>
  <c r="N802" i="18"/>
  <c r="W801" i="18"/>
  <c r="V801" i="18"/>
  <c r="N801" i="18"/>
  <c r="W800" i="18"/>
  <c r="V800" i="18"/>
  <c r="N800" i="18"/>
  <c r="W799" i="18"/>
  <c r="V799" i="18"/>
  <c r="N799" i="18"/>
  <c r="W798" i="18"/>
  <c r="V798" i="18"/>
  <c r="N798" i="18"/>
  <c r="W797" i="18"/>
  <c r="V797" i="18"/>
  <c r="N797" i="18"/>
  <c r="W796" i="18"/>
  <c r="V796" i="18"/>
  <c r="N796" i="18"/>
  <c r="W795" i="18"/>
  <c r="V795" i="18"/>
  <c r="N795" i="18"/>
  <c r="W794" i="18"/>
  <c r="V794" i="18"/>
  <c r="N794" i="18"/>
  <c r="W793" i="18"/>
  <c r="V793" i="18"/>
  <c r="N793" i="18"/>
  <c r="W792" i="18"/>
  <c r="V792" i="18"/>
  <c r="N792" i="18"/>
  <c r="W791" i="18"/>
  <c r="V791" i="18"/>
  <c r="N791" i="18"/>
  <c r="W790" i="18"/>
  <c r="V790" i="18"/>
  <c r="N790" i="18"/>
  <c r="W789" i="18"/>
  <c r="V789" i="18"/>
  <c r="N789" i="18"/>
  <c r="W788" i="18"/>
  <c r="V788" i="18"/>
  <c r="N788" i="18"/>
  <c r="W787" i="18"/>
  <c r="V787" i="18"/>
  <c r="N787" i="18"/>
  <c r="W786" i="18"/>
  <c r="V786" i="18"/>
  <c r="N786" i="18"/>
  <c r="W785" i="18"/>
  <c r="V785" i="18"/>
  <c r="N785" i="18"/>
  <c r="W784" i="18"/>
  <c r="V784" i="18"/>
  <c r="N784" i="18"/>
  <c r="W783" i="18"/>
  <c r="V783" i="18"/>
  <c r="N783" i="18"/>
  <c r="W782" i="18"/>
  <c r="V782" i="18"/>
  <c r="N782" i="18"/>
  <c r="W781" i="18"/>
  <c r="V781" i="18"/>
  <c r="N781" i="18"/>
  <c r="W780" i="18"/>
  <c r="V780" i="18"/>
  <c r="N780" i="18"/>
  <c r="W779" i="18"/>
  <c r="V779" i="18"/>
  <c r="N779" i="18"/>
  <c r="W778" i="18"/>
  <c r="V778" i="18"/>
  <c r="N778" i="18"/>
  <c r="W777" i="18"/>
  <c r="V777" i="18"/>
  <c r="N777" i="18"/>
  <c r="W776" i="18"/>
  <c r="V776" i="18"/>
  <c r="N776" i="18"/>
  <c r="W775" i="18"/>
  <c r="V775" i="18"/>
  <c r="N775" i="18"/>
  <c r="W774" i="18"/>
  <c r="V774" i="18"/>
  <c r="N774" i="18"/>
  <c r="W773" i="18"/>
  <c r="V773" i="18"/>
  <c r="N773" i="18"/>
  <c r="W772" i="18"/>
  <c r="V772" i="18"/>
  <c r="N772" i="18"/>
  <c r="W771" i="18"/>
  <c r="V771" i="18"/>
  <c r="N771" i="18"/>
  <c r="W770" i="18"/>
  <c r="V770" i="18"/>
  <c r="N770" i="18"/>
  <c r="W769" i="18"/>
  <c r="V769" i="18"/>
  <c r="N769" i="18"/>
  <c r="W768" i="18"/>
  <c r="V768" i="18"/>
  <c r="N768" i="18"/>
  <c r="W767" i="18"/>
  <c r="V767" i="18"/>
  <c r="N767" i="18"/>
  <c r="W766" i="18"/>
  <c r="V766" i="18"/>
  <c r="N766" i="18"/>
  <c r="W765" i="18"/>
  <c r="V765" i="18"/>
  <c r="N765" i="18"/>
  <c r="W764" i="18"/>
  <c r="V764" i="18"/>
  <c r="N764" i="18"/>
  <c r="W763" i="18"/>
  <c r="V763" i="18"/>
  <c r="N763" i="18"/>
  <c r="W762" i="18"/>
  <c r="V762" i="18"/>
  <c r="N762" i="18"/>
  <c r="W761" i="18"/>
  <c r="V761" i="18"/>
  <c r="N761" i="18"/>
  <c r="W760" i="18"/>
  <c r="V760" i="18"/>
  <c r="N760" i="18"/>
  <c r="W759" i="18"/>
  <c r="V759" i="18"/>
  <c r="N759" i="18"/>
  <c r="W758" i="18"/>
  <c r="V758" i="18"/>
  <c r="N758" i="18"/>
  <c r="W757" i="18"/>
  <c r="V757" i="18"/>
  <c r="N757" i="18"/>
  <c r="W756" i="18"/>
  <c r="U756" i="18" s="1"/>
  <c r="V756" i="18"/>
  <c r="N756" i="18"/>
  <c r="W755" i="18"/>
  <c r="V755" i="18"/>
  <c r="N755" i="18"/>
  <c r="W754" i="18"/>
  <c r="V754" i="18"/>
  <c r="N754" i="18"/>
  <c r="W753" i="18"/>
  <c r="V753" i="18"/>
  <c r="N753" i="18"/>
  <c r="W752" i="18"/>
  <c r="V752" i="18"/>
  <c r="N752" i="18"/>
  <c r="W751" i="18"/>
  <c r="V751" i="18"/>
  <c r="N751" i="18"/>
  <c r="W750" i="18"/>
  <c r="V750" i="18"/>
  <c r="N750" i="18"/>
  <c r="W749" i="18"/>
  <c r="V749" i="18"/>
  <c r="N749" i="18"/>
  <c r="W748" i="18"/>
  <c r="V748" i="18"/>
  <c r="N748" i="18"/>
  <c r="W747" i="18"/>
  <c r="V747" i="18"/>
  <c r="N747" i="18"/>
  <c r="W746" i="18"/>
  <c r="V746" i="18"/>
  <c r="N746" i="18"/>
  <c r="W745" i="18"/>
  <c r="V745" i="18"/>
  <c r="N745" i="18"/>
  <c r="W744" i="18"/>
  <c r="V744" i="18"/>
  <c r="N744" i="18"/>
  <c r="W743" i="18"/>
  <c r="V743" i="18"/>
  <c r="N743" i="18"/>
  <c r="W742" i="18"/>
  <c r="V742" i="18"/>
  <c r="N742" i="18"/>
  <c r="W741" i="18"/>
  <c r="V741" i="18"/>
  <c r="N741" i="18"/>
  <c r="W740" i="18"/>
  <c r="V740" i="18"/>
  <c r="N740" i="18"/>
  <c r="W739" i="18"/>
  <c r="V739" i="18"/>
  <c r="N739" i="18"/>
  <c r="W738" i="18"/>
  <c r="V738" i="18"/>
  <c r="N738" i="18"/>
  <c r="W737" i="18"/>
  <c r="V737" i="18"/>
  <c r="N737" i="18"/>
  <c r="W736" i="18"/>
  <c r="V736" i="18"/>
  <c r="N736" i="18"/>
  <c r="W735" i="18"/>
  <c r="V735" i="18"/>
  <c r="N735" i="18"/>
  <c r="W734" i="18"/>
  <c r="V734" i="18"/>
  <c r="N734" i="18"/>
  <c r="W733" i="18"/>
  <c r="V733" i="18"/>
  <c r="N733" i="18"/>
  <c r="W732" i="18"/>
  <c r="U732" i="18" s="1"/>
  <c r="V732" i="18"/>
  <c r="N732" i="18"/>
  <c r="W731" i="18"/>
  <c r="V731" i="18"/>
  <c r="N731" i="18"/>
  <c r="W730" i="18"/>
  <c r="V730" i="18"/>
  <c r="N730" i="18"/>
  <c r="W729" i="18"/>
  <c r="V729" i="18"/>
  <c r="N729" i="18"/>
  <c r="W728" i="18"/>
  <c r="V728" i="18"/>
  <c r="N728" i="18"/>
  <c r="W727" i="18"/>
  <c r="V727" i="18"/>
  <c r="N727" i="18"/>
  <c r="W726" i="18"/>
  <c r="V726" i="18"/>
  <c r="N726" i="18"/>
  <c r="W725" i="18"/>
  <c r="V725" i="18"/>
  <c r="N725" i="18"/>
  <c r="W724" i="18"/>
  <c r="V724" i="18"/>
  <c r="N724" i="18"/>
  <c r="W723" i="18"/>
  <c r="V723" i="18"/>
  <c r="N723" i="18"/>
  <c r="W722" i="18"/>
  <c r="V722" i="18"/>
  <c r="N722" i="18"/>
  <c r="W721" i="18"/>
  <c r="V721" i="18"/>
  <c r="N721" i="18"/>
  <c r="W720" i="18"/>
  <c r="V720" i="18"/>
  <c r="N720" i="18"/>
  <c r="W719" i="18"/>
  <c r="V719" i="18"/>
  <c r="N719" i="18"/>
  <c r="W718" i="18"/>
  <c r="V718" i="18"/>
  <c r="N718" i="18"/>
  <c r="W717" i="18"/>
  <c r="V717" i="18"/>
  <c r="N717" i="18"/>
  <c r="W716" i="18"/>
  <c r="V716" i="18"/>
  <c r="N716" i="18"/>
  <c r="W715" i="18"/>
  <c r="V715" i="18"/>
  <c r="N715" i="18"/>
  <c r="W714" i="18"/>
  <c r="V714" i="18"/>
  <c r="N714" i="18"/>
  <c r="W713" i="18"/>
  <c r="V713" i="18"/>
  <c r="N713" i="18"/>
  <c r="W712" i="18"/>
  <c r="V712" i="18"/>
  <c r="N712" i="18"/>
  <c r="W711" i="18"/>
  <c r="V711" i="18"/>
  <c r="N711" i="18"/>
  <c r="W710" i="18"/>
  <c r="V710" i="18"/>
  <c r="N710" i="18"/>
  <c r="W709" i="18"/>
  <c r="V709" i="18"/>
  <c r="N709" i="18"/>
  <c r="W708" i="18"/>
  <c r="V708" i="18"/>
  <c r="N708" i="18"/>
  <c r="W707" i="18"/>
  <c r="V707" i="18"/>
  <c r="N707" i="18"/>
  <c r="W706" i="18"/>
  <c r="V706" i="18"/>
  <c r="N706" i="18"/>
  <c r="W705" i="18"/>
  <c r="V705" i="18"/>
  <c r="N705" i="18"/>
  <c r="W704" i="18"/>
  <c r="V704" i="18"/>
  <c r="N704" i="18"/>
  <c r="W703" i="18"/>
  <c r="V703" i="18"/>
  <c r="N703" i="18"/>
  <c r="W702" i="18"/>
  <c r="V702" i="18"/>
  <c r="N702" i="18"/>
  <c r="W701" i="18"/>
  <c r="V701" i="18"/>
  <c r="N701" i="18"/>
  <c r="W700" i="18"/>
  <c r="V700" i="18"/>
  <c r="N700" i="18"/>
  <c r="W699" i="18"/>
  <c r="V699" i="18"/>
  <c r="N699" i="18"/>
  <c r="W698" i="18"/>
  <c r="V698" i="18"/>
  <c r="N698" i="18"/>
  <c r="W697" i="18"/>
  <c r="V697" i="18"/>
  <c r="N697" i="18"/>
  <c r="W696" i="18"/>
  <c r="V696" i="18"/>
  <c r="N696" i="18"/>
  <c r="W695" i="18"/>
  <c r="V695" i="18"/>
  <c r="N695" i="18"/>
  <c r="W694" i="18"/>
  <c r="V694" i="18"/>
  <c r="N694" i="18"/>
  <c r="W693" i="18"/>
  <c r="V693" i="18"/>
  <c r="N693" i="18"/>
  <c r="W692" i="18"/>
  <c r="V692" i="18"/>
  <c r="N692" i="18"/>
  <c r="W691" i="18"/>
  <c r="V691" i="18"/>
  <c r="N691" i="18"/>
  <c r="W690" i="18"/>
  <c r="V690" i="18"/>
  <c r="N690" i="18"/>
  <c r="W689" i="18"/>
  <c r="V689" i="18"/>
  <c r="N689" i="18"/>
  <c r="W688" i="18"/>
  <c r="V688" i="18"/>
  <c r="N688" i="18"/>
  <c r="W687" i="18"/>
  <c r="V687" i="18"/>
  <c r="N687" i="18"/>
  <c r="W686" i="18"/>
  <c r="V686" i="18"/>
  <c r="N686" i="18"/>
  <c r="W685" i="18"/>
  <c r="V685" i="18"/>
  <c r="N685" i="18"/>
  <c r="W684" i="18"/>
  <c r="V684" i="18"/>
  <c r="N684" i="18"/>
  <c r="W683" i="18"/>
  <c r="V683" i="18"/>
  <c r="N683" i="18"/>
  <c r="W682" i="18"/>
  <c r="V682" i="18"/>
  <c r="N682" i="18"/>
  <c r="W681" i="18"/>
  <c r="V681" i="18"/>
  <c r="N681" i="18"/>
  <c r="W680" i="18"/>
  <c r="V680" i="18"/>
  <c r="N680" i="18"/>
  <c r="W679" i="18"/>
  <c r="V679" i="18"/>
  <c r="N679" i="18"/>
  <c r="W678" i="18"/>
  <c r="V678" i="18"/>
  <c r="N678" i="18"/>
  <c r="W677" i="18"/>
  <c r="V677" i="18"/>
  <c r="N677" i="18"/>
  <c r="W676" i="18"/>
  <c r="U676" i="18" s="1"/>
  <c r="V676" i="18"/>
  <c r="N676" i="18"/>
  <c r="W675" i="18"/>
  <c r="V675" i="18"/>
  <c r="N675" i="18"/>
  <c r="W674" i="18"/>
  <c r="V674" i="18"/>
  <c r="N674" i="18"/>
  <c r="W673" i="18"/>
  <c r="V673" i="18"/>
  <c r="N673" i="18"/>
  <c r="W672" i="18"/>
  <c r="V672" i="18"/>
  <c r="N672" i="18"/>
  <c r="W671" i="18"/>
  <c r="V671" i="18"/>
  <c r="N671" i="18"/>
  <c r="W670" i="18"/>
  <c r="V670" i="18"/>
  <c r="N670" i="18"/>
  <c r="W669" i="18"/>
  <c r="V669" i="18"/>
  <c r="N669" i="18"/>
  <c r="W668" i="18"/>
  <c r="V668" i="18"/>
  <c r="N668" i="18"/>
  <c r="W667" i="18"/>
  <c r="V667" i="18"/>
  <c r="N667" i="18"/>
  <c r="W666" i="18"/>
  <c r="V666" i="18"/>
  <c r="N666" i="18"/>
  <c r="W665" i="18"/>
  <c r="V665" i="18"/>
  <c r="N665" i="18"/>
  <c r="W664" i="18"/>
  <c r="V664" i="18"/>
  <c r="N664" i="18"/>
  <c r="W663" i="18"/>
  <c r="V663" i="18"/>
  <c r="N663" i="18"/>
  <c r="W662" i="18"/>
  <c r="V662" i="18"/>
  <c r="N662" i="18"/>
  <c r="W661" i="18"/>
  <c r="V661" i="18"/>
  <c r="N661" i="18"/>
  <c r="W660" i="18"/>
  <c r="V660" i="18"/>
  <c r="N660" i="18"/>
  <c r="W659" i="18"/>
  <c r="V659" i="18"/>
  <c r="N659" i="18"/>
  <c r="W658" i="18"/>
  <c r="V658" i="18"/>
  <c r="N658" i="18"/>
  <c r="W657" i="18"/>
  <c r="V657" i="18"/>
  <c r="N657" i="18"/>
  <c r="W656" i="18"/>
  <c r="V656" i="18"/>
  <c r="N656" i="18"/>
  <c r="W655" i="18"/>
  <c r="V655" i="18"/>
  <c r="N655" i="18"/>
  <c r="W654" i="18"/>
  <c r="V654" i="18"/>
  <c r="N654" i="18"/>
  <c r="W653" i="18"/>
  <c r="V653" i="18"/>
  <c r="N653" i="18"/>
  <c r="W652" i="18"/>
  <c r="V652" i="18"/>
  <c r="N652" i="18"/>
  <c r="W651" i="18"/>
  <c r="V651" i="18"/>
  <c r="N651" i="18"/>
  <c r="W650" i="18"/>
  <c r="V650" i="18"/>
  <c r="N650" i="18"/>
  <c r="W649" i="18"/>
  <c r="V649" i="18"/>
  <c r="N649" i="18"/>
  <c r="W648" i="18"/>
  <c r="V648" i="18"/>
  <c r="N648" i="18"/>
  <c r="W647" i="18"/>
  <c r="V647" i="18"/>
  <c r="N647" i="18"/>
  <c r="W646" i="18"/>
  <c r="V646" i="18"/>
  <c r="N646" i="18"/>
  <c r="W645" i="18"/>
  <c r="V645" i="18"/>
  <c r="N645" i="18"/>
  <c r="W644" i="18"/>
  <c r="V644" i="18"/>
  <c r="N644" i="18"/>
  <c r="W643" i="18"/>
  <c r="V643" i="18"/>
  <c r="N643" i="18"/>
  <c r="W642" i="18"/>
  <c r="V642" i="18"/>
  <c r="N642" i="18"/>
  <c r="W641" i="18"/>
  <c r="V641" i="18"/>
  <c r="N641" i="18"/>
  <c r="W640" i="18"/>
  <c r="V640" i="18"/>
  <c r="N640" i="18"/>
  <c r="W639" i="18"/>
  <c r="V639" i="18"/>
  <c r="N639" i="18"/>
  <c r="W638" i="18"/>
  <c r="V638" i="18"/>
  <c r="N638" i="18"/>
  <c r="W637" i="18"/>
  <c r="V637" i="18"/>
  <c r="N637" i="18"/>
  <c r="W636" i="18"/>
  <c r="V636" i="18"/>
  <c r="N636" i="18"/>
  <c r="W635" i="18"/>
  <c r="V635" i="18"/>
  <c r="N635" i="18"/>
  <c r="W634" i="18"/>
  <c r="V634" i="18"/>
  <c r="N634" i="18"/>
  <c r="W633" i="18"/>
  <c r="V633" i="18"/>
  <c r="N633" i="18"/>
  <c r="W632" i="18"/>
  <c r="V632" i="18"/>
  <c r="N632" i="18"/>
  <c r="W631" i="18"/>
  <c r="V631" i="18"/>
  <c r="N631" i="18"/>
  <c r="W630" i="18"/>
  <c r="V630" i="18"/>
  <c r="N630" i="18"/>
  <c r="W629" i="18"/>
  <c r="V629" i="18"/>
  <c r="N629" i="18"/>
  <c r="W628" i="18"/>
  <c r="V628" i="18"/>
  <c r="N628" i="18"/>
  <c r="W627" i="18"/>
  <c r="V627" i="18"/>
  <c r="N627" i="18"/>
  <c r="W626" i="18"/>
  <c r="V626" i="18"/>
  <c r="N626" i="18"/>
  <c r="W625" i="18"/>
  <c r="V625" i="18"/>
  <c r="N625" i="18"/>
  <c r="W624" i="18"/>
  <c r="V624" i="18"/>
  <c r="N624" i="18"/>
  <c r="W623" i="18"/>
  <c r="V623" i="18"/>
  <c r="N623" i="18"/>
  <c r="W622" i="18"/>
  <c r="V622" i="18"/>
  <c r="N622" i="18"/>
  <c r="W621" i="18"/>
  <c r="V621" i="18"/>
  <c r="N621" i="18"/>
  <c r="W620" i="18"/>
  <c r="V620" i="18"/>
  <c r="N620" i="18"/>
  <c r="W619" i="18"/>
  <c r="V619" i="18"/>
  <c r="N619" i="18"/>
  <c r="W618" i="18"/>
  <c r="V618" i="18"/>
  <c r="N618" i="18"/>
  <c r="W617" i="18"/>
  <c r="V617" i="18"/>
  <c r="N617" i="18"/>
  <c r="W616" i="18"/>
  <c r="V616" i="18"/>
  <c r="N616" i="18"/>
  <c r="W615" i="18"/>
  <c r="V615" i="18"/>
  <c r="N615" i="18"/>
  <c r="W614" i="18"/>
  <c r="V614" i="18"/>
  <c r="N614" i="18"/>
  <c r="W613" i="18"/>
  <c r="V613" i="18"/>
  <c r="N613" i="18"/>
  <c r="W612" i="18"/>
  <c r="V612" i="18"/>
  <c r="N612" i="18"/>
  <c r="W611" i="18"/>
  <c r="V611" i="18"/>
  <c r="N611" i="18"/>
  <c r="W610" i="18"/>
  <c r="V610" i="18"/>
  <c r="N610" i="18"/>
  <c r="W609" i="18"/>
  <c r="V609" i="18"/>
  <c r="N609" i="18"/>
  <c r="W608" i="18"/>
  <c r="V608" i="18"/>
  <c r="N608" i="18"/>
  <c r="W607" i="18"/>
  <c r="V607" i="18"/>
  <c r="N607" i="18"/>
  <c r="W606" i="18"/>
  <c r="V606" i="18"/>
  <c r="N606" i="18"/>
  <c r="W605" i="18"/>
  <c r="V605" i="18"/>
  <c r="N605" i="18"/>
  <c r="W604" i="18"/>
  <c r="V604" i="18"/>
  <c r="N604" i="18"/>
  <c r="W603" i="18"/>
  <c r="V603" i="18"/>
  <c r="N603" i="18"/>
  <c r="W602" i="18"/>
  <c r="V602" i="18"/>
  <c r="N602" i="18"/>
  <c r="W601" i="18"/>
  <c r="V601" i="18"/>
  <c r="N601" i="18"/>
  <c r="W600" i="18"/>
  <c r="V600" i="18"/>
  <c r="N600" i="18"/>
  <c r="W599" i="18"/>
  <c r="V599" i="18"/>
  <c r="N599" i="18"/>
  <c r="W598" i="18"/>
  <c r="V598" i="18"/>
  <c r="N598" i="18"/>
  <c r="W597" i="18"/>
  <c r="V597" i="18"/>
  <c r="N597" i="18"/>
  <c r="W596" i="18"/>
  <c r="V596" i="18"/>
  <c r="N596" i="18"/>
  <c r="W595" i="18"/>
  <c r="V595" i="18"/>
  <c r="N595" i="18"/>
  <c r="W594" i="18"/>
  <c r="V594" i="18"/>
  <c r="N594" i="18"/>
  <c r="W593" i="18"/>
  <c r="V593" i="18"/>
  <c r="N593" i="18"/>
  <c r="W592" i="18"/>
  <c r="V592" i="18"/>
  <c r="N592" i="18"/>
  <c r="W591" i="18"/>
  <c r="V591" i="18"/>
  <c r="N591" i="18"/>
  <c r="W590" i="18"/>
  <c r="V590" i="18"/>
  <c r="N590" i="18"/>
  <c r="W589" i="18"/>
  <c r="V589" i="18"/>
  <c r="N589" i="18"/>
  <c r="W588" i="18"/>
  <c r="V588" i="18"/>
  <c r="N588" i="18"/>
  <c r="W587" i="18"/>
  <c r="V587" i="18"/>
  <c r="N587" i="18"/>
  <c r="W586" i="18"/>
  <c r="V586" i="18"/>
  <c r="N586" i="18"/>
  <c r="W585" i="18"/>
  <c r="V585" i="18"/>
  <c r="N585" i="18"/>
  <c r="W584" i="18"/>
  <c r="V584" i="18"/>
  <c r="N584" i="18"/>
  <c r="W583" i="18"/>
  <c r="V583" i="18"/>
  <c r="N583" i="18"/>
  <c r="W582" i="18"/>
  <c r="V582" i="18"/>
  <c r="N582" i="18"/>
  <c r="W581" i="18"/>
  <c r="V581" i="18"/>
  <c r="N581" i="18"/>
  <c r="W580" i="18"/>
  <c r="V580" i="18"/>
  <c r="N580" i="18"/>
  <c r="W579" i="18"/>
  <c r="V579" i="18"/>
  <c r="N579" i="18"/>
  <c r="W578" i="18"/>
  <c r="V578" i="18"/>
  <c r="N578" i="18"/>
  <c r="W577" i="18"/>
  <c r="V577" i="18"/>
  <c r="N577" i="18"/>
  <c r="W576" i="18"/>
  <c r="V576" i="18"/>
  <c r="N576" i="18"/>
  <c r="W575" i="18"/>
  <c r="V575" i="18"/>
  <c r="N575" i="18"/>
  <c r="W574" i="18"/>
  <c r="V574" i="18"/>
  <c r="N574" i="18"/>
  <c r="W573" i="18"/>
  <c r="V573" i="18"/>
  <c r="N573" i="18"/>
  <c r="W572" i="18"/>
  <c r="V572" i="18"/>
  <c r="N572" i="18"/>
  <c r="W571" i="18"/>
  <c r="V571" i="18"/>
  <c r="N571" i="18"/>
  <c r="W570" i="18"/>
  <c r="V570" i="18"/>
  <c r="N570" i="18"/>
  <c r="W569" i="18"/>
  <c r="V569" i="18"/>
  <c r="N569" i="18"/>
  <c r="W568" i="18"/>
  <c r="V568" i="18"/>
  <c r="N568" i="18"/>
  <c r="W567" i="18"/>
  <c r="V567" i="18"/>
  <c r="N567" i="18"/>
  <c r="W566" i="18"/>
  <c r="V566" i="18"/>
  <c r="N566" i="18"/>
  <c r="W565" i="18"/>
  <c r="V565" i="18"/>
  <c r="N565" i="18"/>
  <c r="W564" i="18"/>
  <c r="V564" i="18"/>
  <c r="N564" i="18"/>
  <c r="W563" i="18"/>
  <c r="V563" i="18"/>
  <c r="N563" i="18"/>
  <c r="W562" i="18"/>
  <c r="V562" i="18"/>
  <c r="N562" i="18"/>
  <c r="W561" i="18"/>
  <c r="V561" i="18"/>
  <c r="N561" i="18"/>
  <c r="W560" i="18"/>
  <c r="V560" i="18"/>
  <c r="N560" i="18"/>
  <c r="W559" i="18"/>
  <c r="V559" i="18"/>
  <c r="N559" i="18"/>
  <c r="W558" i="18"/>
  <c r="V558" i="18"/>
  <c r="N558" i="18"/>
  <c r="W557" i="18"/>
  <c r="V557" i="18"/>
  <c r="N557" i="18"/>
  <c r="W556" i="18"/>
  <c r="V556" i="18"/>
  <c r="N556" i="18"/>
  <c r="W555" i="18"/>
  <c r="V555" i="18"/>
  <c r="N555" i="18"/>
  <c r="W554" i="18"/>
  <c r="V554" i="18"/>
  <c r="N554" i="18"/>
  <c r="W553" i="18"/>
  <c r="V553" i="18"/>
  <c r="N553" i="18"/>
  <c r="W552" i="18"/>
  <c r="V552" i="18"/>
  <c r="N552" i="18"/>
  <c r="W551" i="18"/>
  <c r="V551" i="18"/>
  <c r="N551" i="18"/>
  <c r="W550" i="18"/>
  <c r="V550" i="18"/>
  <c r="N550" i="18"/>
  <c r="W549" i="18"/>
  <c r="V549" i="18"/>
  <c r="N549" i="18"/>
  <c r="W548" i="18"/>
  <c r="V548" i="18"/>
  <c r="N548" i="18"/>
  <c r="W547" i="18"/>
  <c r="V547" i="18"/>
  <c r="N547" i="18"/>
  <c r="W546" i="18"/>
  <c r="V546" i="18"/>
  <c r="N546" i="18"/>
  <c r="W545" i="18"/>
  <c r="V545" i="18"/>
  <c r="N545" i="18"/>
  <c r="W544" i="18"/>
  <c r="V544" i="18"/>
  <c r="N544" i="18"/>
  <c r="W543" i="18"/>
  <c r="V543" i="18"/>
  <c r="N543" i="18"/>
  <c r="W542" i="18"/>
  <c r="V542" i="18"/>
  <c r="N542" i="18"/>
  <c r="W541" i="18"/>
  <c r="V541" i="18"/>
  <c r="N541" i="18"/>
  <c r="W540" i="18"/>
  <c r="V540" i="18"/>
  <c r="N540" i="18"/>
  <c r="W539" i="18"/>
  <c r="V539" i="18"/>
  <c r="N539" i="18"/>
  <c r="W538" i="18"/>
  <c r="V538" i="18"/>
  <c r="N538" i="18"/>
  <c r="W537" i="18"/>
  <c r="V537" i="18"/>
  <c r="N537" i="18"/>
  <c r="W536" i="18"/>
  <c r="V536" i="18"/>
  <c r="N536" i="18"/>
  <c r="W535" i="18"/>
  <c r="V535" i="18"/>
  <c r="N535" i="18"/>
  <c r="W534" i="18"/>
  <c r="V534" i="18"/>
  <c r="N534" i="18"/>
  <c r="W533" i="18"/>
  <c r="V533" i="18"/>
  <c r="N533" i="18"/>
  <c r="W532" i="18"/>
  <c r="V532" i="18"/>
  <c r="N532" i="18"/>
  <c r="W531" i="18"/>
  <c r="V531" i="18"/>
  <c r="N531" i="18"/>
  <c r="W530" i="18"/>
  <c r="V530" i="18"/>
  <c r="N530" i="18"/>
  <c r="W529" i="18"/>
  <c r="V529" i="18"/>
  <c r="N529" i="18"/>
  <c r="W528" i="18"/>
  <c r="V528" i="18"/>
  <c r="N528" i="18"/>
  <c r="W527" i="18"/>
  <c r="V527" i="18"/>
  <c r="N527" i="18"/>
  <c r="W526" i="18"/>
  <c r="V526" i="18"/>
  <c r="N526" i="18"/>
  <c r="W525" i="18"/>
  <c r="V525" i="18"/>
  <c r="N525" i="18"/>
  <c r="W524" i="18"/>
  <c r="V524" i="18"/>
  <c r="N524" i="18"/>
  <c r="W523" i="18"/>
  <c r="V523" i="18"/>
  <c r="N523" i="18"/>
  <c r="W522" i="18"/>
  <c r="V522" i="18"/>
  <c r="N522" i="18"/>
  <c r="W521" i="18"/>
  <c r="V521" i="18"/>
  <c r="N521" i="18"/>
  <c r="W520" i="18"/>
  <c r="V520" i="18"/>
  <c r="N520" i="18"/>
  <c r="W519" i="18"/>
  <c r="V519" i="18"/>
  <c r="N519" i="18"/>
  <c r="W518" i="18"/>
  <c r="V518" i="18"/>
  <c r="N518" i="18"/>
  <c r="W517" i="18"/>
  <c r="V517" i="18"/>
  <c r="N517" i="18"/>
  <c r="W516" i="18"/>
  <c r="V516" i="18"/>
  <c r="N516" i="18"/>
  <c r="W515" i="18"/>
  <c r="V515" i="18"/>
  <c r="N515" i="18"/>
  <c r="W514" i="18"/>
  <c r="V514" i="18"/>
  <c r="N514" i="18"/>
  <c r="W513" i="18"/>
  <c r="V513" i="18"/>
  <c r="N513" i="18"/>
  <c r="W512" i="18"/>
  <c r="V512" i="18"/>
  <c r="N512" i="18"/>
  <c r="W511" i="18"/>
  <c r="V511" i="18"/>
  <c r="N511" i="18"/>
  <c r="W510" i="18"/>
  <c r="V510" i="18"/>
  <c r="N510" i="18"/>
  <c r="W509" i="18"/>
  <c r="V509" i="18"/>
  <c r="N509" i="18"/>
  <c r="W508" i="18"/>
  <c r="V508" i="18"/>
  <c r="N508" i="18"/>
  <c r="W507" i="18"/>
  <c r="V507" i="18"/>
  <c r="N507" i="18"/>
  <c r="W506" i="18"/>
  <c r="V506" i="18"/>
  <c r="N506" i="18"/>
  <c r="W505" i="18"/>
  <c r="V505" i="18"/>
  <c r="N505" i="18"/>
  <c r="W504" i="18"/>
  <c r="V504" i="18"/>
  <c r="N504" i="18"/>
  <c r="W503" i="18"/>
  <c r="V503" i="18"/>
  <c r="N503" i="18"/>
  <c r="W502" i="18"/>
  <c r="V502" i="18"/>
  <c r="N502" i="18"/>
  <c r="W501" i="18"/>
  <c r="V501" i="18"/>
  <c r="N501" i="18"/>
  <c r="W500" i="18"/>
  <c r="V500" i="18"/>
  <c r="N500" i="18"/>
  <c r="W499" i="18"/>
  <c r="V499" i="18"/>
  <c r="N499" i="18"/>
  <c r="W498" i="18"/>
  <c r="V498" i="18"/>
  <c r="N498" i="18"/>
  <c r="W497" i="18"/>
  <c r="V497" i="18"/>
  <c r="N497" i="18"/>
  <c r="W496" i="18"/>
  <c r="V496" i="18"/>
  <c r="N496" i="18"/>
  <c r="W495" i="18"/>
  <c r="V495" i="18"/>
  <c r="N495" i="18"/>
  <c r="W494" i="18"/>
  <c r="V494" i="18"/>
  <c r="N494" i="18"/>
  <c r="W493" i="18"/>
  <c r="V493" i="18"/>
  <c r="N493" i="18"/>
  <c r="W492" i="18"/>
  <c r="V492" i="18"/>
  <c r="N492" i="18"/>
  <c r="W491" i="18"/>
  <c r="V491" i="18"/>
  <c r="N491" i="18"/>
  <c r="W490" i="18"/>
  <c r="V490" i="18"/>
  <c r="N490" i="18"/>
  <c r="W489" i="18"/>
  <c r="V489" i="18"/>
  <c r="N489" i="18"/>
  <c r="W488" i="18"/>
  <c r="V488" i="18"/>
  <c r="N488" i="18"/>
  <c r="W487" i="18"/>
  <c r="V487" i="18"/>
  <c r="N487" i="18"/>
  <c r="W486" i="18"/>
  <c r="V486" i="18"/>
  <c r="N486" i="18"/>
  <c r="W485" i="18"/>
  <c r="V485" i="18"/>
  <c r="N485" i="18"/>
  <c r="W484" i="18"/>
  <c r="V484" i="18"/>
  <c r="N484" i="18"/>
  <c r="W483" i="18"/>
  <c r="V483" i="18"/>
  <c r="N483" i="18"/>
  <c r="W482" i="18"/>
  <c r="V482" i="18"/>
  <c r="N482" i="18"/>
  <c r="W481" i="18"/>
  <c r="V481" i="18"/>
  <c r="N481" i="18"/>
  <c r="W480" i="18"/>
  <c r="V480" i="18"/>
  <c r="N480" i="18"/>
  <c r="W479" i="18"/>
  <c r="V479" i="18"/>
  <c r="N479" i="18"/>
  <c r="W478" i="18"/>
  <c r="V478" i="18"/>
  <c r="N478" i="18"/>
  <c r="W477" i="18"/>
  <c r="V477" i="18"/>
  <c r="N477" i="18"/>
  <c r="W476" i="18"/>
  <c r="V476" i="18"/>
  <c r="N476" i="18"/>
  <c r="W475" i="18"/>
  <c r="V475" i="18"/>
  <c r="N475" i="18"/>
  <c r="W474" i="18"/>
  <c r="V474" i="18"/>
  <c r="N474" i="18"/>
  <c r="W473" i="18"/>
  <c r="V473" i="18"/>
  <c r="N473" i="18"/>
  <c r="W472" i="18"/>
  <c r="V472" i="18"/>
  <c r="N472" i="18"/>
  <c r="W471" i="18"/>
  <c r="V471" i="18"/>
  <c r="N471" i="18"/>
  <c r="W470" i="18"/>
  <c r="V470" i="18"/>
  <c r="N470" i="18"/>
  <c r="W469" i="18"/>
  <c r="V469" i="18"/>
  <c r="N469" i="18"/>
  <c r="W468" i="18"/>
  <c r="V468" i="18"/>
  <c r="N468" i="18"/>
  <c r="W467" i="18"/>
  <c r="V467" i="18"/>
  <c r="N467" i="18"/>
  <c r="W466" i="18"/>
  <c r="V466" i="18"/>
  <c r="N466" i="18"/>
  <c r="W465" i="18"/>
  <c r="V465" i="18"/>
  <c r="N465" i="18"/>
  <c r="W464" i="18"/>
  <c r="V464" i="18"/>
  <c r="N464" i="18"/>
  <c r="W463" i="18"/>
  <c r="V463" i="18"/>
  <c r="N463" i="18"/>
  <c r="W462" i="18"/>
  <c r="V462" i="18"/>
  <c r="N462" i="18"/>
  <c r="W461" i="18"/>
  <c r="V461" i="18"/>
  <c r="N461" i="18"/>
  <c r="W460" i="18"/>
  <c r="V460" i="18"/>
  <c r="N460" i="18"/>
  <c r="W459" i="18"/>
  <c r="V459" i="18"/>
  <c r="N459" i="18"/>
  <c r="W458" i="18"/>
  <c r="V458" i="18"/>
  <c r="N458" i="18"/>
  <c r="W457" i="18"/>
  <c r="V457" i="18"/>
  <c r="N457" i="18"/>
  <c r="W456" i="18"/>
  <c r="V456" i="18"/>
  <c r="N456" i="18"/>
  <c r="W455" i="18"/>
  <c r="V455" i="18"/>
  <c r="N455" i="18"/>
  <c r="W454" i="18"/>
  <c r="V454" i="18"/>
  <c r="N454" i="18"/>
  <c r="W453" i="18"/>
  <c r="V453" i="18"/>
  <c r="N453" i="18"/>
  <c r="W452" i="18"/>
  <c r="V452" i="18"/>
  <c r="N452" i="18"/>
  <c r="W451" i="18"/>
  <c r="V451" i="18"/>
  <c r="N451" i="18"/>
  <c r="W450" i="18"/>
  <c r="V450" i="18"/>
  <c r="N450" i="18"/>
  <c r="W449" i="18"/>
  <c r="V449" i="18"/>
  <c r="N449" i="18"/>
  <c r="W448" i="18"/>
  <c r="V448" i="18"/>
  <c r="N448" i="18"/>
  <c r="W447" i="18"/>
  <c r="V447" i="18"/>
  <c r="N447" i="18"/>
  <c r="W446" i="18"/>
  <c r="V446" i="18"/>
  <c r="N446" i="18"/>
  <c r="W445" i="18"/>
  <c r="V445" i="18"/>
  <c r="N445" i="18"/>
  <c r="W444" i="18"/>
  <c r="V444" i="18"/>
  <c r="N444" i="18"/>
  <c r="W443" i="18"/>
  <c r="V443" i="18"/>
  <c r="N443" i="18"/>
  <c r="W442" i="18"/>
  <c r="V442" i="18"/>
  <c r="N442" i="18"/>
  <c r="W441" i="18"/>
  <c r="V441" i="18"/>
  <c r="N441" i="18"/>
  <c r="W440" i="18"/>
  <c r="V440" i="18"/>
  <c r="N440" i="18"/>
  <c r="W439" i="18"/>
  <c r="V439" i="18"/>
  <c r="N439" i="18"/>
  <c r="W438" i="18"/>
  <c r="V438" i="18"/>
  <c r="N438" i="18"/>
  <c r="W437" i="18"/>
  <c r="V437" i="18"/>
  <c r="N437" i="18"/>
  <c r="W436" i="18"/>
  <c r="V436" i="18"/>
  <c r="N436" i="18"/>
  <c r="W435" i="18"/>
  <c r="V435" i="18"/>
  <c r="N435" i="18"/>
  <c r="W434" i="18"/>
  <c r="V434" i="18"/>
  <c r="N434" i="18"/>
  <c r="W433" i="18"/>
  <c r="V433" i="18"/>
  <c r="N433" i="18"/>
  <c r="W432" i="18"/>
  <c r="V432" i="18"/>
  <c r="N432" i="18"/>
  <c r="W431" i="18"/>
  <c r="V431" i="18"/>
  <c r="N431" i="18"/>
  <c r="W430" i="18"/>
  <c r="V430" i="18"/>
  <c r="N430" i="18"/>
  <c r="W429" i="18"/>
  <c r="V429" i="18"/>
  <c r="N429" i="18"/>
  <c r="W428" i="18"/>
  <c r="V428" i="18"/>
  <c r="N428" i="18"/>
  <c r="W427" i="18"/>
  <c r="V427" i="18"/>
  <c r="N427" i="18"/>
  <c r="W426" i="18"/>
  <c r="V426" i="18"/>
  <c r="N426" i="18"/>
  <c r="W425" i="18"/>
  <c r="V425" i="18"/>
  <c r="N425" i="18"/>
  <c r="W424" i="18"/>
  <c r="V424" i="18"/>
  <c r="N424" i="18"/>
  <c r="W423" i="18"/>
  <c r="V423" i="18"/>
  <c r="N423" i="18"/>
  <c r="W422" i="18"/>
  <c r="V422" i="18"/>
  <c r="N422" i="18"/>
  <c r="W421" i="18"/>
  <c r="V421" i="18"/>
  <c r="N421" i="18"/>
  <c r="W420" i="18"/>
  <c r="V420" i="18"/>
  <c r="N420" i="18"/>
  <c r="W419" i="18"/>
  <c r="V419" i="18"/>
  <c r="N419" i="18"/>
  <c r="W418" i="18"/>
  <c r="V418" i="18"/>
  <c r="N418" i="18"/>
  <c r="W417" i="18"/>
  <c r="V417" i="18"/>
  <c r="N417" i="18"/>
  <c r="W416" i="18"/>
  <c r="V416" i="18"/>
  <c r="N416" i="18"/>
  <c r="W415" i="18"/>
  <c r="V415" i="18"/>
  <c r="N415" i="18"/>
  <c r="W414" i="18"/>
  <c r="V414" i="18"/>
  <c r="N414" i="18"/>
  <c r="W413" i="18"/>
  <c r="V413" i="18"/>
  <c r="N413" i="18"/>
  <c r="W412" i="18"/>
  <c r="V412" i="18"/>
  <c r="N412" i="18"/>
  <c r="W411" i="18"/>
  <c r="V411" i="18"/>
  <c r="N411" i="18"/>
  <c r="W410" i="18"/>
  <c r="V410" i="18"/>
  <c r="N410" i="18"/>
  <c r="W409" i="18"/>
  <c r="V409" i="18"/>
  <c r="N409" i="18"/>
  <c r="W408" i="18"/>
  <c r="V408" i="18"/>
  <c r="N408" i="18"/>
  <c r="W407" i="18"/>
  <c r="V407" i="18"/>
  <c r="N407" i="18"/>
  <c r="W406" i="18"/>
  <c r="V406" i="18"/>
  <c r="N406" i="18"/>
  <c r="W405" i="18"/>
  <c r="V405" i="18"/>
  <c r="N405" i="18"/>
  <c r="W404" i="18"/>
  <c r="V404" i="18"/>
  <c r="N404" i="18"/>
  <c r="W403" i="18"/>
  <c r="V403" i="18"/>
  <c r="N403" i="18"/>
  <c r="W402" i="18"/>
  <c r="V402" i="18"/>
  <c r="N402" i="18"/>
  <c r="W401" i="18"/>
  <c r="V401" i="18"/>
  <c r="N401" i="18"/>
  <c r="W400" i="18"/>
  <c r="V400" i="18"/>
  <c r="N400" i="18"/>
  <c r="W399" i="18"/>
  <c r="V399" i="18"/>
  <c r="N399" i="18"/>
  <c r="W398" i="18"/>
  <c r="V398" i="18"/>
  <c r="N398" i="18"/>
  <c r="W397" i="18"/>
  <c r="V397" i="18"/>
  <c r="N397" i="18"/>
  <c r="W396" i="18"/>
  <c r="U396" i="18" s="1"/>
  <c r="V396" i="18"/>
  <c r="N396" i="18"/>
  <c r="W395" i="18"/>
  <c r="V395" i="18"/>
  <c r="N395" i="18"/>
  <c r="W394" i="18"/>
  <c r="V394" i="18"/>
  <c r="N394" i="18"/>
  <c r="W393" i="18"/>
  <c r="V393" i="18"/>
  <c r="N393" i="18"/>
  <c r="W392" i="18"/>
  <c r="V392" i="18"/>
  <c r="N392" i="18"/>
  <c r="W391" i="18"/>
  <c r="V391" i="18"/>
  <c r="N391" i="18"/>
  <c r="W390" i="18"/>
  <c r="V390" i="18"/>
  <c r="N390" i="18"/>
  <c r="W389" i="18"/>
  <c r="V389" i="18"/>
  <c r="N389" i="18"/>
  <c r="W388" i="18"/>
  <c r="V388" i="18"/>
  <c r="N388" i="18"/>
  <c r="W387" i="18"/>
  <c r="V387" i="18"/>
  <c r="N387" i="18"/>
  <c r="W386" i="18"/>
  <c r="V386" i="18"/>
  <c r="N386" i="18"/>
  <c r="W385" i="18"/>
  <c r="V385" i="18"/>
  <c r="N385" i="18"/>
  <c r="W384" i="18"/>
  <c r="V384" i="18"/>
  <c r="N384" i="18"/>
  <c r="W383" i="18"/>
  <c r="V383" i="18"/>
  <c r="N383" i="18"/>
  <c r="W382" i="18"/>
  <c r="V382" i="18"/>
  <c r="N382" i="18"/>
  <c r="W381" i="18"/>
  <c r="V381" i="18"/>
  <c r="N381" i="18"/>
  <c r="W380" i="18"/>
  <c r="V380" i="18"/>
  <c r="N380" i="18"/>
  <c r="W379" i="18"/>
  <c r="V379" i="18"/>
  <c r="N379" i="18"/>
  <c r="W378" i="18"/>
  <c r="V378" i="18"/>
  <c r="N378" i="18"/>
  <c r="W377" i="18"/>
  <c r="V377" i="18"/>
  <c r="N377" i="18"/>
  <c r="W376" i="18"/>
  <c r="V376" i="18"/>
  <c r="N376" i="18"/>
  <c r="W375" i="18"/>
  <c r="V375" i="18"/>
  <c r="N375" i="18"/>
  <c r="W374" i="18"/>
  <c r="V374" i="18"/>
  <c r="N374" i="18"/>
  <c r="W373" i="18"/>
  <c r="V373" i="18"/>
  <c r="N373" i="18"/>
  <c r="W372" i="18"/>
  <c r="V372" i="18"/>
  <c r="N372" i="18"/>
  <c r="W371" i="18"/>
  <c r="V371" i="18"/>
  <c r="N371" i="18"/>
  <c r="W370" i="18"/>
  <c r="V370" i="18"/>
  <c r="N370" i="18"/>
  <c r="W369" i="18"/>
  <c r="V369" i="18"/>
  <c r="N369" i="18"/>
  <c r="W368" i="18"/>
  <c r="V368" i="18"/>
  <c r="N368" i="18"/>
  <c r="W367" i="18"/>
  <c r="V367" i="18"/>
  <c r="N367" i="18"/>
  <c r="W366" i="18"/>
  <c r="V366" i="18"/>
  <c r="N366" i="18"/>
  <c r="W365" i="18"/>
  <c r="V365" i="18"/>
  <c r="N365" i="18"/>
  <c r="W364" i="18"/>
  <c r="V364" i="18"/>
  <c r="N364" i="18"/>
  <c r="W363" i="18"/>
  <c r="V363" i="18"/>
  <c r="N363" i="18"/>
  <c r="W362" i="18"/>
  <c r="V362" i="18"/>
  <c r="N362" i="18"/>
  <c r="W361" i="18"/>
  <c r="V361" i="18"/>
  <c r="N361" i="18"/>
  <c r="W360" i="18"/>
  <c r="V360" i="18"/>
  <c r="N360" i="18"/>
  <c r="W359" i="18"/>
  <c r="V359" i="18"/>
  <c r="N359" i="18"/>
  <c r="W358" i="18"/>
  <c r="V358" i="18"/>
  <c r="N358" i="18"/>
  <c r="W357" i="18"/>
  <c r="V357" i="18"/>
  <c r="N357" i="18"/>
  <c r="W356" i="18"/>
  <c r="V356" i="18"/>
  <c r="N356" i="18"/>
  <c r="W355" i="18"/>
  <c r="V355" i="18"/>
  <c r="N355" i="18"/>
  <c r="W354" i="18"/>
  <c r="V354" i="18"/>
  <c r="N354" i="18"/>
  <c r="W353" i="18"/>
  <c r="V353" i="18"/>
  <c r="N353" i="18"/>
  <c r="W352" i="18"/>
  <c r="V352" i="18"/>
  <c r="N352" i="18"/>
  <c r="W351" i="18"/>
  <c r="V351" i="18"/>
  <c r="N351" i="18"/>
  <c r="W350" i="18"/>
  <c r="V350" i="18"/>
  <c r="N350" i="18"/>
  <c r="W349" i="18"/>
  <c r="V349" i="18"/>
  <c r="N349" i="18"/>
  <c r="W348" i="18"/>
  <c r="V348" i="18"/>
  <c r="N348" i="18"/>
  <c r="W347" i="18"/>
  <c r="V347" i="18"/>
  <c r="N347" i="18"/>
  <c r="W346" i="18"/>
  <c r="V346" i="18"/>
  <c r="N346" i="18"/>
  <c r="W345" i="18"/>
  <c r="V345" i="18"/>
  <c r="N345" i="18"/>
  <c r="W344" i="18"/>
  <c r="V344" i="18"/>
  <c r="N344" i="18"/>
  <c r="W343" i="18"/>
  <c r="V343" i="18"/>
  <c r="N343" i="18"/>
  <c r="W342" i="18"/>
  <c r="V342" i="18"/>
  <c r="N342" i="18"/>
  <c r="W341" i="18"/>
  <c r="V341" i="18"/>
  <c r="N341" i="18"/>
  <c r="W340" i="18"/>
  <c r="V340" i="18"/>
  <c r="N340" i="18"/>
  <c r="W339" i="18"/>
  <c r="V339" i="18"/>
  <c r="N339" i="18"/>
  <c r="W338" i="18"/>
  <c r="V338" i="18"/>
  <c r="N338" i="18"/>
  <c r="W337" i="18"/>
  <c r="V337" i="18"/>
  <c r="N337" i="18"/>
  <c r="W336" i="18"/>
  <c r="V336" i="18"/>
  <c r="N336" i="18"/>
  <c r="W335" i="18"/>
  <c r="V335" i="18"/>
  <c r="N335" i="18"/>
  <c r="W334" i="18"/>
  <c r="V334" i="18"/>
  <c r="N334" i="18"/>
  <c r="W333" i="18"/>
  <c r="V333" i="18"/>
  <c r="N333" i="18"/>
  <c r="W332" i="18"/>
  <c r="V332" i="18"/>
  <c r="N332" i="18"/>
  <c r="W331" i="18"/>
  <c r="V331" i="18"/>
  <c r="N331" i="18"/>
  <c r="W330" i="18"/>
  <c r="V330" i="18"/>
  <c r="N330" i="18"/>
  <c r="W329" i="18"/>
  <c r="V329" i="18"/>
  <c r="N329" i="18"/>
  <c r="W328" i="18"/>
  <c r="V328" i="18"/>
  <c r="N328" i="18"/>
  <c r="W327" i="18"/>
  <c r="V327" i="18"/>
  <c r="N327" i="18"/>
  <c r="W326" i="18"/>
  <c r="V326" i="18"/>
  <c r="N326" i="18"/>
  <c r="W325" i="18"/>
  <c r="V325" i="18"/>
  <c r="N325" i="18"/>
  <c r="W324" i="18"/>
  <c r="V324" i="18"/>
  <c r="N324" i="18"/>
  <c r="W323" i="18"/>
  <c r="V323" i="18"/>
  <c r="N323" i="18"/>
  <c r="W322" i="18"/>
  <c r="V322" i="18"/>
  <c r="N322" i="18"/>
  <c r="W321" i="18"/>
  <c r="V321" i="18"/>
  <c r="N321" i="18"/>
  <c r="W320" i="18"/>
  <c r="V320" i="18"/>
  <c r="N320" i="18"/>
  <c r="W319" i="18"/>
  <c r="V319" i="18"/>
  <c r="N319" i="18"/>
  <c r="W318" i="18"/>
  <c r="V318" i="18"/>
  <c r="N318" i="18"/>
  <c r="W317" i="18"/>
  <c r="V317" i="18"/>
  <c r="N317" i="18"/>
  <c r="W316" i="18"/>
  <c r="V316" i="18"/>
  <c r="N316" i="18"/>
  <c r="W315" i="18"/>
  <c r="V315" i="18"/>
  <c r="N315" i="18"/>
  <c r="W314" i="18"/>
  <c r="V314" i="18"/>
  <c r="N314" i="18"/>
  <c r="W313" i="18"/>
  <c r="V313" i="18"/>
  <c r="N313" i="18"/>
  <c r="W312" i="18"/>
  <c r="V312" i="18"/>
  <c r="N312" i="18"/>
  <c r="W311" i="18"/>
  <c r="V311" i="18"/>
  <c r="N311" i="18"/>
  <c r="W310" i="18"/>
  <c r="V310" i="18"/>
  <c r="N310" i="18"/>
  <c r="W309" i="18"/>
  <c r="V309" i="18"/>
  <c r="N309" i="18"/>
  <c r="W308" i="18"/>
  <c r="V308" i="18"/>
  <c r="N308" i="18"/>
  <c r="W307" i="18"/>
  <c r="V307" i="18"/>
  <c r="N307" i="18"/>
  <c r="W306" i="18"/>
  <c r="V306" i="18"/>
  <c r="N306" i="18"/>
  <c r="W305" i="18"/>
  <c r="V305" i="18"/>
  <c r="N305" i="18"/>
  <c r="W304" i="18"/>
  <c r="V304" i="18"/>
  <c r="N304" i="18"/>
  <c r="W303" i="18"/>
  <c r="V303" i="18"/>
  <c r="N303" i="18"/>
  <c r="W302" i="18"/>
  <c r="V302" i="18"/>
  <c r="N302" i="18"/>
  <c r="W301" i="18"/>
  <c r="V301" i="18"/>
  <c r="N301" i="18"/>
  <c r="W300" i="18"/>
  <c r="V300" i="18"/>
  <c r="N300" i="18"/>
  <c r="W299" i="18"/>
  <c r="V299" i="18"/>
  <c r="N299" i="18"/>
  <c r="W298" i="18"/>
  <c r="V298" i="18"/>
  <c r="N298" i="18"/>
  <c r="W297" i="18"/>
  <c r="V297" i="18"/>
  <c r="N297" i="18"/>
  <c r="W296" i="18"/>
  <c r="V296" i="18"/>
  <c r="N296" i="18"/>
  <c r="W295" i="18"/>
  <c r="V295" i="18"/>
  <c r="N295" i="18"/>
  <c r="W294" i="18"/>
  <c r="V294" i="18"/>
  <c r="N294" i="18"/>
  <c r="W293" i="18"/>
  <c r="V293" i="18"/>
  <c r="N293" i="18"/>
  <c r="W292" i="18"/>
  <c r="V292" i="18"/>
  <c r="N292" i="18"/>
  <c r="W291" i="18"/>
  <c r="V291" i="18"/>
  <c r="N291" i="18"/>
  <c r="W290" i="18"/>
  <c r="V290" i="18"/>
  <c r="N290" i="18"/>
  <c r="W289" i="18"/>
  <c r="V289" i="18"/>
  <c r="N289" i="18"/>
  <c r="W288" i="18"/>
  <c r="V288" i="18"/>
  <c r="N288" i="18"/>
  <c r="W287" i="18"/>
  <c r="V287" i="18"/>
  <c r="N287" i="18"/>
  <c r="W286" i="18"/>
  <c r="V286" i="18"/>
  <c r="N286" i="18"/>
  <c r="W285" i="18"/>
  <c r="V285" i="18"/>
  <c r="N285" i="18"/>
  <c r="W284" i="18"/>
  <c r="V284" i="18"/>
  <c r="N284" i="18"/>
  <c r="W283" i="18"/>
  <c r="V283" i="18"/>
  <c r="N283" i="18"/>
  <c r="W282" i="18"/>
  <c r="V282" i="18"/>
  <c r="N282" i="18"/>
  <c r="W281" i="18"/>
  <c r="V281" i="18"/>
  <c r="N281" i="18"/>
  <c r="W280" i="18"/>
  <c r="V280" i="18"/>
  <c r="N280" i="18"/>
  <c r="W279" i="18"/>
  <c r="V279" i="18"/>
  <c r="N279" i="18"/>
  <c r="W278" i="18"/>
  <c r="V278" i="18"/>
  <c r="N278" i="18"/>
  <c r="W277" i="18"/>
  <c r="V277" i="18"/>
  <c r="N277" i="18"/>
  <c r="W276" i="18"/>
  <c r="V276" i="18"/>
  <c r="N276" i="18"/>
  <c r="W275" i="18"/>
  <c r="V275" i="18"/>
  <c r="N275" i="18"/>
  <c r="W274" i="18"/>
  <c r="V274" i="18"/>
  <c r="N274" i="18"/>
  <c r="W273" i="18"/>
  <c r="V273" i="18"/>
  <c r="N273" i="18"/>
  <c r="W272" i="18"/>
  <c r="V272" i="18"/>
  <c r="N272" i="18"/>
  <c r="W271" i="18"/>
  <c r="V271" i="18"/>
  <c r="N271" i="18"/>
  <c r="W270" i="18"/>
  <c r="V270" i="18"/>
  <c r="N270" i="18"/>
  <c r="W269" i="18"/>
  <c r="V269" i="18"/>
  <c r="N269" i="18"/>
  <c r="W268" i="18"/>
  <c r="V268" i="18"/>
  <c r="N268" i="18"/>
  <c r="W267" i="18"/>
  <c r="V267" i="18"/>
  <c r="N267" i="18"/>
  <c r="W266" i="18"/>
  <c r="V266" i="18"/>
  <c r="N266" i="18"/>
  <c r="W265" i="18"/>
  <c r="V265" i="18"/>
  <c r="N265" i="18"/>
  <c r="W264" i="18"/>
  <c r="V264" i="18"/>
  <c r="N264" i="18"/>
  <c r="W263" i="18"/>
  <c r="V263" i="18"/>
  <c r="N263" i="18"/>
  <c r="W262" i="18"/>
  <c r="V262" i="18"/>
  <c r="N262" i="18"/>
  <c r="W261" i="18"/>
  <c r="V261" i="18"/>
  <c r="N261" i="18"/>
  <c r="W260" i="18"/>
  <c r="V260" i="18"/>
  <c r="N260" i="18"/>
  <c r="W259" i="18"/>
  <c r="V259" i="18"/>
  <c r="N259" i="18"/>
  <c r="W258" i="18"/>
  <c r="V258" i="18"/>
  <c r="N258" i="18"/>
  <c r="W257" i="18"/>
  <c r="V257" i="18"/>
  <c r="N257" i="18"/>
  <c r="W256" i="18"/>
  <c r="V256" i="18"/>
  <c r="N256" i="18"/>
  <c r="W255" i="18"/>
  <c r="V255" i="18"/>
  <c r="N255" i="18"/>
  <c r="W254" i="18"/>
  <c r="V254" i="18"/>
  <c r="N254" i="18"/>
  <c r="W253" i="18"/>
  <c r="V253" i="18"/>
  <c r="N253" i="18"/>
  <c r="W252" i="18"/>
  <c r="V252" i="18"/>
  <c r="N252" i="18"/>
  <c r="W251" i="18"/>
  <c r="V251" i="18"/>
  <c r="N251" i="18"/>
  <c r="W250" i="18"/>
  <c r="V250" i="18"/>
  <c r="N250" i="18"/>
  <c r="W249" i="18"/>
  <c r="V249" i="18"/>
  <c r="N249" i="18"/>
  <c r="W248" i="18"/>
  <c r="V248" i="18"/>
  <c r="N248" i="18"/>
  <c r="W247" i="18"/>
  <c r="V247" i="18"/>
  <c r="N247" i="18"/>
  <c r="W246" i="18"/>
  <c r="V246" i="18"/>
  <c r="N246" i="18"/>
  <c r="W245" i="18"/>
  <c r="V245" i="18"/>
  <c r="N245" i="18"/>
  <c r="W244" i="18"/>
  <c r="V244" i="18"/>
  <c r="N244" i="18"/>
  <c r="W243" i="18"/>
  <c r="V243" i="18"/>
  <c r="N243" i="18"/>
  <c r="W242" i="18"/>
  <c r="V242" i="18"/>
  <c r="N242" i="18"/>
  <c r="W241" i="18"/>
  <c r="V241" i="18"/>
  <c r="N241" i="18"/>
  <c r="W240" i="18"/>
  <c r="V240" i="18"/>
  <c r="N240" i="18"/>
  <c r="W239" i="18"/>
  <c r="V239" i="18"/>
  <c r="N239" i="18"/>
  <c r="W238" i="18"/>
  <c r="V238" i="18"/>
  <c r="N238" i="18"/>
  <c r="W237" i="18"/>
  <c r="V237" i="18"/>
  <c r="N237" i="18"/>
  <c r="W236" i="18"/>
  <c r="V236" i="18"/>
  <c r="N236" i="18"/>
  <c r="W235" i="18"/>
  <c r="V235" i="18"/>
  <c r="N235" i="18"/>
  <c r="W234" i="18"/>
  <c r="V234" i="18"/>
  <c r="N234" i="18"/>
  <c r="W233" i="18"/>
  <c r="V233" i="18"/>
  <c r="N233" i="18"/>
  <c r="W232" i="18"/>
  <c r="V232" i="18"/>
  <c r="N232" i="18"/>
  <c r="W231" i="18"/>
  <c r="V231" i="18"/>
  <c r="N231" i="18"/>
  <c r="W230" i="18"/>
  <c r="V230" i="18"/>
  <c r="N230" i="18"/>
  <c r="W229" i="18"/>
  <c r="V229" i="18"/>
  <c r="N229" i="18"/>
  <c r="W228" i="18"/>
  <c r="V228" i="18"/>
  <c r="N228" i="18"/>
  <c r="W227" i="18"/>
  <c r="V227" i="18"/>
  <c r="N227" i="18"/>
  <c r="W226" i="18"/>
  <c r="V226" i="18"/>
  <c r="N226" i="18"/>
  <c r="W225" i="18"/>
  <c r="V225" i="18"/>
  <c r="N225" i="18"/>
  <c r="W224" i="18"/>
  <c r="V224" i="18"/>
  <c r="U224" i="18" s="1"/>
  <c r="N224" i="18"/>
  <c r="W223" i="18"/>
  <c r="V223" i="18"/>
  <c r="N223" i="18"/>
  <c r="W222" i="18"/>
  <c r="V222" i="18"/>
  <c r="N222" i="18"/>
  <c r="W221" i="18"/>
  <c r="V221" i="18"/>
  <c r="N221" i="18"/>
  <c r="W220" i="18"/>
  <c r="V220" i="18"/>
  <c r="N220" i="18"/>
  <c r="W219" i="18"/>
  <c r="V219" i="18"/>
  <c r="N219" i="18"/>
  <c r="W218" i="18"/>
  <c r="V218" i="18"/>
  <c r="N218" i="18"/>
  <c r="W217" i="18"/>
  <c r="V217" i="18"/>
  <c r="N217" i="18"/>
  <c r="W216" i="18"/>
  <c r="V216" i="18"/>
  <c r="N216" i="18"/>
  <c r="W215" i="18"/>
  <c r="V215" i="18"/>
  <c r="N215" i="18"/>
  <c r="W214" i="18"/>
  <c r="V214" i="18"/>
  <c r="N214" i="18"/>
  <c r="W213" i="18"/>
  <c r="V213" i="18"/>
  <c r="N213" i="18"/>
  <c r="W212" i="18"/>
  <c r="V212" i="18"/>
  <c r="N212" i="18"/>
  <c r="W211" i="18"/>
  <c r="V211" i="18"/>
  <c r="N211" i="18"/>
  <c r="W210" i="18"/>
  <c r="V210" i="18"/>
  <c r="N210" i="18"/>
  <c r="W209" i="18"/>
  <c r="V209" i="18"/>
  <c r="N209" i="18"/>
  <c r="W208" i="18"/>
  <c r="V208" i="18"/>
  <c r="N208" i="18"/>
  <c r="W207" i="18"/>
  <c r="V207" i="18"/>
  <c r="N207" i="18"/>
  <c r="W206" i="18"/>
  <c r="V206" i="18"/>
  <c r="N206" i="18"/>
  <c r="W205" i="18"/>
  <c r="V205" i="18"/>
  <c r="N205" i="18"/>
  <c r="W204" i="18"/>
  <c r="V204" i="18"/>
  <c r="N204" i="18"/>
  <c r="W203" i="18"/>
  <c r="V203" i="18"/>
  <c r="N203" i="18"/>
  <c r="W202" i="18"/>
  <c r="V202" i="18"/>
  <c r="N202" i="18"/>
  <c r="W201" i="18"/>
  <c r="V201" i="18"/>
  <c r="N201" i="18"/>
  <c r="W200" i="18"/>
  <c r="V200" i="18"/>
  <c r="N200" i="18"/>
  <c r="W199" i="18"/>
  <c r="V199" i="18"/>
  <c r="N199" i="18"/>
  <c r="W198" i="18"/>
  <c r="V198" i="18"/>
  <c r="N198" i="18"/>
  <c r="W197" i="18"/>
  <c r="V197" i="18"/>
  <c r="N197" i="18"/>
  <c r="W196" i="18"/>
  <c r="V196" i="18"/>
  <c r="N196" i="18"/>
  <c r="W195" i="18"/>
  <c r="V195" i="18"/>
  <c r="N195" i="18"/>
  <c r="W194" i="18"/>
  <c r="V194" i="18"/>
  <c r="N194" i="18"/>
  <c r="W193" i="18"/>
  <c r="V193" i="18"/>
  <c r="N193" i="18"/>
  <c r="W192" i="18"/>
  <c r="V192" i="18"/>
  <c r="N192" i="18"/>
  <c r="W191" i="18"/>
  <c r="V191" i="18"/>
  <c r="N191" i="18"/>
  <c r="W190" i="18"/>
  <c r="V190" i="18"/>
  <c r="N190" i="18"/>
  <c r="W189" i="18"/>
  <c r="V189" i="18"/>
  <c r="N189" i="18"/>
  <c r="W188" i="18"/>
  <c r="V188" i="18"/>
  <c r="N188" i="18"/>
  <c r="W187" i="18"/>
  <c r="V187" i="18"/>
  <c r="N187" i="18"/>
  <c r="W186" i="18"/>
  <c r="V186" i="18"/>
  <c r="N186" i="18"/>
  <c r="W185" i="18"/>
  <c r="V185" i="18"/>
  <c r="N185" i="18"/>
  <c r="W184" i="18"/>
  <c r="V184" i="18"/>
  <c r="N184" i="18"/>
  <c r="W183" i="18"/>
  <c r="V183" i="18"/>
  <c r="N183" i="18"/>
  <c r="W182" i="18"/>
  <c r="V182" i="18"/>
  <c r="N182" i="18"/>
  <c r="W181" i="18"/>
  <c r="V181" i="18"/>
  <c r="N181" i="18"/>
  <c r="W180" i="18"/>
  <c r="V180" i="18"/>
  <c r="N180" i="18"/>
  <c r="W179" i="18"/>
  <c r="V179" i="18"/>
  <c r="N179" i="18"/>
  <c r="W178" i="18"/>
  <c r="V178" i="18"/>
  <c r="N178" i="18"/>
  <c r="W177" i="18"/>
  <c r="V177" i="18"/>
  <c r="N177" i="18"/>
  <c r="W176" i="18"/>
  <c r="V176" i="18"/>
  <c r="N176" i="18"/>
  <c r="W175" i="18"/>
  <c r="V175" i="18"/>
  <c r="N175" i="18"/>
  <c r="W174" i="18"/>
  <c r="V174" i="18"/>
  <c r="N174" i="18"/>
  <c r="W173" i="18"/>
  <c r="V173" i="18"/>
  <c r="N173" i="18"/>
  <c r="W172" i="18"/>
  <c r="V172" i="18"/>
  <c r="N172" i="18"/>
  <c r="W171" i="18"/>
  <c r="V171" i="18"/>
  <c r="N171" i="18"/>
  <c r="W170" i="18"/>
  <c r="V170" i="18"/>
  <c r="N170" i="18"/>
  <c r="W169" i="18"/>
  <c r="V169" i="18"/>
  <c r="N169" i="18"/>
  <c r="W168" i="18"/>
  <c r="V168" i="18"/>
  <c r="N168" i="18"/>
  <c r="W167" i="18"/>
  <c r="V167" i="18"/>
  <c r="N167" i="18"/>
  <c r="W166" i="18"/>
  <c r="V166" i="18"/>
  <c r="N166" i="18"/>
  <c r="W165" i="18"/>
  <c r="V165" i="18"/>
  <c r="N165" i="18"/>
  <c r="W164" i="18"/>
  <c r="V164" i="18"/>
  <c r="N164" i="18"/>
  <c r="W163" i="18"/>
  <c r="V163" i="18"/>
  <c r="N163" i="18"/>
  <c r="W162" i="18"/>
  <c r="V162" i="18"/>
  <c r="N162" i="18"/>
  <c r="W161" i="18"/>
  <c r="V161" i="18"/>
  <c r="N161" i="18"/>
  <c r="W160" i="18"/>
  <c r="V160" i="18"/>
  <c r="N160" i="18"/>
  <c r="W159" i="18"/>
  <c r="V159" i="18"/>
  <c r="N159" i="18"/>
  <c r="W158" i="18"/>
  <c r="V158" i="18"/>
  <c r="N158" i="18"/>
  <c r="W157" i="18"/>
  <c r="V157" i="18"/>
  <c r="N157" i="18"/>
  <c r="W156" i="18"/>
  <c r="V156" i="18"/>
  <c r="N156" i="18"/>
  <c r="W155" i="18"/>
  <c r="V155" i="18"/>
  <c r="N155" i="18"/>
  <c r="W154" i="18"/>
  <c r="V154" i="18"/>
  <c r="N154" i="18"/>
  <c r="W153" i="18"/>
  <c r="V153" i="18"/>
  <c r="N153" i="18"/>
  <c r="W152" i="18"/>
  <c r="V152" i="18"/>
  <c r="N152" i="18"/>
  <c r="W151" i="18"/>
  <c r="V151" i="18"/>
  <c r="N151" i="18"/>
  <c r="W150" i="18"/>
  <c r="V150" i="18"/>
  <c r="N150" i="18"/>
  <c r="W149" i="18"/>
  <c r="V149" i="18"/>
  <c r="N149" i="18"/>
  <c r="W148" i="18"/>
  <c r="V148" i="18"/>
  <c r="N148" i="18"/>
  <c r="W147" i="18"/>
  <c r="V147" i="18"/>
  <c r="N147" i="18"/>
  <c r="W146" i="18"/>
  <c r="V146" i="18"/>
  <c r="N146" i="18"/>
  <c r="W145" i="18"/>
  <c r="V145" i="18"/>
  <c r="N145" i="18"/>
  <c r="W144" i="18"/>
  <c r="V144" i="18"/>
  <c r="N144" i="18"/>
  <c r="W143" i="18"/>
  <c r="V143" i="18"/>
  <c r="N143" i="18"/>
  <c r="W142" i="18"/>
  <c r="V142" i="18"/>
  <c r="N142" i="18"/>
  <c r="W141" i="18"/>
  <c r="V141" i="18"/>
  <c r="N141" i="18"/>
  <c r="W140" i="18"/>
  <c r="V140" i="18"/>
  <c r="N140" i="18"/>
  <c r="W139" i="18"/>
  <c r="V139" i="18"/>
  <c r="N139" i="18"/>
  <c r="W138" i="18"/>
  <c r="V138" i="18"/>
  <c r="N138" i="18"/>
  <c r="W137" i="18"/>
  <c r="V137" i="18"/>
  <c r="N137" i="18"/>
  <c r="W136" i="18"/>
  <c r="V136" i="18"/>
  <c r="N136" i="18"/>
  <c r="W135" i="18"/>
  <c r="V135" i="18"/>
  <c r="N135" i="18"/>
  <c r="W134" i="18"/>
  <c r="V134" i="18"/>
  <c r="N134" i="18"/>
  <c r="W133" i="18"/>
  <c r="V133" i="18"/>
  <c r="N133" i="18"/>
  <c r="W132" i="18"/>
  <c r="V132" i="18"/>
  <c r="N132" i="18"/>
  <c r="W131" i="18"/>
  <c r="V131" i="18"/>
  <c r="N131" i="18"/>
  <c r="W130" i="18"/>
  <c r="V130" i="18"/>
  <c r="N130" i="18"/>
  <c r="W129" i="18"/>
  <c r="V129" i="18"/>
  <c r="N129" i="18"/>
  <c r="W128" i="18"/>
  <c r="V128" i="18"/>
  <c r="N128" i="18"/>
  <c r="W127" i="18"/>
  <c r="V127" i="18"/>
  <c r="N127" i="18"/>
  <c r="W126" i="18"/>
  <c r="V126" i="18"/>
  <c r="N126" i="18"/>
  <c r="W125" i="18"/>
  <c r="V125" i="18"/>
  <c r="N125" i="18"/>
  <c r="W124" i="18"/>
  <c r="V124" i="18"/>
  <c r="N124" i="18"/>
  <c r="W123" i="18"/>
  <c r="V123" i="18"/>
  <c r="N123" i="18"/>
  <c r="W122" i="18"/>
  <c r="V122" i="18"/>
  <c r="N122" i="18"/>
  <c r="W121" i="18"/>
  <c r="V121" i="18"/>
  <c r="N121" i="18"/>
  <c r="W120" i="18"/>
  <c r="V120" i="18"/>
  <c r="N120" i="18"/>
  <c r="W119" i="18"/>
  <c r="V119" i="18"/>
  <c r="N119" i="18"/>
  <c r="W118" i="18"/>
  <c r="V118" i="18"/>
  <c r="N118" i="18"/>
  <c r="W117" i="18"/>
  <c r="V117" i="18"/>
  <c r="N117" i="18"/>
  <c r="W116" i="18"/>
  <c r="V116" i="18"/>
  <c r="N116" i="18"/>
  <c r="W115" i="18"/>
  <c r="V115" i="18"/>
  <c r="N115" i="18"/>
  <c r="W114" i="18"/>
  <c r="V114" i="18"/>
  <c r="N114" i="18"/>
  <c r="W113" i="18"/>
  <c r="V113" i="18"/>
  <c r="N113" i="18"/>
  <c r="W112" i="18"/>
  <c r="V112" i="18"/>
  <c r="N112" i="18"/>
  <c r="W111" i="18"/>
  <c r="V111" i="18"/>
  <c r="N111" i="18"/>
  <c r="W110" i="18"/>
  <c r="V110" i="18"/>
  <c r="N110" i="18"/>
  <c r="W109" i="18"/>
  <c r="V109" i="18"/>
  <c r="N109" i="18"/>
  <c r="W108" i="18"/>
  <c r="V108" i="18"/>
  <c r="N108" i="18"/>
  <c r="W107" i="18"/>
  <c r="V107" i="18"/>
  <c r="N107" i="18"/>
  <c r="W106" i="18"/>
  <c r="V106" i="18"/>
  <c r="N106" i="18"/>
  <c r="W105" i="18"/>
  <c r="V105" i="18"/>
  <c r="N105" i="18"/>
  <c r="W104" i="18"/>
  <c r="V104" i="18"/>
  <c r="N104" i="18"/>
  <c r="W103" i="18"/>
  <c r="V103" i="18"/>
  <c r="N103" i="18"/>
  <c r="W102" i="18"/>
  <c r="V102" i="18"/>
  <c r="N102" i="18"/>
  <c r="W101" i="18"/>
  <c r="V101" i="18"/>
  <c r="N101" i="18"/>
  <c r="W100" i="18"/>
  <c r="V100" i="18"/>
  <c r="N100" i="18"/>
  <c r="W99" i="18"/>
  <c r="V99" i="18"/>
  <c r="N99" i="18"/>
  <c r="W98" i="18"/>
  <c r="V98" i="18"/>
  <c r="N98" i="18"/>
  <c r="W97" i="18"/>
  <c r="V97" i="18"/>
  <c r="N97" i="18"/>
  <c r="W96" i="18"/>
  <c r="V96" i="18"/>
  <c r="N96" i="18"/>
  <c r="W95" i="18"/>
  <c r="V95" i="18"/>
  <c r="N95" i="18"/>
  <c r="W94" i="18"/>
  <c r="V94" i="18"/>
  <c r="N94" i="18"/>
  <c r="W93" i="18"/>
  <c r="V93" i="18"/>
  <c r="N93" i="18"/>
  <c r="W92" i="18"/>
  <c r="V92" i="18"/>
  <c r="N92" i="18"/>
  <c r="W91" i="18"/>
  <c r="V91" i="18"/>
  <c r="N91" i="18"/>
  <c r="W90" i="18"/>
  <c r="V90" i="18"/>
  <c r="N90" i="18"/>
  <c r="W89" i="18"/>
  <c r="V89" i="18"/>
  <c r="N89" i="18"/>
  <c r="W88" i="18"/>
  <c r="V88" i="18"/>
  <c r="N88" i="18"/>
  <c r="W87" i="18"/>
  <c r="V87" i="18"/>
  <c r="N87" i="18"/>
  <c r="W86" i="18"/>
  <c r="V86" i="18"/>
  <c r="N86" i="18"/>
  <c r="W85" i="18"/>
  <c r="V85" i="18"/>
  <c r="N85" i="18"/>
  <c r="W84" i="18"/>
  <c r="V84" i="18"/>
  <c r="N84" i="18"/>
  <c r="W83" i="18"/>
  <c r="V83" i="18"/>
  <c r="N83" i="18"/>
  <c r="W82" i="18"/>
  <c r="V82" i="18"/>
  <c r="N82" i="18"/>
  <c r="W81" i="18"/>
  <c r="V81" i="18"/>
  <c r="N81" i="18"/>
  <c r="W80" i="18"/>
  <c r="V80" i="18"/>
  <c r="N80" i="18"/>
  <c r="W79" i="18"/>
  <c r="V79" i="18"/>
  <c r="N79" i="18"/>
  <c r="W78" i="18"/>
  <c r="V78" i="18"/>
  <c r="N78" i="18"/>
  <c r="W77" i="18"/>
  <c r="V77" i="18"/>
  <c r="N77" i="18"/>
  <c r="W76" i="18"/>
  <c r="V76" i="18"/>
  <c r="N76" i="18"/>
  <c r="W75" i="18"/>
  <c r="V75" i="18"/>
  <c r="N75" i="18"/>
  <c r="W74" i="18"/>
  <c r="V74" i="18"/>
  <c r="N74" i="18"/>
  <c r="W73" i="18"/>
  <c r="V73" i="18"/>
  <c r="N73" i="18"/>
  <c r="W72" i="18"/>
  <c r="V72" i="18"/>
  <c r="N72" i="18"/>
  <c r="W71" i="18"/>
  <c r="V71" i="18"/>
  <c r="N71" i="18"/>
  <c r="W70" i="18"/>
  <c r="V70" i="18"/>
  <c r="N70" i="18"/>
  <c r="W69" i="18"/>
  <c r="V69" i="18"/>
  <c r="N69" i="18"/>
  <c r="W68" i="18"/>
  <c r="V68" i="18"/>
  <c r="N68" i="18"/>
  <c r="W67" i="18"/>
  <c r="V67" i="18"/>
  <c r="N67" i="18"/>
  <c r="W66" i="18"/>
  <c r="V66" i="18"/>
  <c r="N66" i="18"/>
  <c r="W65" i="18"/>
  <c r="V65" i="18"/>
  <c r="N65" i="18"/>
  <c r="W64" i="18"/>
  <c r="V64" i="18"/>
  <c r="N64" i="18"/>
  <c r="W63" i="18"/>
  <c r="V63" i="18"/>
  <c r="N63" i="18"/>
  <c r="W62" i="18"/>
  <c r="V62" i="18"/>
  <c r="N62" i="18"/>
  <c r="W61" i="18"/>
  <c r="V61" i="18"/>
  <c r="N61" i="18"/>
  <c r="W60" i="18"/>
  <c r="V60" i="18"/>
  <c r="N60" i="18"/>
  <c r="W59" i="18"/>
  <c r="V59" i="18"/>
  <c r="N59" i="18"/>
  <c r="W58" i="18"/>
  <c r="V58" i="18"/>
  <c r="N58" i="18"/>
  <c r="W57" i="18"/>
  <c r="V57" i="18"/>
  <c r="N57" i="18"/>
  <c r="W56" i="18"/>
  <c r="V56" i="18"/>
  <c r="N56" i="18"/>
  <c r="W55" i="18"/>
  <c r="V55" i="18"/>
  <c r="N55" i="18"/>
  <c r="W54" i="18"/>
  <c r="V54" i="18"/>
  <c r="N54" i="18"/>
  <c r="W53" i="18"/>
  <c r="V53" i="18"/>
  <c r="N53" i="18"/>
  <c r="W52" i="18"/>
  <c r="V52" i="18"/>
  <c r="N52" i="18"/>
  <c r="W51" i="18"/>
  <c r="V51" i="18"/>
  <c r="N51" i="18"/>
  <c r="W50" i="18"/>
  <c r="V50" i="18"/>
  <c r="N50" i="18"/>
  <c r="W49" i="18"/>
  <c r="V49" i="18"/>
  <c r="N49" i="18"/>
  <c r="W48" i="18"/>
  <c r="V48" i="18"/>
  <c r="N48" i="18"/>
  <c r="W47" i="18"/>
  <c r="V47" i="18"/>
  <c r="N47" i="18"/>
  <c r="W46" i="18"/>
  <c r="V46" i="18"/>
  <c r="N46" i="18"/>
  <c r="W45" i="18"/>
  <c r="V45" i="18"/>
  <c r="N45" i="18"/>
  <c r="W44" i="18"/>
  <c r="V44" i="18"/>
  <c r="N44" i="18"/>
  <c r="W43" i="18"/>
  <c r="V43" i="18"/>
  <c r="N43" i="18"/>
  <c r="W42" i="18"/>
  <c r="V42" i="18"/>
  <c r="N42" i="18"/>
  <c r="W41" i="18"/>
  <c r="V41" i="18"/>
  <c r="N41" i="18"/>
  <c r="W40" i="18"/>
  <c r="V40" i="18"/>
  <c r="N40" i="18"/>
  <c r="W39" i="18"/>
  <c r="V39" i="18"/>
  <c r="N39" i="18"/>
  <c r="W38" i="18"/>
  <c r="V38" i="18"/>
  <c r="N38" i="18"/>
  <c r="W37" i="18"/>
  <c r="V37" i="18"/>
  <c r="N37" i="18"/>
  <c r="W36" i="18"/>
  <c r="V36" i="18"/>
  <c r="N36" i="18"/>
  <c r="W35" i="18"/>
  <c r="V35" i="18"/>
  <c r="N35" i="18"/>
  <c r="W34" i="18"/>
  <c r="V34" i="18"/>
  <c r="N34" i="18"/>
  <c r="W33" i="18"/>
  <c r="V33" i="18"/>
  <c r="N33" i="18"/>
  <c r="W32" i="18"/>
  <c r="V32" i="18"/>
  <c r="N32" i="18"/>
  <c r="W31" i="18"/>
  <c r="V31" i="18"/>
  <c r="N31" i="18"/>
  <c r="W30" i="18"/>
  <c r="V30" i="18"/>
  <c r="N30" i="18"/>
  <c r="W29" i="18"/>
  <c r="V29" i="18"/>
  <c r="N29" i="18"/>
  <c r="W28" i="18"/>
  <c r="V28" i="18"/>
  <c r="N28" i="18"/>
  <c r="W27" i="18"/>
  <c r="V27" i="18"/>
  <c r="N27" i="18"/>
  <c r="W26" i="18"/>
  <c r="V26" i="18"/>
  <c r="N26" i="18"/>
  <c r="W25" i="18"/>
  <c r="V25" i="18"/>
  <c r="N25" i="18"/>
  <c r="W24" i="18"/>
  <c r="V24" i="18"/>
  <c r="N24" i="18"/>
  <c r="W23" i="18"/>
  <c r="V23" i="18"/>
  <c r="N23" i="18"/>
  <c r="W22" i="18"/>
  <c r="V22" i="18"/>
  <c r="N22" i="18"/>
  <c r="W21" i="18"/>
  <c r="V21" i="18"/>
  <c r="N21" i="18"/>
  <c r="W20" i="18"/>
  <c r="V20" i="18"/>
  <c r="N20" i="18"/>
  <c r="W19" i="18"/>
  <c r="V19" i="18"/>
  <c r="N19" i="18"/>
  <c r="W18" i="18"/>
  <c r="V18" i="18"/>
  <c r="N18" i="18"/>
  <c r="W17" i="18"/>
  <c r="V17" i="18"/>
  <c r="N17" i="18"/>
  <c r="W16" i="18"/>
  <c r="V16" i="18"/>
  <c r="N16" i="18"/>
  <c r="W15" i="18"/>
  <c r="V15" i="18"/>
  <c r="N15" i="18"/>
  <c r="W14" i="18"/>
  <c r="V14" i="18"/>
  <c r="N14" i="18"/>
  <c r="W13" i="18"/>
  <c r="V13" i="18"/>
  <c r="N13" i="18"/>
  <c r="W12" i="18"/>
  <c r="V12" i="18"/>
  <c r="N12" i="18"/>
  <c r="G6" i="18"/>
  <c r="G5" i="18"/>
  <c r="U893" i="18" l="1"/>
  <c r="U901" i="18"/>
  <c r="U909" i="18"/>
  <c r="U1101" i="18"/>
  <c r="U235" i="18"/>
  <c r="U243" i="18"/>
  <c r="U251" i="18"/>
  <c r="U259" i="18"/>
  <c r="U267" i="18"/>
  <c r="U275" i="18"/>
  <c r="U283" i="18"/>
  <c r="U435" i="18"/>
  <c r="U443" i="18"/>
  <c r="U524" i="18"/>
  <c r="U772" i="18"/>
  <c r="U291" i="18"/>
  <c r="U299" i="18"/>
  <c r="U451" i="18"/>
  <c r="U393" i="18"/>
  <c r="U742" i="18"/>
  <c r="U750" i="18"/>
  <c r="U766" i="18"/>
  <c r="U774" i="18"/>
  <c r="U782" i="18"/>
  <c r="U814" i="18"/>
  <c r="U897" i="18"/>
  <c r="U913" i="18"/>
  <c r="U929" i="18"/>
  <c r="U945" i="18"/>
  <c r="U331" i="18"/>
  <c r="U1117" i="18"/>
  <c r="U339" i="18"/>
  <c r="U887" i="18"/>
  <c r="U903" i="18"/>
  <c r="U919" i="18"/>
  <c r="U999" i="18"/>
  <c r="U678" i="18"/>
  <c r="U1151" i="18"/>
  <c r="U1133" i="18"/>
  <c r="U768" i="18"/>
  <c r="U912" i="18"/>
  <c r="U928" i="18"/>
  <c r="U944" i="18"/>
  <c r="U1104" i="18"/>
  <c r="U1112" i="18"/>
  <c r="U1120" i="18"/>
  <c r="U1136" i="18"/>
  <c r="U1144" i="18"/>
  <c r="U307" i="18"/>
  <c r="U315" i="18"/>
  <c r="U347" i="18"/>
  <c r="U355" i="18"/>
  <c r="U491" i="18"/>
  <c r="U547" i="18"/>
  <c r="U867" i="18"/>
  <c r="U875" i="18"/>
  <c r="U891" i="18"/>
  <c r="U1019" i="18"/>
  <c r="U1035" i="18"/>
  <c r="U1043" i="18"/>
  <c r="U1051" i="18"/>
  <c r="U1067" i="18"/>
  <c r="U1083" i="18"/>
  <c r="U1147" i="18"/>
  <c r="U175" i="18"/>
  <c r="U855" i="18"/>
  <c r="U82" i="18"/>
  <c r="U90" i="18"/>
  <c r="U114" i="18"/>
  <c r="U122" i="18"/>
  <c r="U130" i="18"/>
  <c r="U138" i="18"/>
  <c r="U154" i="18"/>
  <c r="U162" i="18"/>
  <c r="U186" i="18"/>
  <c r="U194" i="18"/>
  <c r="U50" i="18"/>
  <c r="U859" i="18"/>
  <c r="U323" i="18"/>
  <c r="U483" i="18"/>
  <c r="U1099" i="18"/>
  <c r="U167" i="18"/>
  <c r="U84" i="18"/>
  <c r="U196" i="18"/>
  <c r="U857" i="18"/>
  <c r="U1063" i="18"/>
  <c r="U48" i="18"/>
  <c r="U80" i="18"/>
  <c r="U96" i="18"/>
  <c r="U112" i="18"/>
  <c r="U144" i="18"/>
  <c r="U192" i="18"/>
  <c r="U906" i="18"/>
  <c r="U922" i="18"/>
  <c r="U962" i="18"/>
  <c r="U970" i="18"/>
  <c r="U994" i="18"/>
  <c r="U1002" i="18"/>
  <c r="U1026" i="18"/>
  <c r="U1034" i="18"/>
  <c r="U1106" i="18"/>
  <c r="U1122" i="18"/>
  <c r="U85" i="18"/>
  <c r="U682" i="18"/>
  <c r="U714" i="18"/>
  <c r="U422" i="18"/>
  <c r="U973" i="18"/>
  <c r="U989" i="18"/>
  <c r="U997" i="18"/>
  <c r="U1005" i="18"/>
  <c r="U1037" i="18"/>
  <c r="U1053" i="18"/>
  <c r="U1061" i="18"/>
  <c r="U1069" i="18"/>
  <c r="U46" i="18"/>
  <c r="U971" i="18"/>
  <c r="U53" i="18"/>
  <c r="U698" i="18"/>
  <c r="U718" i="18"/>
  <c r="U132" i="18"/>
  <c r="U140" i="18"/>
  <c r="U164" i="18"/>
  <c r="U990" i="18"/>
  <c r="U677" i="18"/>
  <c r="U690" i="18"/>
  <c r="U706" i="18"/>
  <c r="U42" i="18"/>
  <c r="U74" i="18"/>
  <c r="U135" i="18"/>
  <c r="U740" i="18"/>
  <c r="U823" i="18"/>
  <c r="U708" i="18"/>
  <c r="U899" i="18"/>
  <c r="U907" i="18"/>
  <c r="U955" i="18"/>
  <c r="U1123" i="18"/>
  <c r="U1149" i="18"/>
  <c r="U20" i="18"/>
  <c r="U36" i="18"/>
  <c r="U136" i="18"/>
  <c r="U141" i="18"/>
  <c r="U165" i="18"/>
  <c r="U173" i="18"/>
  <c r="U176" i="18"/>
  <c r="U202" i="18"/>
  <c r="U210" i="18"/>
  <c r="U218" i="18"/>
  <c r="U226" i="18"/>
  <c r="U402" i="18"/>
  <c r="U410" i="18"/>
  <c r="U418" i="18"/>
  <c r="U426" i="18"/>
  <c r="U434" i="18"/>
  <c r="U442" i="18"/>
  <c r="U450" i="18"/>
  <c r="U458" i="18"/>
  <c r="U466" i="18"/>
  <c r="U474" i="18"/>
  <c r="U482" i="18"/>
  <c r="U490" i="18"/>
  <c r="U498" i="18"/>
  <c r="U506" i="18"/>
  <c r="U711" i="18"/>
  <c r="U1025" i="18"/>
  <c r="U1033" i="18"/>
  <c r="U1041" i="18"/>
  <c r="U31" i="18"/>
  <c r="U68" i="18"/>
  <c r="U76" i="18"/>
  <c r="U100" i="18"/>
  <c r="U108" i="18"/>
  <c r="U200" i="18"/>
  <c r="U208" i="18"/>
  <c r="U232" i="18"/>
  <c r="U240" i="18"/>
  <c r="U248" i="18"/>
  <c r="U256" i="18"/>
  <c r="U264" i="18"/>
  <c r="U296" i="18"/>
  <c r="U304" i="18"/>
  <c r="U312" i="18"/>
  <c r="U320" i="18"/>
  <c r="U328" i="18"/>
  <c r="U336" i="18"/>
  <c r="U344" i="18"/>
  <c r="U352" i="18"/>
  <c r="U408" i="18"/>
  <c r="U416" i="18"/>
  <c r="U424" i="18"/>
  <c r="U432" i="18"/>
  <c r="U440" i="18"/>
  <c r="U448" i="18"/>
  <c r="U456" i="18"/>
  <c r="U464" i="18"/>
  <c r="U472" i="18"/>
  <c r="U480" i="18"/>
  <c r="U504" i="18"/>
  <c r="U512" i="18"/>
  <c r="U544" i="18"/>
  <c r="U552" i="18"/>
  <c r="U560" i="18"/>
  <c r="U568" i="18"/>
  <c r="U576" i="18"/>
  <c r="U584" i="18"/>
  <c r="U592" i="18"/>
  <c r="U600" i="18"/>
  <c r="U608" i="18"/>
  <c r="U616" i="18"/>
  <c r="U624" i="18"/>
  <c r="U632" i="18"/>
  <c r="U640" i="18"/>
  <c r="U648" i="18"/>
  <c r="U656" i="18"/>
  <c r="U664" i="18"/>
  <c r="U672" i="18"/>
  <c r="U685" i="18"/>
  <c r="U701" i="18"/>
  <c r="U879" i="18"/>
  <c r="U1023" i="18"/>
  <c r="U1031" i="18"/>
  <c r="U1132" i="18"/>
  <c r="U34" i="18"/>
  <c r="U403" i="18"/>
  <c r="U411" i="18"/>
  <c r="U419" i="18"/>
  <c r="U427" i="18"/>
  <c r="U459" i="18"/>
  <c r="U467" i="18"/>
  <c r="U475" i="18"/>
  <c r="U499" i="18"/>
  <c r="U32" i="18"/>
  <c r="U98" i="18"/>
  <c r="U106" i="18"/>
  <c r="U148" i="18"/>
  <c r="U222" i="18"/>
  <c r="U1013" i="18"/>
  <c r="U1072" i="18"/>
  <c r="U1080" i="18"/>
  <c r="U1085" i="18"/>
  <c r="U1093" i="18"/>
  <c r="U18" i="18"/>
  <c r="U26" i="18"/>
  <c r="U78" i="18"/>
  <c r="U88" i="18"/>
  <c r="U101" i="18"/>
  <c r="U160" i="18"/>
  <c r="U170" i="18"/>
  <c r="U178" i="18"/>
  <c r="U183" i="18"/>
  <c r="U188" i="18"/>
  <c r="U229" i="18"/>
  <c r="U357" i="18"/>
  <c r="U365" i="18"/>
  <c r="U373" i="18"/>
  <c r="U381" i="18"/>
  <c r="U397" i="18"/>
  <c r="U405" i="18"/>
  <c r="U421" i="18"/>
  <c r="U485" i="18"/>
  <c r="U493" i="18"/>
  <c r="U501" i="18"/>
  <c r="U509" i="18"/>
  <c r="U517" i="18"/>
  <c r="U557" i="18"/>
  <c r="U565" i="18"/>
  <c r="U573" i="18"/>
  <c r="U581" i="18"/>
  <c r="U597" i="18"/>
  <c r="U605" i="18"/>
  <c r="U613" i="18"/>
  <c r="U621" i="18"/>
  <c r="U629" i="18"/>
  <c r="U637" i="18"/>
  <c r="U716" i="18"/>
  <c r="U721" i="18"/>
  <c r="U729" i="18"/>
  <c r="U769" i="18"/>
  <c r="U793" i="18"/>
  <c r="U833" i="18"/>
  <c r="U846" i="18"/>
  <c r="U1015" i="18"/>
  <c r="U1020" i="18"/>
  <c r="U1125" i="18"/>
  <c r="U1141" i="18"/>
  <c r="U52" i="18"/>
  <c r="U865" i="18"/>
  <c r="U1052" i="18"/>
  <c r="U1115" i="18"/>
  <c r="U63" i="18"/>
  <c r="U71" i="18"/>
  <c r="U79" i="18"/>
  <c r="U94" i="18"/>
  <c r="U110" i="18"/>
  <c r="U120" i="18"/>
  <c r="U220" i="18"/>
  <c r="U390" i="18"/>
  <c r="U398" i="18"/>
  <c r="U526" i="18"/>
  <c r="U534" i="18"/>
  <c r="U542" i="18"/>
  <c r="U550" i="18"/>
  <c r="U558" i="18"/>
  <c r="U566" i="18"/>
  <c r="U574" i="18"/>
  <c r="U582" i="18"/>
  <c r="U590" i="18"/>
  <c r="U598" i="18"/>
  <c r="U606" i="18"/>
  <c r="U614" i="18"/>
  <c r="U622" i="18"/>
  <c r="U630" i="18"/>
  <c r="U638" i="18"/>
  <c r="U646" i="18"/>
  <c r="U654" i="18"/>
  <c r="U662" i="18"/>
  <c r="U670" i="18"/>
  <c r="U680" i="18"/>
  <c r="U696" i="18"/>
  <c r="U717" i="18"/>
  <c r="U722" i="18"/>
  <c r="U754" i="18"/>
  <c r="U831" i="18"/>
  <c r="U839" i="18"/>
  <c r="U847" i="18"/>
  <c r="U873" i="18"/>
  <c r="U894" i="18"/>
  <c r="U910" i="18"/>
  <c r="U934" i="18"/>
  <c r="U942" i="18"/>
  <c r="U958" i="18"/>
  <c r="U984" i="18"/>
  <c r="U1008" i="18"/>
  <c r="U1016" i="18"/>
  <c r="U1110" i="18"/>
  <c r="U1155" i="18"/>
  <c r="U14" i="18"/>
  <c r="U58" i="18"/>
  <c r="U66" i="18"/>
  <c r="U146" i="18"/>
  <c r="U207" i="18"/>
  <c r="U215" i="18"/>
  <c r="U223" i="18"/>
  <c r="U228" i="18"/>
  <c r="U361" i="18"/>
  <c r="U369" i="18"/>
  <c r="U377" i="18"/>
  <c r="U385" i="18"/>
  <c r="U789" i="18"/>
  <c r="U813" i="18"/>
  <c r="U821" i="18"/>
  <c r="U826" i="18"/>
  <c r="U829" i="18"/>
  <c r="U863" i="18"/>
  <c r="U961" i="18"/>
  <c r="U969" i="18"/>
  <c r="U979" i="18"/>
  <c r="U987" i="18"/>
  <c r="U995" i="18"/>
  <c r="U1003" i="18"/>
  <c r="U1058" i="18"/>
  <c r="U1066" i="18"/>
  <c r="U1084" i="18"/>
  <c r="U1095" i="18"/>
  <c r="U1145" i="18"/>
  <c r="U12" i="18"/>
  <c r="U56" i="18"/>
  <c r="U64" i="18"/>
  <c r="U103" i="18"/>
  <c r="U111" i="18"/>
  <c r="U126" i="18"/>
  <c r="U172" i="18"/>
  <c r="U190" i="18"/>
  <c r="U197" i="18"/>
  <c r="U205" i="18"/>
  <c r="U213" i="18"/>
  <c r="U274" i="18"/>
  <c r="U279" i="18"/>
  <c r="U282" i="18"/>
  <c r="U287" i="18"/>
  <c r="U290" i="18"/>
  <c r="U295" i="18"/>
  <c r="U303" i="18"/>
  <c r="U311" i="18"/>
  <c r="U319" i="18"/>
  <c r="U327" i="18"/>
  <c r="U335" i="18"/>
  <c r="U343" i="18"/>
  <c r="U351" i="18"/>
  <c r="U391" i="18"/>
  <c r="U399" i="18"/>
  <c r="U684" i="18"/>
  <c r="U734" i="18"/>
  <c r="U739" i="18"/>
  <c r="U763" i="18"/>
  <c r="U795" i="18"/>
  <c r="U835" i="18"/>
  <c r="U869" i="18"/>
  <c r="U877" i="18"/>
  <c r="U943" i="18"/>
  <c r="U959" i="18"/>
  <c r="U967" i="18"/>
  <c r="U977" i="18"/>
  <c r="U985" i="18"/>
  <c r="U993" i="18"/>
  <c r="U1001" i="18"/>
  <c r="U1040" i="18"/>
  <c r="U1048" i="18"/>
  <c r="U1090" i="18"/>
  <c r="U1098" i="18"/>
  <c r="U1103" i="18"/>
  <c r="U1127" i="18"/>
  <c r="U1143" i="18"/>
  <c r="U1148" i="18"/>
  <c r="U727" i="18"/>
  <c r="U735" i="18"/>
  <c r="U751" i="18"/>
  <c r="U759" i="18"/>
  <c r="U923" i="18"/>
  <c r="U931" i="18"/>
  <c r="U939" i="18"/>
  <c r="U947" i="18"/>
  <c r="U968" i="18"/>
  <c r="U978" i="18"/>
  <c r="U986" i="18"/>
  <c r="U1057" i="18"/>
  <c r="U1065" i="18"/>
  <c r="U537" i="18"/>
  <c r="U889" i="18"/>
  <c r="U905" i="18"/>
  <c r="U921" i="18"/>
  <c r="U1021" i="18"/>
  <c r="U1029" i="18"/>
  <c r="U1039" i="18"/>
  <c r="U1047" i="18"/>
  <c r="U1131" i="18"/>
  <c r="U1139" i="18"/>
  <c r="U21" i="18"/>
  <c r="U158" i="18"/>
  <c r="U168" i="18"/>
  <c r="U691" i="18"/>
  <c r="U707" i="18"/>
  <c r="U712" i="18"/>
  <c r="U16" i="18"/>
  <c r="U44" i="18"/>
  <c r="U128" i="18"/>
  <c r="U133" i="18"/>
  <c r="U532" i="18"/>
  <c r="U540" i="18"/>
  <c r="U858" i="18"/>
  <c r="U871" i="18"/>
  <c r="U1011" i="18"/>
  <c r="U1024" i="18"/>
  <c r="U1032" i="18"/>
  <c r="U1042" i="18"/>
  <c r="U1050" i="18"/>
  <c r="U1126" i="18"/>
  <c r="U191" i="18"/>
  <c r="U699" i="18"/>
  <c r="U24" i="18"/>
  <c r="U151" i="18"/>
  <c r="U156" i="18"/>
  <c r="U527" i="18"/>
  <c r="U1121" i="18"/>
  <c r="U1129" i="18"/>
  <c r="U143" i="18"/>
  <c r="U116" i="18"/>
  <c r="U827" i="18"/>
  <c r="U843" i="18"/>
  <c r="U851" i="18"/>
  <c r="U1111" i="18"/>
  <c r="U1116" i="18"/>
  <c r="U796" i="18"/>
  <c r="U180" i="18"/>
  <c r="U270" i="18"/>
  <c r="U278" i="18"/>
  <c r="U286" i="18"/>
  <c r="U764" i="18"/>
  <c r="U780" i="18"/>
  <c r="U788" i="18"/>
  <c r="U812" i="18"/>
  <c r="U820" i="18"/>
  <c r="U957" i="18"/>
  <c r="U965" i="18"/>
  <c r="U975" i="18"/>
  <c r="U983" i="18"/>
  <c r="U1075" i="18"/>
  <c r="U1088" i="18"/>
  <c r="U1096" i="18"/>
  <c r="U953" i="18"/>
  <c r="U963" i="18"/>
  <c r="U981" i="18"/>
  <c r="U991" i="18"/>
  <c r="U1004" i="18"/>
  <c r="U1009" i="18"/>
  <c r="U1017" i="18"/>
  <c r="U1027" i="18"/>
  <c r="U1045" i="18"/>
  <c r="U1055" i="18"/>
  <c r="U1068" i="18"/>
  <c r="U1073" i="18"/>
  <c r="U1081" i="18"/>
  <c r="U1091" i="18"/>
  <c r="U1109" i="18"/>
  <c r="U1119" i="18"/>
  <c r="U1137" i="18"/>
  <c r="U1152" i="18"/>
  <c r="U507" i="18"/>
  <c r="U515" i="18"/>
  <c r="U543" i="18"/>
  <c r="U686" i="18"/>
  <c r="U725" i="18"/>
  <c r="U741" i="18"/>
  <c r="U749" i="18"/>
  <c r="U767" i="18"/>
  <c r="U799" i="18"/>
  <c r="U815" i="18"/>
  <c r="U825" i="18"/>
  <c r="U841" i="18"/>
  <c r="U854" i="18"/>
  <c r="U937" i="18"/>
  <c r="U47" i="18"/>
  <c r="U62" i="18"/>
  <c r="U69" i="18"/>
  <c r="U104" i="18"/>
  <c r="U109" i="18"/>
  <c r="U119" i="18"/>
  <c r="U124" i="18"/>
  <c r="U159" i="18"/>
  <c r="U181" i="18"/>
  <c r="U206" i="18"/>
  <c r="U216" i="18"/>
  <c r="U236" i="18"/>
  <c r="U244" i="18"/>
  <c r="U252" i="18"/>
  <c r="U260" i="18"/>
  <c r="U292" i="18"/>
  <c r="U300" i="18"/>
  <c r="U308" i="18"/>
  <c r="U316" i="18"/>
  <c r="U324" i="18"/>
  <c r="U332" i="18"/>
  <c r="U340" i="18"/>
  <c r="U348" i="18"/>
  <c r="U356" i="18"/>
  <c r="U364" i="18"/>
  <c r="U372" i="18"/>
  <c r="U380" i="18"/>
  <c r="U388" i="18"/>
  <c r="U551" i="18"/>
  <c r="U559" i="18"/>
  <c r="U567" i="18"/>
  <c r="U575" i="18"/>
  <c r="U583" i="18"/>
  <c r="U591" i="18"/>
  <c r="U599" i="18"/>
  <c r="U607" i="18"/>
  <c r="U615" i="18"/>
  <c r="U623" i="18"/>
  <c r="U631" i="18"/>
  <c r="U639" i="18"/>
  <c r="U647" i="18"/>
  <c r="U655" i="18"/>
  <c r="U663" i="18"/>
  <c r="U671" i="18"/>
  <c r="U681" i="18"/>
  <c r="U697" i="18"/>
  <c r="U705" i="18"/>
  <c r="U710" i="18"/>
  <c r="U720" i="18"/>
  <c r="U728" i="18"/>
  <c r="U736" i="18"/>
  <c r="U744" i="18"/>
  <c r="U752" i="18"/>
  <c r="U757" i="18"/>
  <c r="U778" i="18"/>
  <c r="U794" i="18"/>
  <c r="U810" i="18"/>
  <c r="U818" i="18"/>
  <c r="U890" i="18"/>
  <c r="U895" i="18"/>
  <c r="U911" i="18"/>
  <c r="U935" i="18"/>
  <c r="U1079" i="18"/>
  <c r="U15" i="18"/>
  <c r="U30" i="18"/>
  <c r="U37" i="18"/>
  <c r="U72" i="18"/>
  <c r="U77" i="18"/>
  <c r="U87" i="18"/>
  <c r="U92" i="18"/>
  <c r="U127" i="18"/>
  <c r="U149" i="18"/>
  <c r="U174" i="18"/>
  <c r="U184" i="18"/>
  <c r="U231" i="18"/>
  <c r="U239" i="18"/>
  <c r="U247" i="18"/>
  <c r="U255" i="18"/>
  <c r="U263" i="18"/>
  <c r="U271" i="18"/>
  <c r="U658" i="18"/>
  <c r="U666" i="18"/>
  <c r="U674" i="18"/>
  <c r="U692" i="18"/>
  <c r="U700" i="18"/>
  <c r="U927" i="18"/>
  <c r="U1089" i="18"/>
  <c r="U1097" i="18"/>
  <c r="U1107" i="18"/>
  <c r="U13" i="18"/>
  <c r="U40" i="18"/>
  <c r="U45" i="18"/>
  <c r="U60" i="18"/>
  <c r="U95" i="18"/>
  <c r="U117" i="18"/>
  <c r="U142" i="18"/>
  <c r="U152" i="18"/>
  <c r="U199" i="18"/>
  <c r="U204" i="18"/>
  <c r="U695" i="18"/>
  <c r="U726" i="18"/>
  <c r="U784" i="18"/>
  <c r="U808" i="18"/>
  <c r="U845" i="18"/>
  <c r="U878" i="18"/>
  <c r="U938" i="18"/>
  <c r="U954" i="18"/>
  <c r="U974" i="18"/>
  <c r="U1000" i="18"/>
  <c r="U1018" i="18"/>
  <c r="U1056" i="18"/>
  <c r="U1064" i="18"/>
  <c r="U1074" i="18"/>
  <c r="U1082" i="18"/>
  <c r="U1153" i="18"/>
  <c r="U28" i="18"/>
  <c r="U212" i="18"/>
  <c r="U724" i="18"/>
  <c r="U737" i="18"/>
  <c r="U803" i="18"/>
  <c r="U819" i="18"/>
  <c r="U853" i="18"/>
  <c r="U881" i="18"/>
  <c r="U1049" i="18"/>
  <c r="U1059" i="18"/>
  <c r="U1077" i="18"/>
  <c r="U1087" i="18"/>
  <c r="U1100" i="18"/>
  <c r="U1105" i="18"/>
  <c r="U1113" i="18"/>
  <c r="U1128" i="18"/>
  <c r="U166" i="18"/>
  <c r="U198" i="18"/>
  <c r="U230" i="18"/>
  <c r="U395" i="18"/>
  <c r="U553" i="18"/>
  <c r="U561" i="18"/>
  <c r="U569" i="18"/>
  <c r="U577" i="18"/>
  <c r="U585" i="18"/>
  <c r="U593" i="18"/>
  <c r="U601" i="18"/>
  <c r="U609" i="18"/>
  <c r="U617" i="18"/>
  <c r="U625" i="18"/>
  <c r="U633" i="18"/>
  <c r="U641" i="18"/>
  <c r="U649" i="18"/>
  <c r="U70" i="18"/>
  <c r="U134" i="18"/>
  <c r="U548" i="18"/>
  <c r="U38" i="18"/>
  <c r="U102" i="18"/>
  <c r="U29" i="18"/>
  <c r="U61" i="18"/>
  <c r="U93" i="18"/>
  <c r="U125" i="18"/>
  <c r="U157" i="18"/>
  <c r="U189" i="18"/>
  <c r="U221" i="18"/>
  <c r="U406" i="18"/>
  <c r="U414" i="18"/>
  <c r="U430" i="18"/>
  <c r="U438" i="18"/>
  <c r="U446" i="18"/>
  <c r="U454" i="18"/>
  <c r="U462" i="18"/>
  <c r="U470" i="18"/>
  <c r="U478" i="18"/>
  <c r="U486" i="18"/>
  <c r="U494" i="18"/>
  <c r="U502" i="18"/>
  <c r="U510" i="18"/>
  <c r="U518" i="18"/>
  <c r="U528" i="18"/>
  <c r="U538" i="18"/>
  <c r="G2" i="18"/>
  <c r="U22" i="18"/>
  <c r="U54" i="18"/>
  <c r="U86" i="18"/>
  <c r="U118" i="18"/>
  <c r="U150" i="18"/>
  <c r="U182" i="18"/>
  <c r="U214" i="18"/>
  <c r="U389" i="18"/>
  <c r="U360" i="18"/>
  <c r="U368" i="18"/>
  <c r="U376" i="18"/>
  <c r="U384" i="18"/>
  <c r="U17" i="18"/>
  <c r="U33" i="18"/>
  <c r="U49" i="18"/>
  <c r="U65" i="18"/>
  <c r="U81" i="18"/>
  <c r="U97" i="18"/>
  <c r="U113" i="18"/>
  <c r="U129" i="18"/>
  <c r="U145" i="18"/>
  <c r="U161" i="18"/>
  <c r="U177" i="18"/>
  <c r="U193" i="18"/>
  <c r="U209" i="18"/>
  <c r="U225" i="18"/>
  <c r="U237" i="18"/>
  <c r="U245" i="18"/>
  <c r="U253" i="18"/>
  <c r="U261" i="18"/>
  <c r="U269" i="18"/>
  <c r="U272" i="18"/>
  <c r="U277" i="18"/>
  <c r="U280" i="18"/>
  <c r="U285" i="18"/>
  <c r="U288" i="18"/>
  <c r="U293" i="18"/>
  <c r="U301" i="18"/>
  <c r="U309" i="18"/>
  <c r="U317" i="18"/>
  <c r="U325" i="18"/>
  <c r="U333" i="18"/>
  <c r="U341" i="18"/>
  <c r="U349" i="18"/>
  <c r="U362" i="18"/>
  <c r="U370" i="18"/>
  <c r="U378" i="18"/>
  <c r="U386" i="18"/>
  <c r="U400" i="18"/>
  <c r="U545" i="18"/>
  <c r="U555" i="18"/>
  <c r="U563" i="18"/>
  <c r="U571" i="18"/>
  <c r="U579" i="18"/>
  <c r="U773" i="18"/>
  <c r="U1014" i="18"/>
  <c r="U1078" i="18"/>
  <c r="U657" i="18"/>
  <c r="U753" i="18"/>
  <c r="U43" i="18"/>
  <c r="U59" i="18"/>
  <c r="U75" i="18"/>
  <c r="U91" i="18"/>
  <c r="U107" i="18"/>
  <c r="U123" i="18"/>
  <c r="U139" i="18"/>
  <c r="U155" i="18"/>
  <c r="U171" i="18"/>
  <c r="U187" i="18"/>
  <c r="U203" i="18"/>
  <c r="U219" i="18"/>
  <c r="U238" i="18"/>
  <c r="U246" i="18"/>
  <c r="U254" i="18"/>
  <c r="U262" i="18"/>
  <c r="U294" i="18"/>
  <c r="U302" i="18"/>
  <c r="U310" i="18"/>
  <c r="U318" i="18"/>
  <c r="U326" i="18"/>
  <c r="U334" i="18"/>
  <c r="U342" i="18"/>
  <c r="U350" i="18"/>
  <c r="U363" i="18"/>
  <c r="U371" i="18"/>
  <c r="U379" i="18"/>
  <c r="U387" i="18"/>
  <c r="U394" i="18"/>
  <c r="U401" i="18"/>
  <c r="U409" i="18"/>
  <c r="U417" i="18"/>
  <c r="U425" i="18"/>
  <c r="U433" i="18"/>
  <c r="U441" i="18"/>
  <c r="U449" i="18"/>
  <c r="U457" i="18"/>
  <c r="U465" i="18"/>
  <c r="U473" i="18"/>
  <c r="U481" i="18"/>
  <c r="U489" i="18"/>
  <c r="U497" i="18"/>
  <c r="U505" i="18"/>
  <c r="U513" i="18"/>
  <c r="U521" i="18"/>
  <c r="U738" i="18"/>
  <c r="U743" i="18"/>
  <c r="U811" i="18"/>
  <c r="U842" i="18"/>
  <c r="U1007" i="18"/>
  <c r="U1071" i="18"/>
  <c r="U665" i="18"/>
  <c r="U673" i="18"/>
  <c r="U966" i="18"/>
  <c r="U27" i="18"/>
  <c r="U25" i="18"/>
  <c r="U41" i="18"/>
  <c r="U57" i="18"/>
  <c r="U73" i="18"/>
  <c r="U89" i="18"/>
  <c r="U105" i="18"/>
  <c r="U121" i="18"/>
  <c r="U137" i="18"/>
  <c r="U153" i="18"/>
  <c r="U169" i="18"/>
  <c r="U185" i="18"/>
  <c r="U201" i="18"/>
  <c r="U217" i="18"/>
  <c r="U233" i="18"/>
  <c r="U241" i="18"/>
  <c r="U249" i="18"/>
  <c r="U257" i="18"/>
  <c r="U265" i="18"/>
  <c r="U268" i="18"/>
  <c r="U273" i="18"/>
  <c r="U276" i="18"/>
  <c r="U281" i="18"/>
  <c r="U284" i="18"/>
  <c r="U289" i="18"/>
  <c r="U297" i="18"/>
  <c r="U305" i="18"/>
  <c r="U313" i="18"/>
  <c r="U321" i="18"/>
  <c r="U329" i="18"/>
  <c r="U337" i="18"/>
  <c r="U345" i="18"/>
  <c r="U353" i="18"/>
  <c r="U358" i="18"/>
  <c r="U366" i="18"/>
  <c r="U374" i="18"/>
  <c r="U382" i="18"/>
  <c r="U392" i="18"/>
  <c r="U404" i="18"/>
  <c r="U412" i="18"/>
  <c r="U420" i="18"/>
  <c r="U428" i="18"/>
  <c r="U436" i="18"/>
  <c r="U444" i="18"/>
  <c r="U452" i="18"/>
  <c r="U460" i="18"/>
  <c r="U468" i="18"/>
  <c r="U476" i="18"/>
  <c r="U484" i="18"/>
  <c r="U492" i="18"/>
  <c r="U500" i="18"/>
  <c r="U508" i="18"/>
  <c r="U516" i="18"/>
  <c r="U536" i="18"/>
  <c r="U702" i="18"/>
  <c r="U733" i="18"/>
  <c r="U798" i="18"/>
  <c r="U883" i="18"/>
  <c r="U925" i="18"/>
  <c r="U982" i="18"/>
  <c r="U1046" i="18"/>
  <c r="U1135" i="18"/>
  <c r="U683" i="18"/>
  <c r="U748" i="18"/>
  <c r="U758" i="18"/>
  <c r="U1030" i="18"/>
  <c r="U1094" i="18"/>
  <c r="U1142" i="18"/>
  <c r="U23" i="18"/>
  <c r="U39" i="18"/>
  <c r="U55" i="18"/>
  <c r="G3" i="18"/>
  <c r="U713" i="18"/>
  <c r="U723" i="18"/>
  <c r="U783" i="18"/>
  <c r="U830" i="18"/>
  <c r="U915" i="18"/>
  <c r="U998" i="18"/>
  <c r="U1062" i="18"/>
  <c r="U19" i="18"/>
  <c r="U35" i="18"/>
  <c r="U51" i="18"/>
  <c r="U67" i="18"/>
  <c r="U83" i="18"/>
  <c r="U99" i="18"/>
  <c r="U115" i="18"/>
  <c r="U131" i="18"/>
  <c r="U147" i="18"/>
  <c r="U163" i="18"/>
  <c r="U179" i="18"/>
  <c r="U195" i="18"/>
  <c r="U211" i="18"/>
  <c r="U227" i="18"/>
  <c r="U234" i="18"/>
  <c r="U242" i="18"/>
  <c r="U250" i="18"/>
  <c r="U258" i="18"/>
  <c r="U266" i="18"/>
  <c r="U298" i="18"/>
  <c r="U306" i="18"/>
  <c r="U314" i="18"/>
  <c r="U322" i="18"/>
  <c r="U330" i="18"/>
  <c r="U338" i="18"/>
  <c r="U346" i="18"/>
  <c r="U354" i="18"/>
  <c r="U359" i="18"/>
  <c r="U367" i="18"/>
  <c r="U375" i="18"/>
  <c r="U383" i="18"/>
  <c r="U587" i="18"/>
  <c r="U595" i="18"/>
  <c r="U603" i="18"/>
  <c r="U611" i="18"/>
  <c r="U619" i="18"/>
  <c r="U627" i="18"/>
  <c r="U635" i="18"/>
  <c r="U643" i="18"/>
  <c r="U651" i="18"/>
  <c r="U659" i="18"/>
  <c r="U667" i="18"/>
  <c r="U675" i="18"/>
  <c r="U687" i="18"/>
  <c r="U715" i="18"/>
  <c r="U730" i="18"/>
  <c r="U745" i="18"/>
  <c r="U755" i="18"/>
  <c r="U760" i="18"/>
  <c r="U765" i="18"/>
  <c r="U770" i="18"/>
  <c r="U775" i="18"/>
  <c r="U785" i="18"/>
  <c r="U790" i="18"/>
  <c r="U800" i="18"/>
  <c r="U805" i="18"/>
  <c r="U837" i="18"/>
  <c r="U849" i="18"/>
  <c r="U861" i="18"/>
  <c r="U1114" i="18"/>
  <c r="U1130" i="18"/>
  <c r="U1146" i="18"/>
  <c r="U407" i="18"/>
  <c r="U415" i="18"/>
  <c r="U423" i="18"/>
  <c r="U431" i="18"/>
  <c r="U439" i="18"/>
  <c r="U447" i="18"/>
  <c r="U455" i="18"/>
  <c r="U463" i="18"/>
  <c r="U471" i="18"/>
  <c r="U479" i="18"/>
  <c r="U487" i="18"/>
  <c r="U495" i="18"/>
  <c r="U503" i="18"/>
  <c r="U511" i="18"/>
  <c r="U519" i="18"/>
  <c r="U529" i="18"/>
  <c r="U546" i="18"/>
  <c r="U556" i="18"/>
  <c r="U564" i="18"/>
  <c r="U572" i="18"/>
  <c r="U580" i="18"/>
  <c r="U588" i="18"/>
  <c r="U596" i="18"/>
  <c r="U604" i="18"/>
  <c r="U612" i="18"/>
  <c r="U620" i="18"/>
  <c r="U628" i="18"/>
  <c r="U636" i="18"/>
  <c r="U644" i="18"/>
  <c r="U652" i="18"/>
  <c r="U660" i="18"/>
  <c r="U668" i="18"/>
  <c r="U688" i="18"/>
  <c r="U693" i="18"/>
  <c r="U703" i="18"/>
  <c r="U731" i="18"/>
  <c r="U746" i="18"/>
  <c r="U761" i="18"/>
  <c r="U771" i="18"/>
  <c r="U776" i="18"/>
  <c r="U781" i="18"/>
  <c r="U786" i="18"/>
  <c r="U791" i="18"/>
  <c r="U801" i="18"/>
  <c r="U806" i="18"/>
  <c r="U816" i="18"/>
  <c r="U886" i="18"/>
  <c r="U918" i="18"/>
  <c r="U933" i="18"/>
  <c r="U950" i="18"/>
  <c r="U964" i="18"/>
  <c r="U980" i="18"/>
  <c r="U996" i="18"/>
  <c r="U1012" i="18"/>
  <c r="U1028" i="18"/>
  <c r="U1044" i="18"/>
  <c r="U1060" i="18"/>
  <c r="U1076" i="18"/>
  <c r="U1092" i="18"/>
  <c r="U1108" i="18"/>
  <c r="U1124" i="18"/>
  <c r="U1140" i="18"/>
  <c r="U514" i="18"/>
  <c r="U522" i="18"/>
  <c r="U779" i="18"/>
  <c r="U809" i="18"/>
  <c r="U838" i="18"/>
  <c r="U862" i="18"/>
  <c r="U874" i="18"/>
  <c r="U896" i="18"/>
  <c r="U1010" i="18"/>
  <c r="U1138" i="18"/>
  <c r="U1154" i="18"/>
  <c r="U413" i="18"/>
  <c r="U429" i="18"/>
  <c r="U437" i="18"/>
  <c r="U445" i="18"/>
  <c r="U453" i="18"/>
  <c r="U461" i="18"/>
  <c r="U469" i="18"/>
  <c r="U477" i="18"/>
  <c r="U549" i="18"/>
  <c r="U554" i="18"/>
  <c r="U562" i="18"/>
  <c r="U570" i="18"/>
  <c r="U578" i="18"/>
  <c r="U586" i="18"/>
  <c r="U594" i="18"/>
  <c r="U602" i="18"/>
  <c r="U610" i="18"/>
  <c r="U618" i="18"/>
  <c r="U626" i="18"/>
  <c r="U634" i="18"/>
  <c r="U642" i="18"/>
  <c r="U650" i="18"/>
  <c r="U926" i="18"/>
  <c r="U941" i="18"/>
  <c r="U951" i="18"/>
  <c r="U960" i="18"/>
  <c r="U976" i="18"/>
  <c r="U992" i="18"/>
  <c r="U488" i="18"/>
  <c r="U496" i="18"/>
  <c r="U520" i="18"/>
  <c r="U530" i="18"/>
  <c r="U589" i="18"/>
  <c r="U645" i="18"/>
  <c r="U653" i="18"/>
  <c r="U661" i="18"/>
  <c r="U669" i="18"/>
  <c r="U679" i="18"/>
  <c r="U689" i="18"/>
  <c r="U694" i="18"/>
  <c r="U704" i="18"/>
  <c r="U709" i="18"/>
  <c r="U719" i="18"/>
  <c r="U747" i="18"/>
  <c r="U762" i="18"/>
  <c r="U777" i="18"/>
  <c r="U787" i="18"/>
  <c r="U792" i="18"/>
  <c r="U797" i="18"/>
  <c r="U802" i="18"/>
  <c r="U807" i="18"/>
  <c r="U817" i="18"/>
  <c r="U870" i="18"/>
  <c r="U1006" i="18"/>
  <c r="U1022" i="18"/>
  <c r="U1038" i="18"/>
  <c r="U1054" i="18"/>
  <c r="U1070" i="18"/>
  <c r="U1086" i="18"/>
  <c r="U1102" i="18"/>
  <c r="U1118" i="18"/>
  <c r="U1134" i="18"/>
  <c r="U1150" i="18"/>
  <c r="G7" i="18"/>
  <c r="U822" i="18"/>
  <c r="U885" i="18"/>
  <c r="U902" i="18"/>
  <c r="U917" i="18"/>
  <c r="U949" i="18"/>
  <c r="U956" i="18"/>
  <c r="U972" i="18"/>
  <c r="U988" i="18"/>
  <c r="U525" i="18"/>
  <c r="U541" i="18"/>
  <c r="U523" i="18"/>
  <c r="U539" i="18"/>
  <c r="U535" i="18"/>
  <c r="U533" i="18"/>
  <c r="U531" i="18"/>
  <c r="U824" i="18"/>
  <c r="U840" i="18"/>
  <c r="U856" i="18"/>
  <c r="U872" i="18"/>
  <c r="U888" i="18"/>
  <c r="U904" i="18"/>
  <c r="U920" i="18"/>
  <c r="U936" i="18"/>
  <c r="U952" i="18"/>
  <c r="U836" i="18"/>
  <c r="U852" i="18"/>
  <c r="U868" i="18"/>
  <c r="U884" i="18"/>
  <c r="U900" i="18"/>
  <c r="U916" i="18"/>
  <c r="U932" i="18"/>
  <c r="U948" i="18"/>
  <c r="U834" i="18"/>
  <c r="U850" i="18"/>
  <c r="U866" i="18"/>
  <c r="U882" i="18"/>
  <c r="U898" i="18"/>
  <c r="U914" i="18"/>
  <c r="U930" i="18"/>
  <c r="U946" i="18"/>
  <c r="U832" i="18"/>
  <c r="U848" i="18"/>
  <c r="U864" i="18"/>
  <c r="U880" i="18"/>
  <c r="U828" i="18"/>
  <c r="U844" i="18"/>
  <c r="U860" i="18"/>
  <c r="U876" i="18"/>
  <c r="U892" i="18"/>
  <c r="U908" i="18"/>
  <c r="U924" i="18"/>
  <c r="U940" i="18"/>
  <c r="G8" i="18" l="1"/>
</calcChain>
</file>

<file path=xl/sharedStrings.xml><?xml version="1.0" encoding="utf-8"?>
<sst xmlns="http://schemas.openxmlformats.org/spreadsheetml/2006/main" count="6891" uniqueCount="4210">
  <si>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</si>
  <si>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</si>
  <si>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</si>
  <si>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</si>
  <si>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</si>
  <si>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</si>
  <si>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</si>
  <si>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</si>
  <si>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</si>
  <si>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</si>
  <si>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</si>
  <si>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</si>
  <si>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</si>
  <si>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</si>
  <si>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</si>
  <si>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</si>
  <si>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</si>
  <si>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</si>
  <si>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</si>
  <si>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</si>
  <si>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</si>
  <si>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</si>
  <si>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</si>
  <si>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</si>
  <si>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</si>
  <si>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</si>
  <si>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RICHARD DAVID PARDO PEDRAZA</t>
  </si>
  <si>
    <t>SANDRA STELLA SANCHEZ SANDOVAL</t>
  </si>
  <si>
    <t>ANDRES FELIPE PEREIRA FUYO</t>
  </si>
  <si>
    <t>DIANA PATRICIA COVALEDA SALAS</t>
  </si>
  <si>
    <t>ANDRES MAURICIO ARTUNDUAGA SANTOS</t>
  </si>
  <si>
    <t>MARIA ISABEL SERRANO PIRAQUIVE</t>
  </si>
  <si>
    <t>JULIAN ALBERTO VASQUEZ GRAJALES</t>
  </si>
  <si>
    <t>EDUART OSWALDO LARREA PIRAQUIVE</t>
  </si>
  <si>
    <t>JAVIER ORLANDO MONDRAGON SOSA</t>
  </si>
  <si>
    <t>ZAIDA FABIOLA WILCHES ORTIZ</t>
  </si>
  <si>
    <t>MARIA CECILIA BENAVIDES ESCOBAR</t>
  </si>
  <si>
    <t>HARLEY FERNEY FERNANDEZ ALVARADO</t>
  </si>
  <si>
    <t>DIANA ALEJANDRA ROZO CORONA</t>
  </si>
  <si>
    <t>PRESTAR SERVICIOS PROFESIONALES DE APOYO JURIDICO PARA SUSTANCIAR INVESTIGACIONES ADMINISTRATIVAS RELACIONADAS CON LA ENAJENACIÓN Y ARRENDAMIENTO DE VIVIENDA</t>
  </si>
  <si>
    <t>NANCY CAROLINA HERNANDEZ GUTIERREZ</t>
  </si>
  <si>
    <t>DIEGO JAVIER CALDERON MARTINEZ</t>
  </si>
  <si>
    <t>WILLIAM ANDRES MORENO VALENZUELA</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</si>
  <si>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</si>
  <si>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</si>
  <si>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</si>
  <si>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</si>
  <si>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</si>
  <si>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</si>
  <si>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</si>
  <si>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</si>
  <si>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</si>
  <si>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RINA FERNANDA MOLINA LIÑAN</t>
  </si>
  <si>
    <t>JOSE MAURICIO ILLERA REYES</t>
  </si>
  <si>
    <t>MARIELA PATRICIA GONZALEZ CHIRINO</t>
  </si>
  <si>
    <t>SERGIO ARTURO SANCHEZ SALAMANCA</t>
  </si>
  <si>
    <t>TANIA SOFIA PUENTES ROJAS</t>
  </si>
  <si>
    <t>AMBAR MILENA BARBOSA RODRIGUEZ</t>
  </si>
  <si>
    <t>MARIA FERNANDA ARIZA LOZANO</t>
  </si>
  <si>
    <t>LEONEL ALBERTO MIRANDA RUIZ</t>
  </si>
  <si>
    <t>BELMA LORENA LUQUE SANCHEZ</t>
  </si>
  <si>
    <t>IRMA LORENA NIÑO PINILLA</t>
  </si>
  <si>
    <t>ALBA CRISTINA MELO GOMEZ</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</si>
  <si>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</si>
  <si>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</si>
  <si>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</si>
  <si>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</si>
  <si>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</si>
  <si>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</si>
  <si>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</si>
  <si>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</si>
  <si>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</si>
  <si>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</si>
  <si>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</si>
  <si>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</si>
  <si>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</si>
  <si>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</si>
  <si>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</si>
  <si>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</si>
  <si>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</si>
  <si>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</si>
  <si>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</si>
  <si>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</si>
  <si>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</si>
  <si>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</si>
  <si>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</si>
  <si>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</si>
  <si>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</si>
  <si>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</si>
  <si>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</si>
  <si>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</si>
  <si>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</si>
  <si>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</si>
  <si>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</si>
  <si>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</si>
  <si>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</si>
  <si>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</si>
  <si>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</si>
  <si>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</si>
  <si>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</si>
  <si>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</si>
  <si>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</si>
  <si>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</si>
  <si>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</si>
  <si>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</si>
  <si>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</si>
  <si>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</si>
  <si>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PRESTAR SERVICIOS DE APOYO A LA GESTION EN EL DESARROLLO DE ACTIVIDADES DE CARÁCTER ADMINISTRATIVO Y APOYO EN EL SEGUIMIENTO Y DE RESPUESTA A SOLICITUDES QUE SE ADELANTAN EN LA SUBSECRETARIA DE INSPECCION VIGILANCIA Y CONTROL DE VIVIENDA</t>
  </si>
  <si>
    <t>MARIA CAROLINA RUEDA PEREZ</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</si>
  <si>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</si>
  <si>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</si>
  <si>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</si>
  <si>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</si>
  <si>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</si>
  <si>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</si>
  <si>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</si>
  <si>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</si>
  <si>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</si>
  <si>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</si>
  <si>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</si>
  <si>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</si>
  <si>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</si>
  <si>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</si>
  <si>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</si>
  <si>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</si>
  <si>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</si>
  <si>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</si>
  <si>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</si>
  <si>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</si>
  <si>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</si>
  <si>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</si>
  <si>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</si>
  <si>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</si>
  <si>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</si>
  <si>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</si>
  <si>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</si>
  <si>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</si>
  <si>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</si>
  <si>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</si>
  <si>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</si>
  <si>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</si>
  <si>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</si>
  <si>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</si>
  <si>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</si>
  <si>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</si>
  <si>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JULIO CESAR BUITRAGO VARGAS</t>
  </si>
  <si>
    <t>YEISSON FERNANDO ORTIZ SABOGAL</t>
  </si>
  <si>
    <t>CAMILO HERNANDO GOMEZ CARDENAS</t>
  </si>
  <si>
    <t>DIEGO ALEXANDER PRIETO RINCON</t>
  </si>
  <si>
    <t>EDNA JOHANA MARTINEZ MUÑOZ</t>
  </si>
  <si>
    <t>DIANA PATRICIA RODRIGUEZ OSORIO</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</si>
  <si>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</si>
  <si>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</si>
  <si>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</si>
  <si>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</si>
  <si>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</si>
  <si>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</si>
  <si>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</si>
  <si>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</si>
  <si>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</si>
  <si>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</si>
  <si>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</si>
  <si>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</si>
  <si>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</si>
  <si>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</si>
  <si>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</si>
  <si>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</si>
  <si>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</si>
  <si>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</si>
  <si>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</si>
  <si>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</si>
  <si>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</si>
  <si>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</si>
  <si>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</si>
  <si>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</si>
  <si>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</si>
  <si>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</si>
  <si>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</si>
  <si>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</si>
  <si>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</si>
  <si>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</si>
  <si>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JAIME ALBERTO FERRO BUITRAGO</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</si>
  <si>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</si>
  <si>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</si>
  <si>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</si>
  <si>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</si>
  <si>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</si>
  <si>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</si>
  <si>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</si>
  <si>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</si>
  <si>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</si>
  <si>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</si>
  <si>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</si>
  <si>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</si>
  <si>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</si>
  <si>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</si>
  <si>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</si>
  <si>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</si>
  <si>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</si>
  <si>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</si>
  <si>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</si>
  <si>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</si>
  <si>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</si>
  <si>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</si>
  <si>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</si>
  <si>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</si>
  <si>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</si>
  <si>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</si>
  <si>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</si>
  <si>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</si>
  <si>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</si>
  <si>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</si>
  <si>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</si>
  <si>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</si>
  <si>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</si>
  <si>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</si>
  <si>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</si>
  <si>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</si>
  <si>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</si>
  <si>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</si>
  <si>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</si>
  <si>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</si>
  <si>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</si>
  <si>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</si>
  <si>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</si>
  <si>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</si>
  <si>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</si>
  <si>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</si>
  <si>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</si>
  <si>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</si>
  <si>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LAURA VANESSA BOLAÑOS LOZANO</t>
  </si>
  <si>
    <t>SANDRA DULEIDY BERMUDEZ MARTINEZ</t>
  </si>
  <si>
    <t>BELKY YUDANEE FERRER SANTANA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</si>
  <si>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</si>
  <si>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INVERSION</t>
  </si>
  <si>
    <t>FUNCIONAMIENTO</t>
  </si>
  <si>
    <t>ROSA ANGELICA DE JESUS ALVAREZ JIMENEZ</t>
  </si>
  <si>
    <t>MARIA ELENA MEJIA QUINTANILLA</t>
  </si>
  <si>
    <t>YUMMAY DURLEY LONDOÑO SANCHEZ</t>
  </si>
  <si>
    <t>FRANCIA HELENA VARGAS BOLIVAR</t>
  </si>
  <si>
    <t>DAVID FERNANDO VERA MARULANDA</t>
  </si>
  <si>
    <t>SANDRA LILIANA ERAZO ISRAEL</t>
  </si>
  <si>
    <t>JUAN DAVID MARROQUIN LADINO</t>
  </si>
  <si>
    <t>MARIA INES MEJIA PEÑARANDA</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</si>
  <si>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</si>
  <si>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</si>
  <si>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</si>
  <si>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</si>
  <si>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</si>
  <si>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</si>
  <si>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</si>
  <si>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</si>
  <si>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</si>
  <si>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</si>
  <si>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</si>
  <si>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</si>
  <si>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</si>
  <si>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</si>
  <si>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</si>
  <si>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</si>
  <si>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</si>
  <si>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</si>
  <si>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</si>
  <si>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</si>
  <si>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</si>
  <si>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</si>
  <si>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</si>
  <si>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</si>
  <si>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</si>
  <si>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</si>
  <si>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</si>
  <si>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</si>
  <si>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</si>
  <si>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</si>
  <si>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</si>
  <si>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</si>
  <si>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</si>
  <si>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</si>
  <si>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</si>
  <si>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</si>
  <si>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</si>
  <si>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</si>
  <si>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</si>
  <si>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HUGO RENATO RUA RODRIGUEZ</t>
  </si>
  <si>
    <t>GINNA MERCEDES TORO VALLEJOS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</si>
  <si>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</si>
  <si>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</si>
  <si>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</si>
  <si>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</si>
  <si>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</si>
  <si>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</si>
  <si>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</si>
  <si>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</si>
  <si>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</si>
  <si>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</si>
  <si>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</si>
  <si>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</si>
  <si>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</si>
  <si>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</si>
  <si>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</si>
  <si>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</si>
  <si>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</si>
  <si>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</si>
  <si>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DIANA CAROLINA POSADA RODRIGUEZ</t>
  </si>
  <si>
    <t>PRESTAR SUS SERVICIOS PROFESIONALES PARA BRINDAR APOYO JURÍDICO, CONSOLIDACIÓN, REVISIÓN Y SEGUIMIENTO DE LOS PROCESOS QUE DEN CUMPLIMIENTO A LOS OBJETIVOS MISIONALES DE LA SUBSECRETARÍA DE INSPECCIÓN, VIGILANCIA Y CONTROL DE VIVIENDA</t>
  </si>
  <si>
    <t>DIEGO ARMANDO GONZALEZ LOPEZ</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</si>
  <si>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</si>
  <si>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</si>
  <si>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</si>
  <si>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</si>
  <si>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</si>
  <si>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</si>
  <si>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</si>
  <si>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</si>
  <si>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</si>
  <si>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</si>
  <si>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</si>
  <si>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</si>
  <si>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</si>
  <si>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</si>
  <si>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ANA JUDITH ABREU MURCIA</t>
  </si>
  <si>
    <t>GABRIEL HERNANDO ARDILA ASSMUS</t>
  </si>
  <si>
    <t>KEVIN SANTIAGO GOMEZ CASTRO</t>
  </si>
  <si>
    <t>FRANCY DEL PILAR ROMERO DIAZ</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</si>
  <si>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</si>
  <si>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</si>
  <si>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</si>
  <si>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</si>
  <si>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</si>
  <si>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</si>
  <si>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</si>
  <si>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LEIDY DIANA CONSUELO GONZALEZ ROCHA</t>
  </si>
  <si>
    <t>JUAN CAMILO LOZANO CARREÑO</t>
  </si>
  <si>
    <t>EMMA CECILIA BAUTISTA IBARRA</t>
  </si>
  <si>
    <t>CAROLINA PAOLA JIMENEZ JIMENEZ</t>
  </si>
  <si>
    <t>MARIA CRISTINA PRIETO ARIAS</t>
  </si>
  <si>
    <t>CAMILO ERNESTO MONTOYA CESPEDES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</si>
  <si>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</si>
  <si>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</si>
  <si>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</si>
  <si>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</si>
  <si>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</si>
  <si>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</si>
  <si>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</si>
  <si>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</si>
  <si>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</si>
  <si>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</si>
  <si>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</si>
  <si>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</si>
  <si>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</si>
  <si>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</si>
  <si>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</si>
  <si>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</si>
  <si>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</si>
  <si>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</si>
  <si>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</si>
  <si>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</si>
  <si>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DIEGO CAMILO BECERRA CHAPARRO</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</si>
  <si>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</si>
  <si>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</si>
  <si>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MARIA FERNANDA PEREZ SIERRA</t>
  </si>
  <si>
    <t>HENRY ESTEBAN MEDINA BLANCO</t>
  </si>
  <si>
    <t>ERIKA ROCIO AVILA VELANDIA</t>
  </si>
  <si>
    <t>JHURLEY ALEXANDRA FONSECA RODRIGUEZ</t>
  </si>
  <si>
    <t>JOSE GABRIEL PERDOMO GUZMAN</t>
  </si>
  <si>
    <t>HECTOR ALEXANDER MARTINEZ SILVA</t>
  </si>
  <si>
    <t>OSCAR MAURICIO SANTIAGO RIVEROS</t>
  </si>
  <si>
    <t>JOHANN VLADIMIR VILLARREAL RODRIGUEZ</t>
  </si>
  <si>
    <t>JEISSON STIVEN BLANCO AMORTEGUI</t>
  </si>
  <si>
    <t>SARA LUCIA CHARRY DELGADILLO</t>
  </si>
  <si>
    <t>FREDDY ALEJANDRO CUINTACO PRIETO</t>
  </si>
  <si>
    <t>MARIA IBETH MANRIQUE ZARATE</t>
  </si>
  <si>
    <t>CHRISTIAN CAMILO TORRES GUTIERREZ</t>
  </si>
  <si>
    <t>JOSE GUILLERMO ORJUELA ARDILA</t>
  </si>
  <si>
    <t>ANDRES FERNEY ARROYO HERRERA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</si>
  <si>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</si>
  <si>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</si>
  <si>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</si>
  <si>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</si>
  <si>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</si>
  <si>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</si>
  <si>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</si>
  <si>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</si>
  <si>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</si>
  <si>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</si>
  <si>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</si>
  <si>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</si>
  <si>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</si>
  <si>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</si>
  <si>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</si>
  <si>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</si>
  <si>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</si>
  <si>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</si>
  <si>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</si>
  <si>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</si>
  <si>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</si>
  <si>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</si>
  <si>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</si>
  <si>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</si>
  <si>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</si>
  <si>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</si>
  <si>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</si>
  <si>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</si>
  <si>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</si>
  <si>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</si>
  <si>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</si>
  <si>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</si>
  <si>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</si>
  <si>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</si>
  <si>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</si>
  <si>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</si>
  <si>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</si>
  <si>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</si>
  <si>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</si>
  <si>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</si>
  <si>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</si>
  <si>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</si>
  <si>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</si>
  <si>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EN LA ADMINISTRACIÓN Y LA GESTIÓN DE LA ARQUITECTURA DE INFRAESTRUCTURA TECNOLÓGICA DE LA ENTIDAD.</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</si>
  <si>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</si>
  <si>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</si>
  <si>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</si>
  <si>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ELABORAR Y REVISAR LOS DOCUMENTOS NECESARIOS PARA EL SEGUIMIENTO A LA IMPLEMENTACIÓN DE LA POLÍTICA PÚBLICA DE RURALIDAD.</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</si>
  <si>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</si>
  <si>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</si>
  <si>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</si>
  <si>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</si>
  <si>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</si>
  <si>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</si>
  <si>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</si>
  <si>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</si>
  <si>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</si>
  <si>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</si>
  <si>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</si>
  <si>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</si>
  <si>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</si>
  <si>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</si>
  <si>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DIANA MARCELA PINZON REY</t>
  </si>
  <si>
    <t>PAOLA KATHERINE OTAVO APARICIO</t>
  </si>
  <si>
    <t>ANGELA PATRICIA MORENO TRUJILLO</t>
  </si>
  <si>
    <t>JESSICA ALEXANDRA HERRERA CUENCA</t>
  </si>
  <si>
    <t>IAN DAVID CASTILLO FLOREZ</t>
  </si>
  <si>
    <t>BLANCA SOFIA MUÑOZ COTERA</t>
  </si>
  <si>
    <t>LAURA ISABEL VILLA BENAVIDES</t>
  </si>
  <si>
    <t>CLARA INES CASTAÑEDA CORREDOR</t>
  </si>
  <si>
    <t>KAREN STEFANI ESTUPIÑAN NIÑO</t>
  </si>
  <si>
    <t>LEYDI VIVIANA MUÑOZ VILLARRAGA</t>
  </si>
  <si>
    <t>MARIA FERNANDA HERNANDEZ CARDENAS</t>
  </si>
  <si>
    <t>JESSICA NATALIA DUARTE FIERRO</t>
  </si>
  <si>
    <t>SEBASTIAN RICARDO CARDENAS CUESTA</t>
  </si>
  <si>
    <t>YILMAR YEISSON TORRES BENITEZ</t>
  </si>
  <si>
    <t>CRISTIAN SANTIAGO BUITRAGO CRUZ</t>
  </si>
  <si>
    <t>LINA FERNANDA INFANTE REYES</t>
  </si>
  <si>
    <t>JESUS DAVID DIAZ CAMPOS</t>
  </si>
  <si>
    <t>CARLOS ANDRES CAMERO RUBIANO</t>
  </si>
  <si>
    <t>LUIS FERNANDO GUAYACUNDO CHAVES</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</si>
  <si>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</si>
  <si>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</si>
  <si>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</si>
  <si>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</si>
  <si>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</si>
  <si>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</si>
  <si>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</si>
  <si>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</si>
  <si>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</si>
  <si>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JUAN DAVID SANTAMARIA CARDENAS</t>
  </si>
  <si>
    <t>DAVID STEVEN QUINTERO DUQUE</t>
  </si>
  <si>
    <t>DIANA STELLA REGALADO MONROY</t>
  </si>
  <si>
    <t>LUZ MARINA MUÑOZ MUÑOZ</t>
  </si>
  <si>
    <t>OSCAR LEONARDO ORTIZ JEREZ</t>
  </si>
  <si>
    <t>LUISA FERNANDA AREVALO SANABRIA</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</si>
  <si>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</si>
  <si>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</si>
  <si>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</si>
  <si>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</si>
  <si>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</si>
  <si>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</si>
  <si>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</si>
  <si>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</si>
  <si>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</si>
  <si>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</si>
  <si>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JUAN CARLOS BUSTOS PINTO</t>
  </si>
  <si>
    <t>LAURA CAMILA ORDUÑA MONCADA</t>
  </si>
  <si>
    <t>CLAUDIA LILIANA CARO CARO</t>
  </si>
  <si>
    <t>ABEL ALEXANDER PIRA PINEDA</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</si>
  <si>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</si>
  <si>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</si>
  <si>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</si>
  <si>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</si>
  <si>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</si>
  <si>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</si>
  <si>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</si>
  <si>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</si>
  <si>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</si>
  <si>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JESSICA TATIANA SERRANO ESPINAL</t>
  </si>
  <si>
    <t>JOSE ANDRES CAMELO BARRERA</t>
  </si>
  <si>
    <t>LIZETH LORENA ALVAREZ BORDA</t>
  </si>
  <si>
    <t>YEINA ROCIO AVILES BARREIRO</t>
  </si>
  <si>
    <t>JUAN CAMILO RAMOS CALDERON</t>
  </si>
  <si>
    <t>BERTHA JACKELINE COY BERNAL</t>
  </si>
  <si>
    <t>CLAUDIA PATRICIA SILVA GUATAQUI</t>
  </si>
  <si>
    <t>ERNESTO ARTURO QUINTANA PINILLA</t>
  </si>
  <si>
    <t>CLAUDIA ALEXANDRA MORENO GUARIN</t>
  </si>
  <si>
    <t>CARLOS ALBERTO LOPEZ SUAREZ</t>
  </si>
  <si>
    <t>JUAN PABLO BELTRAN CARDENAS</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</si>
  <si>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</si>
  <si>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</si>
  <si>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</si>
  <si>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</si>
  <si>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</si>
  <si>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</si>
  <si>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</si>
  <si>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</si>
  <si>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</si>
  <si>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ANGIE CATALINA ACOSTA CORTES</t>
  </si>
  <si>
    <t>ELKIN DARIO RAGUA RUEDA</t>
  </si>
  <si>
    <t>DIANA CAROLINA LADINO DURAN</t>
  </si>
  <si>
    <t>CARLOS IVAN GARCIA QUINTERO</t>
  </si>
  <si>
    <t>JUAN SEBASTIAN JARAMILLO GAITAN</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</si>
  <si>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</si>
  <si>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</si>
  <si>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</si>
  <si>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</si>
  <si>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</si>
  <si>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</si>
  <si>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</si>
  <si>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</si>
  <si>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</si>
  <si>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</si>
  <si>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</si>
  <si>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</si>
  <si>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</si>
  <si>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</si>
  <si>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</si>
  <si>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</si>
  <si>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</si>
  <si>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</si>
  <si>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</si>
  <si>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</si>
  <si>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</si>
  <si>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</si>
  <si>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</si>
  <si>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</si>
  <si>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</si>
  <si>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</si>
  <si>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</si>
  <si>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</si>
  <si>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</si>
  <si>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</si>
  <si>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</si>
  <si>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WILDER CENTENO BELTRAN</t>
  </si>
  <si>
    <t>YANNET RODRIGUEZ OSORIO</t>
  </si>
  <si>
    <t>LOLITA CAMARGO CORREA</t>
  </si>
  <si>
    <t>GIRADU CIFUENTES CIFUENTES</t>
  </si>
  <si>
    <t>INDIRA AMARIS MARTINEZ</t>
  </si>
  <si>
    <t>MARISOL MURILLO SANCHEZ</t>
  </si>
  <si>
    <t>JEIMY PAOLA TELLEZ SILVA</t>
  </si>
  <si>
    <t>Sistema General de Regalias</t>
  </si>
  <si>
    <t>VALOR INICIAL DEL CONTRATO</t>
  </si>
  <si>
    <t>VALOR TOTAL DEL CONTRATO</t>
  </si>
  <si>
    <t>VALOR REDUCCIONES AL CONTRATO</t>
  </si>
  <si>
    <t>TIPO DE CONTRATO</t>
  </si>
  <si>
    <t>ANA MILENA PRIETO OLAYA</t>
  </si>
  <si>
    <t>LAURA ALEJANDRA GONZALEZ FAJARDO</t>
  </si>
  <si>
    <t>JOSE ALEJANDRO GARCIA GARCIA</t>
  </si>
  <si>
    <t>ERIKA PAOLA SALDAÑA ZULUAGA</t>
  </si>
  <si>
    <t>MONICA CEBALLOS DEVIA</t>
  </si>
  <si>
    <t>JULIAN NARANJO GARCIA</t>
  </si>
  <si>
    <t>EDEL JOSE AMAYA PEREZ</t>
  </si>
  <si>
    <t>GIOVANNI RODRIGUEZ NAVA</t>
  </si>
  <si>
    <t>NATALIA CAROLINA MOLANO GOMEZ</t>
  </si>
  <si>
    <t>KATTIA SOFIA SANTANA QUINTERO</t>
  </si>
  <si>
    <t>IDANIA RAQUEL DONADO MEDINA</t>
  </si>
  <si>
    <t>VIVIANA LOZANO DUCUARA</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</si>
  <si>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</si>
  <si>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</si>
  <si>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</si>
  <si>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</si>
  <si>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</si>
  <si>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</si>
  <si>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</si>
  <si>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</si>
  <si>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</si>
  <si>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</si>
  <si>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</si>
  <si>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ROSA PATRICIA CHAPARRO NIÑO</t>
  </si>
  <si>
    <t>ADRIANA MARCELA CONRADO DE LA HOZ</t>
  </si>
  <si>
    <t>KATHERINE FORERO BONILLA</t>
  </si>
  <si>
    <t>MAYRA ALEJANDRA ANGARITA MIER</t>
  </si>
  <si>
    <t>NICOLAS ALEXANDER OSPINA HIDALGO</t>
  </si>
  <si>
    <t>YEISON DUARTE AGUILERA</t>
  </si>
  <si>
    <t>DIANA MARIA LAMPREA OYOLA</t>
  </si>
  <si>
    <t>HERMES PEREZ LOZADA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</si>
  <si>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</si>
  <si>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</si>
  <si>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</si>
  <si>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</si>
  <si>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</si>
  <si>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</si>
  <si>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</si>
  <si>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</si>
  <si>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</si>
  <si>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</si>
  <si>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</si>
  <si>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</si>
  <si>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</si>
  <si>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</si>
  <si>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</si>
  <si>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</si>
  <si>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</si>
  <si>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</si>
  <si>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</si>
  <si>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</si>
  <si>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</si>
  <si>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</si>
  <si>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CLAUDIA YANETH DIAZ ULLOA</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</si>
  <si>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</si>
  <si>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</si>
  <si>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</si>
  <si>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</si>
  <si>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</si>
  <si>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</si>
  <si>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</si>
  <si>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</si>
  <si>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</si>
  <si>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</si>
  <si>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</si>
  <si>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</si>
  <si>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</si>
  <si>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</si>
  <si>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</si>
  <si>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Recurso Externo</t>
  </si>
  <si>
    <t>Valor Contratación Rubros de Inversión</t>
  </si>
  <si>
    <t>Valor Contratación Rubros de Funcionamiento</t>
  </si>
  <si>
    <t>Valor Contratación Recurso Externo</t>
  </si>
  <si>
    <t>Valor Contratación Aporte en Especie</t>
  </si>
  <si>
    <t>Valor Sistema General de Regalias</t>
  </si>
  <si>
    <t>LILIANA RODRIGUEZ BRAVO</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</si>
  <si>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</si>
  <si>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</si>
  <si>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</si>
  <si>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</si>
  <si>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</si>
  <si>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</si>
  <si>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</si>
  <si>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</si>
  <si>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</si>
  <si>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</si>
  <si>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</si>
  <si>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</si>
  <si>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</si>
  <si>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</si>
  <si>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DIEGO AGUDELO VARELA</t>
  </si>
  <si>
    <t>VIVIANA ROJAS HERNANDEZ</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</si>
  <si>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</si>
  <si>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</si>
  <si>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</si>
  <si>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</si>
  <si>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</si>
  <si>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</si>
  <si>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</si>
  <si>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</si>
  <si>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</si>
  <si>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</si>
  <si>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</si>
  <si>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</si>
  <si>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</si>
  <si>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</si>
  <si>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</si>
  <si>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</si>
  <si>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</si>
  <si>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</si>
  <si>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</si>
  <si>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</si>
  <si>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</si>
  <si>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</si>
  <si>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</si>
  <si>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</si>
  <si>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MARIA CAMILA CARRILLO PRIETO</t>
  </si>
  <si>
    <t>SANDRA PATRICIA RODRIGUEZ GONZALEZ</t>
  </si>
  <si>
    <t>ELIZABETH CORTES VARGAS</t>
  </si>
  <si>
    <t>MARLEN AREVALO AYALA</t>
  </si>
  <si>
    <t>RAFAEL BERNARDO SANTOS RUEDA</t>
  </si>
  <si>
    <t>BERTHA CAROLINA NAVARRO TRONCOSO</t>
  </si>
  <si>
    <t>DANIEL FELIPE MUÑETON CASTRO</t>
  </si>
  <si>
    <t>ALIRIO SANCHEZ MARTINEZ</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</si>
  <si>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</si>
  <si>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</si>
  <si>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</si>
  <si>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</si>
  <si>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</si>
  <si>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</si>
  <si>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</si>
  <si>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</si>
  <si>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</si>
  <si>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</si>
  <si>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</si>
  <si>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</si>
  <si>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LAURA VALENTINA VILLAMIL MARTINEZ</t>
  </si>
  <si>
    <t>JULIAN ALBERTO SAENZ MEJIA</t>
  </si>
  <si>
    <t>JHON HEYLER MOSQUERA ASPRILLA</t>
  </si>
  <si>
    <t>CARLOS ANDRES PADILLA MEJIA</t>
  </si>
  <si>
    <t>MARIO CASTILLO JIMENEZ</t>
  </si>
  <si>
    <t>DAIRA ROCIO MONTAÑO OCORO</t>
  </si>
  <si>
    <t>LUZ AMPARO NABOLLAN GRUESSO</t>
  </si>
  <si>
    <t>ALBA YANNETH CAMELO VELOZA</t>
  </si>
  <si>
    <t>LIZETH KATHERINE BERMUDEZ GOMEZ</t>
  </si>
  <si>
    <t>YANETH FABIOLA CASTILLO GUERRERO</t>
  </si>
  <si>
    <t>NUBIA JANNETH GIL GUERRERO</t>
  </si>
  <si>
    <t>SEBASTIAN ARTURO ROZO VERGEL</t>
  </si>
  <si>
    <t>PAULA ANDREA MOSQUERA MENDEZ</t>
  </si>
  <si>
    <t>LUZ DARY CASTAÑEDA ALDANA</t>
  </si>
  <si>
    <t>MARIA ANDREA CERMEÑO GONZALEZ</t>
  </si>
  <si>
    <t>DIANA CAROLINA RICO OROZCO</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</si>
  <si>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</si>
  <si>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</si>
  <si>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</si>
  <si>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</si>
  <si>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APOYAR JURIDICAMENTE EN LA SUSTANCIACIÓN DE LOS ACTOS ADMINISTRATIVOS EXPEDIDOS POR LA SUBDIRECCIÓN DEINVESTIGACIONES Y CONTROL DE VIVIENDA</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</si>
  <si>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</si>
  <si>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</si>
  <si>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</si>
  <si>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CARLOS JULIO PIEDRA ZAMORA</t>
  </si>
  <si>
    <t>YESSICA BIVIANA CASTAÑEDA VASQUEZ</t>
  </si>
  <si>
    <t>LUIS FELIPE BARRIOS ALVAREZ</t>
  </si>
  <si>
    <t>JULIAN DARIO BONILLA RIOS</t>
  </si>
  <si>
    <t>MARIA ELSI LONDOÑO</t>
  </si>
  <si>
    <t>LESDY MARIA GIRALDO CASTAÑEDA</t>
  </si>
  <si>
    <t>ERIKA PAOLA VELANDIA PARRA</t>
  </si>
  <si>
    <t>OSCAR HUMBERTO GOMEZ ROMERO</t>
  </si>
  <si>
    <t>JORGE ENRIQUE MALAGON ANGEL</t>
  </si>
  <si>
    <t>PRESTAR SERVICIOS PROFESIONALES PARA DESARROLLAR ACTIVIDADES RELACIONADAS CON LA ADQUISICIÓN, SEGUIMIENTO Y CONTROL DE LOS BIENES, SERVICIOS E INFRAESTRUCTURA DE LA SDHT.</t>
  </si>
  <si>
    <t>Prestación de Servicios Profesionales</t>
  </si>
  <si>
    <t>Prestación de Servicios  de Apoyo a la Gestión</t>
  </si>
  <si>
    <t>Prestación de Servicios</t>
  </si>
  <si>
    <t>Suministro</t>
  </si>
  <si>
    <t>Compra-Venta</t>
  </si>
  <si>
    <t>Interadministrativo</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</si>
  <si>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</si>
  <si>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</si>
  <si>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</si>
  <si>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</si>
  <si>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</si>
  <si>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</si>
  <si>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</si>
  <si>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</si>
  <si>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</si>
  <si>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</si>
  <si>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</si>
  <si>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</si>
  <si>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</si>
  <si>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</si>
  <si>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</si>
  <si>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</si>
  <si>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</si>
  <si>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</si>
  <si>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</si>
  <si>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</si>
  <si>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</si>
  <si>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</si>
  <si>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</si>
  <si>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</si>
  <si>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</si>
  <si>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</si>
  <si>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</si>
  <si>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</si>
  <si>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</si>
  <si>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</si>
  <si>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</si>
  <si>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</si>
  <si>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</si>
  <si>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</si>
  <si>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</si>
  <si>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</si>
  <si>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</si>
  <si>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</si>
  <si>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</si>
  <si>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</si>
  <si>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</si>
  <si>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</si>
  <si>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</si>
  <si>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</si>
  <si>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</si>
  <si>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</si>
  <si>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</si>
  <si>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</si>
  <si>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</si>
  <si>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</si>
  <si>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</si>
  <si>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</si>
  <si>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</si>
  <si>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</si>
  <si>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</si>
  <si>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</si>
  <si>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</si>
  <si>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</si>
  <si>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</si>
  <si>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</si>
  <si>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</si>
  <si>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</si>
  <si>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</si>
  <si>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</si>
  <si>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</si>
  <si>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</si>
  <si>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</si>
  <si>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</si>
  <si>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</si>
  <si>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</si>
  <si>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</si>
  <si>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</si>
  <si>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</si>
  <si>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</si>
  <si>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</si>
  <si>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</si>
  <si>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</si>
  <si>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</si>
  <si>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</si>
  <si>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</si>
  <si>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</si>
  <si>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</si>
  <si>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</si>
  <si>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</si>
  <si>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</si>
  <si>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</si>
  <si>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</si>
  <si>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</si>
  <si>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</si>
  <si>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</si>
  <si>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</si>
  <si>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</si>
  <si>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</si>
  <si>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</si>
  <si>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</si>
  <si>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</si>
  <si>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</si>
  <si>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</si>
  <si>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</si>
  <si>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</si>
  <si>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</si>
  <si>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</si>
  <si>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</si>
  <si>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</si>
  <si>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</si>
  <si>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</si>
  <si>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</si>
  <si>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</si>
  <si>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</si>
  <si>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</si>
  <si>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</si>
  <si>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</si>
  <si>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</si>
  <si>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</si>
  <si>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</si>
  <si>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</si>
  <si>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</si>
  <si>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</si>
  <si>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</si>
  <si>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</si>
  <si>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</si>
  <si>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</si>
  <si>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</si>
  <si>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</si>
  <si>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</si>
  <si>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</si>
  <si>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</si>
  <si>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</si>
  <si>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</si>
  <si>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</si>
  <si>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</si>
  <si>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</si>
  <si>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</si>
  <si>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</si>
  <si>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</si>
  <si>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</si>
  <si>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</si>
  <si>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</si>
  <si>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</si>
  <si>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</si>
  <si>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</si>
  <si>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</si>
  <si>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</si>
  <si>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</si>
  <si>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</si>
  <si>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</si>
  <si>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</si>
  <si>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</si>
  <si>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</si>
  <si>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</si>
  <si>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</si>
  <si>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</si>
  <si>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</si>
  <si>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</si>
  <si>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</si>
  <si>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</si>
  <si>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</si>
  <si>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</si>
  <si>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</si>
  <si>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</si>
  <si>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</si>
  <si>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</si>
  <si>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</si>
  <si>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</si>
  <si>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</si>
  <si>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</si>
  <si>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</si>
  <si>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</si>
  <si>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</si>
  <si>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</si>
  <si>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</si>
  <si>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</si>
  <si>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</si>
  <si>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</si>
  <si>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</si>
  <si>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</si>
  <si>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</si>
  <si>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</si>
  <si>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</si>
  <si>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</si>
  <si>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</si>
  <si>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</si>
  <si>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</si>
  <si>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</si>
  <si>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</si>
  <si>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</si>
  <si>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</si>
  <si>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</si>
  <si>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</si>
  <si>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</si>
  <si>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</si>
  <si>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</si>
  <si>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</si>
  <si>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</si>
  <si>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</si>
  <si>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</si>
  <si>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</si>
  <si>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</si>
  <si>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</si>
  <si>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</si>
  <si>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</si>
  <si>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</si>
  <si>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</si>
  <si>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</si>
  <si>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</si>
  <si>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</si>
  <si>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</si>
  <si>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</si>
  <si>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</si>
  <si>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</si>
  <si>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</si>
  <si>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</si>
  <si>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</si>
  <si>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</si>
  <si>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</si>
  <si>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</si>
  <si>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</si>
  <si>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</si>
  <si>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</si>
  <si>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</si>
  <si>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</si>
  <si>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</si>
  <si>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</si>
  <si>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</si>
  <si>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</si>
  <si>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</si>
  <si>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</si>
  <si>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</si>
  <si>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</si>
  <si>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</si>
  <si>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</si>
  <si>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</si>
  <si>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</si>
  <si>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</si>
  <si>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</si>
  <si>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</si>
  <si>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</si>
  <si>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</si>
  <si>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</si>
  <si>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</si>
  <si>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</si>
  <si>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</si>
  <si>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</si>
  <si>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</si>
  <si>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</si>
  <si>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</si>
  <si>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</si>
  <si>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</si>
  <si>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</si>
  <si>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</si>
  <si>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</si>
  <si>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</si>
  <si>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</si>
  <si>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</si>
  <si>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</si>
  <si>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</si>
  <si>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</si>
  <si>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</si>
  <si>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</si>
  <si>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</si>
  <si>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</si>
  <si>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</si>
  <si>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</si>
  <si>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</si>
  <si>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</si>
  <si>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</si>
  <si>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</si>
  <si>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</si>
  <si>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</si>
  <si>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</si>
  <si>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</si>
  <si>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</si>
  <si>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</si>
  <si>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</si>
  <si>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</si>
  <si>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</si>
  <si>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</si>
  <si>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</si>
  <si>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</si>
  <si>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</si>
  <si>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</si>
  <si>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</si>
  <si>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</si>
  <si>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</si>
  <si>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</si>
  <si>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</si>
  <si>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</si>
  <si>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</si>
  <si>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</si>
  <si>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</si>
  <si>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</si>
  <si>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</si>
  <si>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</si>
  <si>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</si>
  <si>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</si>
  <si>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</si>
  <si>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</si>
  <si>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</si>
  <si>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</si>
  <si>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</si>
  <si>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</si>
  <si>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</si>
  <si>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</si>
  <si>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</si>
  <si>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</si>
  <si>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</si>
  <si>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</si>
  <si>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</si>
  <si>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</si>
  <si>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</si>
  <si>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</si>
  <si>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</si>
  <si>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</si>
  <si>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</si>
  <si>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</si>
  <si>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</si>
  <si>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</si>
  <si>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</si>
  <si>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</si>
  <si>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</si>
  <si>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</si>
  <si>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</si>
  <si>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</si>
  <si>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</si>
  <si>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</si>
  <si>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</si>
  <si>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</si>
  <si>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</si>
  <si>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</si>
  <si>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</si>
  <si>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</si>
  <si>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</si>
  <si>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</si>
  <si>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</si>
  <si>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</si>
  <si>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</si>
  <si>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</si>
  <si>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</si>
  <si>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</si>
  <si>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</si>
  <si>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</si>
  <si>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</si>
  <si>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</si>
  <si>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</si>
  <si>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</si>
  <si>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</si>
  <si>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</si>
  <si>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</si>
  <si>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</si>
  <si>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</si>
  <si>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</si>
  <si>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</si>
  <si>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</si>
  <si>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</si>
  <si>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</si>
  <si>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</si>
  <si>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</si>
  <si>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</si>
  <si>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</si>
  <si>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</si>
  <si>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</si>
  <si>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</si>
  <si>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</si>
  <si>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</si>
  <si>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</si>
  <si>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</si>
  <si>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</si>
  <si>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</si>
  <si>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</si>
  <si>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</si>
  <si>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</si>
  <si>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</si>
  <si>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</si>
  <si>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</si>
  <si>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</si>
  <si>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</si>
  <si>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</si>
  <si>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</si>
  <si>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</si>
  <si>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</si>
  <si>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</si>
  <si>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</si>
  <si>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</si>
  <si>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</si>
  <si>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</si>
  <si>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</si>
  <si>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</si>
  <si>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</si>
  <si>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</si>
  <si>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</si>
  <si>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</si>
  <si>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</si>
  <si>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</si>
  <si>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</si>
  <si>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</si>
  <si>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</si>
  <si>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</si>
  <si>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</si>
  <si>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</si>
  <si>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</si>
  <si>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</si>
  <si>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</si>
  <si>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</si>
  <si>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</si>
  <si>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</si>
  <si>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</si>
  <si>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</si>
  <si>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</si>
  <si>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</si>
  <si>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</si>
  <si>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</si>
  <si>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</si>
  <si>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</si>
  <si>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</si>
  <si>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</si>
  <si>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</si>
  <si>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</si>
  <si>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</si>
  <si>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</si>
  <si>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</si>
  <si>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</si>
  <si>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</si>
  <si>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</si>
  <si>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</si>
  <si>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</si>
  <si>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</si>
  <si>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</si>
  <si>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</si>
  <si>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</si>
  <si>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</si>
  <si>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</si>
  <si>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</si>
  <si>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</si>
  <si>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</si>
  <si>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</si>
  <si>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</si>
  <si>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</si>
  <si>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</si>
  <si>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</si>
  <si>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</si>
  <si>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</si>
  <si>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</si>
  <si>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</si>
  <si>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</si>
  <si>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</si>
  <si>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</si>
  <si>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</si>
  <si>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</si>
  <si>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</si>
  <si>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</si>
  <si>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</si>
  <si>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</si>
  <si>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</si>
  <si>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</si>
  <si>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</si>
  <si>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</si>
  <si>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</si>
  <si>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</si>
  <si>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</si>
  <si>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</si>
  <si>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</si>
  <si>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</si>
  <si>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</si>
  <si>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</si>
  <si>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</si>
  <si>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</si>
  <si>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</si>
  <si>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</si>
  <si>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</si>
  <si>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</si>
  <si>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</si>
  <si>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</si>
  <si>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</si>
  <si>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</si>
  <si>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</si>
  <si>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</si>
  <si>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</si>
  <si>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</si>
  <si>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</si>
  <si>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</si>
  <si>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</si>
  <si>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</si>
  <si>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</si>
  <si>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</si>
  <si>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</si>
  <si>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</si>
  <si>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</si>
  <si>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</si>
  <si>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</si>
  <si>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</si>
  <si>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</si>
  <si>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</si>
  <si>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</si>
  <si>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</si>
  <si>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</si>
  <si>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</si>
  <si>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</si>
  <si>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</si>
  <si>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</si>
  <si>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</si>
  <si>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</si>
  <si>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</si>
  <si>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</si>
  <si>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</si>
  <si>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</si>
  <si>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</si>
  <si>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</si>
  <si>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</si>
  <si>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</si>
  <si>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</si>
  <si>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</si>
  <si>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</si>
  <si>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</si>
  <si>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</si>
  <si>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</si>
  <si>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</si>
  <si>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</si>
  <si>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</si>
  <si>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</si>
  <si>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</si>
  <si>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</si>
  <si>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</si>
  <si>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</si>
  <si>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</si>
  <si>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</si>
  <si>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</si>
  <si>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</si>
  <si>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</si>
  <si>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</si>
  <si>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</si>
  <si>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</si>
  <si>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</si>
  <si>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</si>
  <si>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</si>
  <si>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</si>
  <si>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</si>
  <si>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</si>
  <si>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</si>
  <si>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</si>
  <si>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</si>
  <si>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</si>
  <si>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</si>
  <si>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</si>
  <si>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</si>
  <si>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</si>
  <si>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</si>
  <si>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</si>
  <si>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</si>
  <si>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</si>
  <si>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</si>
  <si>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</si>
  <si>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</si>
  <si>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</si>
  <si>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</si>
  <si>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</si>
  <si>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</si>
  <si>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</si>
  <si>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</si>
  <si>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</si>
  <si>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</si>
  <si>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</si>
  <si>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</si>
  <si>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</si>
  <si>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</si>
  <si>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</si>
  <si>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</si>
  <si>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</si>
  <si>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</si>
  <si>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</si>
  <si>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</si>
  <si>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</si>
  <si>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</si>
  <si>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</si>
  <si>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</si>
  <si>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</si>
  <si>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</si>
  <si>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</si>
  <si>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</si>
  <si>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</si>
  <si>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</si>
  <si>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</si>
  <si>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</si>
  <si>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</si>
  <si>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</si>
  <si>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</si>
  <si>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</si>
  <si>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</si>
  <si>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</si>
  <si>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</si>
  <si>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</si>
  <si>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</si>
  <si>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</si>
  <si>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</si>
  <si>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</si>
  <si>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</si>
  <si>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</si>
  <si>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</si>
  <si>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</si>
  <si>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</si>
  <si>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</si>
  <si>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</si>
  <si>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</si>
  <si>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</si>
  <si>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</si>
  <si>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</si>
  <si>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</si>
  <si>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</si>
  <si>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</si>
  <si>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</si>
  <si>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</si>
  <si>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</si>
  <si>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</si>
  <si>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</si>
  <si>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</si>
  <si>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</si>
  <si>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</si>
  <si>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</si>
  <si>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</si>
  <si>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</si>
  <si>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</si>
  <si>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</si>
  <si>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</si>
  <si>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</si>
  <si>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</si>
  <si>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</si>
  <si>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</si>
  <si>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</si>
  <si>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</si>
  <si>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</si>
  <si>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</si>
  <si>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</si>
  <si>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</si>
  <si>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</si>
  <si>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</si>
  <si>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</si>
  <si>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</si>
  <si>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</si>
  <si>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</si>
  <si>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</si>
  <si>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</si>
  <si>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</si>
  <si>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</si>
  <si>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</si>
  <si>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</si>
  <si>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</si>
  <si>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</si>
  <si>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</si>
  <si>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</si>
  <si>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</si>
  <si>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</si>
  <si>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</si>
  <si>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</si>
  <si>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</si>
  <si>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</si>
  <si>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</si>
  <si>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</si>
  <si>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</si>
  <si>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</si>
  <si>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</si>
  <si>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</si>
  <si>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</si>
  <si>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</si>
  <si>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</si>
  <si>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</si>
  <si>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</si>
  <si>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</si>
  <si>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</si>
  <si>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</si>
  <si>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</si>
  <si>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</si>
  <si>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</si>
  <si>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</si>
  <si>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</si>
  <si>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</si>
  <si>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</si>
  <si>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</si>
  <si>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</si>
  <si>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</si>
  <si>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</si>
  <si>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</si>
  <si>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</si>
  <si>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</si>
  <si>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</si>
  <si>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</si>
  <si>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</si>
  <si>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</si>
  <si>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</si>
  <si>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</si>
  <si>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</si>
  <si>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</si>
  <si>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</si>
  <si>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</si>
  <si>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</si>
  <si>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</si>
  <si>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</si>
  <si>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</si>
  <si>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</si>
  <si>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</si>
  <si>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</si>
  <si>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</si>
  <si>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</si>
  <si>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</si>
  <si>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</si>
  <si>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</si>
  <si>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</si>
  <si>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</si>
  <si>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</si>
  <si>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</si>
  <si>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</si>
  <si>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</si>
  <si>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</si>
  <si>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</si>
  <si>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</si>
  <si>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</si>
  <si>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</si>
  <si>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</si>
  <si>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</si>
  <si>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</si>
  <si>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</si>
  <si>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</si>
  <si>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</si>
  <si>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</si>
  <si>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</si>
  <si>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</si>
  <si>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</si>
  <si>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https://community.secop.gov.co/Public/Tendering/OpportunityDetail/Index?noticeUID=CO1.NTC.4255014&amp;isFromPublicArea=True&amp;isModal=False</t>
  </si>
  <si>
    <t>https://community.secop.gov.co/Public/Tendering/OpportunityDetail/Index?noticeUID=CO1.NTC.4227954&amp;isFromPublicArea=True&amp;isModal=true&amp;asPopupView=true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</si>
  <si>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</si>
  <si>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</si>
  <si>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</si>
  <si>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</si>
  <si>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</si>
  <si>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</si>
  <si>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</si>
  <si>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</si>
  <si>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</si>
  <si>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https://community.secop.gov.co/Public/Tendering/OpportunityDetail/Index?noticeUID=CO1.NTC.4243237&amp;isFromPublicArea=True&amp;isModal=true&amp;asPopupView=true</t>
  </si>
  <si>
    <t>https://community.secop.gov.co/Public/Tendering/OpportunityDetail/Index?noticeUID=CO1.NTC.4246737&amp;isFromPublicArea=True&amp;isModal=true&amp;asPopupView=true</t>
  </si>
  <si>
    <t>https://community.secop.gov.co/Public/Tendering/OpportunityDetail/Index?noticeUID=CO1.NTC.4249965&amp;isFromPublicArea=True&amp;isModal=true&amp;asPopupView=true</t>
  </si>
  <si>
    <t>https://community.secop.gov.co/Public/Tendering/OpportunityDetail/Index?noticeUID=CO1.NTC.4353075&amp;isFromPublicArea=True&amp;isModal=true&amp;asPopupView=true</t>
  </si>
  <si>
    <t>https://community.secop.gov.co/Public/Tendering/OpportunityDetail/Index?noticeUID=CO1.NTC.4355241&amp;isFromPublicArea=True&amp;isModal=true&amp;asPopupView=true</t>
  </si>
  <si>
    <t>https://community.secop.gov.co/Public/Tendering/OpportunityDetail/Index?noticeUID=CO1.NTC.4353497&amp;isFromPublicArea=True&amp;isModal=true&amp;asPopupView=true</t>
  </si>
  <si>
    <t>https://community.secop.gov.co/Public/Tendering/OpportunityDetail/Index?noticeUID=CO1.NTC.4354389&amp;isFromPublicArea=True&amp;isModal=true&amp;asPopupView=true</t>
  </si>
  <si>
    <t>https://community.secop.gov.co/Public/Tendering/OpportunityDetail/Index?noticeUID=CO1.NTC.4354698&amp;isFromPublicArea=True&amp;isModal=true&amp;asPopupView=true</t>
  </si>
  <si>
    <t>https://community.secop.gov.co/Public/Tendering/OpportunityDetail/Index?noticeUID=CO1.NTC.4356712&amp;isFromPublicArea=True&amp;isModal=true&amp;asPopupView=true</t>
  </si>
  <si>
    <t>https://community.secop.gov.co/Public/Tendering/OpportunityDetail/Index?noticeUID=CO1.NTC.4356718&amp;isFromPublicArea=True&amp;isModal=true&amp;asPopupView=true</t>
  </si>
  <si>
    <t>https://community.secop.gov.co/Public/Tendering/OpportunityDetail/Index?noticeUID=CO1.NTC.4366641&amp;isFromPublicArea=True&amp;isModal=true&amp;asPopupView=true</t>
  </si>
  <si>
    <t>https://community.secop.gov.co/Public/Tendering/OpportunityDetail/Index?noticeUID=CO1.NTC.4367366&amp;isFromPublicArea=True&amp;isModal=true&amp;asPopupView=true</t>
  </si>
  <si>
    <t>https://community.secop.gov.co/Public/Tendering/OpportunityDetail/Index?noticeUID=CO1.NTC.4249940&amp;isFromPublicArea=True&amp;isModal=true&amp;asPopupView=true</t>
  </si>
  <si>
    <t>https://community.secop.gov.co/Public/Tendering/OpportunityDetail/Index?noticeUID=CO1.NTC.4249985&amp;isFromPublicArea=True&amp;isModal=true&amp;asPopupView=true</t>
  </si>
  <si>
    <t>https://community.secop.gov.co/Public/Tendering/OpportunityDetail/Index?noticeUID=CO1.NTC.4243528&amp;isFromPublicArea=True&amp;isModal=true&amp;asPopupView=true</t>
  </si>
  <si>
    <t>https://community.secop.gov.co/Public/Tendering/OpportunityDetail/Index?noticeUID=CO1.NTC.4235629&amp;isFromPublicArea=True&amp;isModal=true&amp;asPopupView=true</t>
  </si>
  <si>
    <t>https://community.secop.gov.co/Public/Tendering/OpportunityDetail/Index?noticeUID=CO1.NTC.4240163&amp;isFromPublicArea=True&amp;isModal=true&amp;asPopupView=true</t>
  </si>
  <si>
    <t>https://community.secop.gov.co/Public/Tendering/OpportunityDetail/Index?noticeUID=CO1.NTC.4255853&amp;isFromPublicArea=True&amp;isModal=true&amp;asPopupView=true</t>
  </si>
  <si>
    <t>https://community.secop.gov.co/Public/Tendering/OpportunityDetail/Index?noticeUID=CO1.NTC.4247499&amp;isFromPublicArea=True&amp;isModal=true&amp;asPopupView=true</t>
  </si>
  <si>
    <t>https://community.secop.gov.co/Public/Tendering/OpportunityDetail/Index?noticeUID=CO1.NTC.4255426&amp;isFromPublicArea=True&amp;isModal=true&amp;asPopupView=true</t>
  </si>
  <si>
    <t>https://community.secop.gov.co/Public/Tendering/OpportunityDetail/Index?noticeUID=CO1.NTC.4256209&amp;isFromPublicArea=True&amp;isModal=true&amp;asPopupView=true</t>
  </si>
  <si>
    <t>https://community.secop.gov.co/Public/Tendering/OpportunityDetail/Index?noticeUID=CO1.NTC.4248330&amp;isFromPublicArea=True&amp;isModal=true&amp;asPopupView=true</t>
  </si>
  <si>
    <t>https://community.secop.gov.co/Public/Tendering/OpportunityDetail/Index?noticeUID=CO1.NTC.4254931&amp;isFromPublicArea=True&amp;isModal=true&amp;asPopupView=true</t>
  </si>
  <si>
    <t>https://community.secop.gov.co/Public/Tendering/OpportunityDetail/Index?noticeUID=CO1.NTC.4254934&amp;isFromPublicArea=True&amp;isModal=true&amp;asPopupView=true</t>
  </si>
  <si>
    <t>https://community.secop.gov.co/Public/Tendering/OpportunityDetail/Index?noticeUID=CO1.NTC.4250617&amp;isFromPublicArea=True&amp;isModal=true&amp;asPopupView=true</t>
  </si>
  <si>
    <t>https://community.secop.gov.co/Public/Tendering/OpportunityDetail/Index?noticeUID=CO1.NTC.4256076&amp;isFromPublicArea=True&amp;isModal=true&amp;asPopupView=true</t>
  </si>
  <si>
    <t>https://community.secop.gov.co/Public/Tendering/OpportunityDetail/Index?noticeUID=CO1.NTC.4211772&amp;isFromPublicArea=True&amp;isModal=true&amp;asPopupView=true</t>
  </si>
  <si>
    <t>https://community.secop.gov.co/Public/Tendering/OpportunityDetail/Index?noticeUID=CO1.NTC.4256647&amp;isFromPublicArea=True&amp;isModal=true&amp;asPopupView=true</t>
  </si>
  <si>
    <t>https://www.colombiacompra.gov.co/tienda-virtual-del-estado-colombiano/ordenes-compra/107491</t>
  </si>
  <si>
    <t>https://www.colombiacompra.gov.co/tienda-virtual-del-estado-colombiano/ordenes-compra/107803</t>
  </si>
  <si>
    <t>https://www.colombiacompra.gov.co/tienda-virtual-del-estado-colombiano/ordenes-compra/107820</t>
  </si>
  <si>
    <t>https://community.secop.gov.co/Public/Tendering/OpportunityDetail/Index?noticeUID=CO1.NTC.4256568&amp;isFromPublicArea=True&amp;isModal=true&amp;asPopupView=true</t>
  </si>
  <si>
    <t>https://community.secop.gov.co/Public/Tendering/OpportunityDetail/Index?noticeUID=CO1.NTC.4258162&amp;isFromPublicArea=True&amp;isModal=true&amp;asPopupView=true</t>
  </si>
  <si>
    <t>https://community.secop.gov.co/Public/Tendering/OpportunityDetail/Index?noticeUID=CO1.NTC.4257780&amp;isFromPublicArea=True&amp;isModal=true&amp;asPopupView=true</t>
  </si>
  <si>
    <t>https://community.secop.gov.co/Public/Tendering/OpportunityDetail/Index?noticeUID=CO1.NTC.4260067&amp;isFromPublicArea=True&amp;isModal=False</t>
  </si>
  <si>
    <t>https://community.secop.gov.co/Public/Tendering/OpportunityDetail/Index?noticeUID=CO1.NTC.4273633&amp;isFromPublicArea=True&amp;isModal=true&amp;asPopupView=true</t>
  </si>
  <si>
    <t>https://community.secop.gov.co/Public/Tendering/OpportunityDetail/Index?noticeUID=CO1.NTC.4260611&amp;isFromPublicArea=True&amp;isModal=False</t>
  </si>
  <si>
    <t>https://community.secop.gov.co/Public/Tendering/OpportunityDetail/Index?noticeUID=CO1.NTC.4260928&amp;isFromPublicArea=True&amp;isModal=true&amp;asPopupView=true</t>
  </si>
  <si>
    <t>https://community.secop.gov.co/Public/Tendering/OpportunityDetail/Index?noticeUID=CO1.NTC.4264252&amp;isFromPublicArea=True&amp;isModal=true&amp;asPopupView=true</t>
  </si>
  <si>
    <t>https://community.secop.gov.co/Public/Tendering/OpportunityDetail/Index?noticeUID=CO1.NTC.4283147&amp;isFromPublicArea=True&amp;isModal=true&amp;asPopupView=true</t>
  </si>
  <si>
    <t>https://community.secop.gov.co/Public/Tendering/OpportunityDetail/Index?noticeUID=CO1.NTC.4283060&amp;isFromPublicArea=True&amp;isModal=true&amp;asPopupView=true</t>
  </si>
  <si>
    <t>https://community.secop.gov.co/Public/Tendering/OpportunityDetail/Index?noticeUID=CO1.NTC.4265937&amp;isFromPublicArea=True&amp;isModal=true&amp;asPopupView=true</t>
  </si>
  <si>
    <t>https://community.secop.gov.co/Public/Tendering/OpportunityDetail/Index?noticeUID=CO1.NTC.4267013&amp;isFromPublicArea=True&amp;isModal=true&amp;asPopupView=true</t>
  </si>
  <si>
    <t>https://community.secop.gov.co/Public/Tendering/OpportunityDetail/Index?noticeUID=CO1.NTC.4267690&amp;isFromPublicArea=True&amp;isModal=true&amp;asPopupView=true</t>
  </si>
  <si>
    <t>https://community.secop.gov.co/Public/Tendering/OpportunityDetail/Index?noticeUID=CO1.NTC.4266445&amp;isFromPublicArea=True&amp;isModal=true&amp;asPopupView=true</t>
  </si>
  <si>
    <t>https://community.secop.gov.co/Public/Tendering/OpportunityDetail/Index?noticeUID=CO1.NTC.4266562&amp;isFromPublicArea=True&amp;isModal=true&amp;asPopupView=true</t>
  </si>
  <si>
    <t>https://community.secop.gov.co/Public/Tendering/OpportunityDetail/Index?noticeUID=CO1.NTC.4266566&amp;isFromPublicArea=True&amp;isModal=true&amp;asPopupView=true</t>
  </si>
  <si>
    <t>https://community.secop.gov.co/Public/Tendering/OpportunityDetail/Index?noticeUID=CO1.NTC.4266815&amp;isFromPublicArea=True&amp;isModal=true&amp;asPopupView=true</t>
  </si>
  <si>
    <t>https://community.secop.gov.co/Public/Tendering/OpportunityDetail/Index?noticeUID=CO1.NTC.4266895&amp;isFromPublicArea=True&amp;isModal=true&amp;asPopupView=true</t>
  </si>
  <si>
    <t>https://community.secop.gov.co/Public/Tendering/OpportunityDetail/Index?noticeUID=CO1.NTC.4266934&amp;isFromPublicArea=True&amp;isModal=true&amp;asPopupView=true</t>
  </si>
  <si>
    <t>https://community.secop.gov.co/Public/Tendering/OpportunityDetail/Index?noticeUID=CO1.NTC.4266558&amp;isFromPublicArea=True&amp;isModal=true&amp;asPopupView=true</t>
  </si>
  <si>
    <t>https://community.secop.gov.co/Public/Tendering/OpportunityDetail/Index?noticeUID=CO1.NTC.4274187&amp;isFromPublicArea=True&amp;isModal=true&amp;asPopupView=true</t>
  </si>
  <si>
    <t>https://community.secop.gov.co/Public/Tendering/OpportunityDetail/Index?noticeUID=CO1.NTC.4275911&amp;isFromPublicArea=True&amp;isModal=true&amp;asPopupView=true</t>
  </si>
  <si>
    <t>https://community.secop.gov.co/Public/Tendering/OpportunityDetail/Index?noticeUID=CO1.NTC.4275572&amp;isFromPublicArea=True&amp;isModal=true&amp;asPopupView=true</t>
  </si>
  <si>
    <t>https://community.secop.gov.co/Public/Tendering/OpportunityDetail/Index?noticeUID=CO1.NTC.4280116&amp;isFromPublicArea=True&amp;isModal=true&amp;asPopupView=true</t>
  </si>
  <si>
    <t>https://community.secop.gov.co/Public/Tendering/OpportunityDetail/Index?noticeUID=CO1.NTC.4283139&amp;isFromPublicArea=True&amp;isModal=true&amp;asPopupView=true</t>
  </si>
  <si>
    <t>https://community.secop.gov.co/Public/Tendering/OpportunityDetail/Index?noticeUID=CO1.NTC.4286539&amp;isFromPublicArea=True&amp;isModal=true&amp;asPopupView=true</t>
  </si>
  <si>
    <t>https://community.secop.gov.co/Public/Tendering/OpportunityDetail/Index?noticeUID=CO1.NTC.4286606&amp;isFromPublicArea=True&amp;isModal=true&amp;asPopupView=true</t>
  </si>
  <si>
    <t>https://community.secop.gov.co/Public/Tendering/OpportunityDetail/Index?noticeUID=CO1.NTC.4289872&amp;isFromPublicArea=True&amp;isModal=true&amp;asPopupView=true</t>
  </si>
  <si>
    <t>https://community.secop.gov.co/Public/Tendering/OpportunityDetail/Index?noticeUID=CO1.NTC.4290110&amp;isFromPublicArea=True&amp;isModal=true&amp;asPopupView=true</t>
  </si>
  <si>
    <t>https://community.secop.gov.co/Public/Tendering/OpportunityDetail/Index?noticeUID=CO1.NTC.4290223&amp;isFromPublicArea=True&amp;isModal=true&amp;asPopupView=true</t>
  </si>
  <si>
    <t>https://community.secop.gov.co/Public/Tendering/OpportunityDetail/Index?noticeUID=CO1.NTC.4292262&amp;isFromPublicArea=True&amp;isModal=true&amp;asPopupView=true</t>
  </si>
  <si>
    <t>https://community.secop.gov.co/Public/Tendering/OpportunityDetail/Index?noticeUID=CO1.NTC.4300662&amp;isFromPublicArea=True&amp;isModal=true&amp;asPopupView=true</t>
  </si>
  <si>
    <t>https://community.secop.gov.co/Public/Tendering/OpportunityDetail/Index?noticeUID=CO1.NTC.4315082&amp;isFromPublicArea=True&amp;isModal=true&amp;asPopupView=true</t>
  </si>
  <si>
    <t>https://community.secop.gov.co/Public/Tendering/OpportunityDetail/Index?noticeUID=CO1.NTC.4300767&amp;isFromPublicArea=True&amp;isModal=true&amp;asPopupView=true</t>
  </si>
  <si>
    <t>https://community.secop.gov.co/Public/Tendering/OpportunityDetail/Index?noticeUID=CO1.NTC.4306981&amp;isFromPublicArea=True&amp;isModal=true&amp;asPopupView=true</t>
  </si>
  <si>
    <t>https://community.secop.gov.co/Public/Tendering/OpportunityDetail/Index?noticeUID=CO1.NTC.4295890&amp;isFromPublicArea=True&amp;isModal=true&amp;asPopupView=true</t>
  </si>
  <si>
    <t>https://community.secop.gov.co/Public/Tendering/OpportunityDetail/Index?noticeUID=CO1.NTC.4296096&amp;isFromPublicArea=True&amp;isModal=true&amp;asPopupView=true</t>
  </si>
  <si>
    <t>https://community.secop.gov.co/Public/Tendering/OpportunityDetail/Index?noticeUID=CO1.NTC.4298781&amp;isFromPublicArea=True&amp;isModal=true&amp;asPopupView=true</t>
  </si>
  <si>
    <t>https://community.secop.gov.co/Public/Tendering/OpportunityDetail/Index?noticeUID=CO1.NTC.4304127&amp;isFromPublicArea=True&amp;isModal=true&amp;asPopupView=true</t>
  </si>
  <si>
    <t>https://community.secop.gov.co/Public/Tendering/OpportunityDetail/Index?noticeUID=CO1.NTC.4259451&amp;isFromPublicArea=True&amp;isModal=true&amp;asPopupView=true</t>
  </si>
  <si>
    <t>https://community.secop.gov.co/Public/Tendering/OpportunityDetail/Index?noticeUID=CO1.NTC.4310698&amp;isFromPublicArea=True&amp;isModal=true&amp;asPopupView=true</t>
  </si>
  <si>
    <t>https://community.secop.gov.co/Public/Tendering/OpportunityDetail/Index?noticeUID=CO1.NTC.4310927&amp;isFromPublicArea=True&amp;isModal=true&amp;asPopupView=true</t>
  </si>
  <si>
    <t>https://community.secop.gov.co/Public/Tendering/OpportunityDetail/Index?noticeUID=CO1.NTC.4310770&amp;isFromPublicArea=True&amp;isModal=true&amp;asPopupView=true</t>
  </si>
  <si>
    <t>https://community.secop.gov.co/Public/Tendering/OpportunityDetail/Index?noticeUID=CO1.NTC.4311024&amp;isFromPublicArea=True&amp;isModal=true&amp;asPopupView=true</t>
  </si>
  <si>
    <t>https://community.secop.gov.co/Public/Tendering/OpportunityDetail/Index?noticeUID=CO1.NTC.4310941&amp;isFromPublicArea=True&amp;isModal=true&amp;asPopupView=true</t>
  </si>
  <si>
    <t>https://community.secop.gov.co/Public/Tendering/OpportunityDetail/Index?noticeUID=CO1.NTC.4315204&amp;isFromPublicArea=True&amp;isModal=true&amp;asPopupView=true</t>
  </si>
  <si>
    <t>https://community.secop.gov.co/Public/Tendering/OpportunityDetail/Index?noticeUID=CO1.NTC.4315318&amp;isFromPublicArea=True&amp;isModal=true&amp;asPopupView=true</t>
  </si>
  <si>
    <t>https://community.secop.gov.co/Public/Tendering/OpportunityDetail/Index?noticeUID=CO1.NTC.4314964&amp;isFromPublicArea=True&amp;isModal=true&amp;asPopupView=true</t>
  </si>
  <si>
    <t>https://community.secop.gov.co/Public/Tendering/OpportunityDetail/Index?noticeUID=CO1.NTC.4319051&amp;isFromPublicArea=True&amp;isModal=true&amp;asPopupView=true</t>
  </si>
  <si>
    <t>https://community.secop.gov.co/Public/Tendering/OpportunityDetail/Index?noticeUID=CO1.NTC.4323387&amp;isFromPublicArea=True&amp;isModal=true&amp;asPopupView=true</t>
  </si>
  <si>
    <t>https://community.secop.gov.co/Public/Tendering/OpportunityDetail/Index?noticeUID=CO1.NTC.4323701&amp;isFromPublicArea=True&amp;isModal=true&amp;asPopupView=true</t>
  </si>
  <si>
    <t>https://community.secop.gov.co/Public/Tendering/OpportunityDetail/Index?noticeUID=CO1.NTC.4334310&amp;isFromPublicArea=True&amp;isModal=true&amp;asPopupView=true</t>
  </si>
  <si>
    <t>https://community.secop.gov.co/Public/Tendering/OpportunityDetail/Index?noticeUID=CO1.NTC.4331511&amp;isFromPublicArea=True&amp;isModal=true&amp;asPopupView=true</t>
  </si>
  <si>
    <t>https://community.secop.gov.co/Public/Tendering/OpportunityDetail/Index?noticeUID=CO1.NTC.4331432&amp;isFromPublicArea=True&amp;isModal=true&amp;asPopupView=true</t>
  </si>
  <si>
    <t>https://community.secop.gov.co/Public/Tendering/OpportunityDetail/Index?noticeUID=CO1.NTC.4337623&amp;isFromPublicArea=True&amp;isModal=true&amp;asPopupView=true</t>
  </si>
  <si>
    <t>https://community.secop.gov.co/Public/Tendering/OpportunityDetail/Index?noticeUID=CO1.NTC.4334181&amp;isFromPublicArea=True&amp;isModal=False</t>
  </si>
  <si>
    <t>https://community.secop.gov.co/Public/Tendering/OpportunityDetail/Index?noticeUID=CO1.NTC.4334116&amp;isFromPublicArea=True&amp;isModal=true&amp;asPopupView=true</t>
  </si>
  <si>
    <t>https://community.secop.gov.co/Public/Tendering/OpportunityDetail/Index?noticeUID=CO1.NTC.4347135&amp;isFromPublicArea=True&amp;isModal=true&amp;asPopupView=true</t>
  </si>
  <si>
    <t>https://community.secop.gov.co/Public/Tendering/OpportunityDetail/Index?noticeUID=CO1.NTC.4337163&amp;isFromPublicArea=True&amp;isModal=true&amp;asPopupView=true</t>
  </si>
  <si>
    <t>https://community.secop.gov.co/Public/Tendering/OpportunityDetail/Index?noticeUID=CO1.NTC.4338888&amp;isFromPublicArea=True&amp;isModal=true&amp;asPopupView=true</t>
  </si>
  <si>
    <t>https://community.secop.gov.co/Public/Tendering/OpportunityDetail/Index?noticeUID=CO1.NTC.4340974&amp;isFromPublicArea=True&amp;isModal=true&amp;asPopupView=true</t>
  </si>
  <si>
    <t>https://community.secop.gov.co/Public/Tendering/OpportunityDetail/Index?noticeUID=CO1.NTC.4343301&amp;isFromPublicArea=True&amp;isModal=true&amp;asPopupView=true</t>
  </si>
  <si>
    <t>https://community.secop.gov.co/Public/Tendering/OpportunityDetail/Index?noticeUID=CO1.NTC.4344179&amp;isFromPublicArea=True&amp;isModal=true&amp;asPopupView=true</t>
  </si>
  <si>
    <t>https://community.secop.gov.co/Public/Tendering/OpportunityDetail/Index?noticeUID=CO1.NTC.4345511&amp;isFromPublicArea=True&amp;isModal=true&amp;asPopupView=true</t>
  </si>
  <si>
    <t>https://community.secop.gov.co/Public/Tendering/OpportunityDetail/Index?noticeUID=CO1.NTC.4344298&amp;isFromPublicArea=True&amp;isModal=true&amp;asPopupView=true</t>
  </si>
  <si>
    <t>https://community.secop.gov.co/Public/Tendering/OpportunityDetail/Index?noticeUID=CO1.NTC.4347417&amp;isFromPublicArea=True&amp;isModal=true&amp;asPopupView=true</t>
  </si>
  <si>
    <t>https://community.secop.gov.co/Public/Tendering/OpportunityDetail/Index?noticeUID=CO1.NTC.4347232&amp;isFromPublicArea=True&amp;isModal=true&amp;asPopupView=true</t>
  </si>
  <si>
    <t>https://community.secop.gov.co/Public/Tendering/OpportunityDetail/Index?noticeUID=CO1.NTC.4347483&amp;isFromPublicArea=True&amp;isModal=true&amp;asPopupView=true</t>
  </si>
  <si>
    <t>https://community.secop.gov.co/Public/Tendering/OpportunityDetail/Index?noticeUID=CO1.NTC.4349030&amp;isFromPublicArea=True&amp;isModal=true&amp;asPopupView=true</t>
  </si>
  <si>
    <t>https://community.secop.gov.co/Public/Tendering/OpportunityDetail/Index?noticeUID=CO1.NTC.4350998&amp;isFromPublicArea=True&amp;isModal=true&amp;asPopupView=true</t>
  </si>
  <si>
    <t>https://community.secop.gov.co/Public/Tendering/OpportunityDetail/Index?noticeUID=CO1.NTC.4351611&amp;isFromPublicArea=True&amp;isModal=true&amp;asPopupView=true</t>
  </si>
  <si>
    <t>https://community.secop.gov.co/Public/Tendering/OpportunityDetail/Index?noticeUID=CO1.NTC.4352764&amp;isFromPublicArea=True&amp;isModal=true&amp;asPopupView=true</t>
  </si>
  <si>
    <t>https://community.secop.gov.co/Public/Tendering/OpportunityDetail/Index?noticeUID=CO1.NTC.4373448&amp;isFromPublicArea=True&amp;isModal=true&amp;asPopupView=true</t>
  </si>
  <si>
    <t>https://community.secop.gov.co/Public/Tendering/OpportunityDetail/Index?noticeUID=CO1.NTC.4389310&amp;isFromPublicArea=True&amp;isModal=true&amp;asPopupView=true</t>
  </si>
  <si>
    <t>https://community.secop.gov.co/Public/Tendering/OpportunityDetail/Index?noticeUID=CO1.NTC.4373420&amp;isFromPublicArea=True&amp;isModal=true&amp;asPopupView=true</t>
  </si>
  <si>
    <t>https://community.secop.gov.co/Public/Tendering/OpportunityDetail/Index?noticeUID=CO1.NTC.4368289&amp;isFromPublicArea=True&amp;isModal=true&amp;asPopupView=true</t>
  </si>
  <si>
    <t>https://community.secop.gov.co/Public/Tendering/OpportunityDetail/Index?noticeUID=CO1.NTC.4369489&amp;isFromPublicArea=True&amp;isModal=true&amp;asPopupView=true</t>
  </si>
  <si>
    <t>https://community.secop.gov.co/Public/Tendering/OpportunityDetail/Index?noticeUID=CO1.NTC.4370802&amp;isFromPublicArea=True&amp;isModal=true&amp;asPopupView=true</t>
  </si>
  <si>
    <t>https://community.secop.gov.co/Public/Tendering/OpportunityDetail/Index?noticeUID=CO1.NTC.4370674&amp;isFromPublicArea=True&amp;isModal=true&amp;asPopupView=true</t>
  </si>
  <si>
    <t>https://community.secop.gov.co/Public/Tendering/OpportunityDetail/Index?noticeUID=CO1.NTC.4375494&amp;isFromPublicArea=True&amp;isModal=true&amp;asPopupView=true</t>
  </si>
  <si>
    <t>https://community.secop.gov.co/Public/Tendering/OpportunityDetail/Index?noticeUID=CO1.NTC.4375889&amp;isFromPublicArea=True&amp;isModal=true&amp;asPopupView=true</t>
  </si>
  <si>
    <t>https://community.secop.gov.co/Public/Tendering/OpportunityDetail/Index?noticeUID=CO1.NTC.4375718&amp;isFromPublicArea=True&amp;isModal=true&amp;asPopupView=true</t>
  </si>
  <si>
    <t>https://community.secop.gov.co/Public/Tendering/OpportunityDetail/Index?noticeUID=CO1.NTC.4388335&amp;isFromPublicArea=True&amp;isModal=true&amp;asPopupView=true</t>
  </si>
  <si>
    <t>https://community.secop.gov.co/Public/Tendering/OpportunityDetail/Index?noticeUID=CO1.NTC.4376534&amp;isFromPublicArea=True&amp;isModal=true&amp;asPopupView=true</t>
  </si>
  <si>
    <t>https://community.secop.gov.co/Public/Tendering/OpportunityDetail/Index?noticeUID=CO1.NTC.4375891&amp;isFromPublicArea=True&amp;isModal=true&amp;asPopupView=true</t>
  </si>
  <si>
    <t>https://community.secop.gov.co/Public/Tendering/OpportunityDetail/Index?noticeUID=CO1.NTC.4378125&amp;isFromPublicArea=True&amp;isModal=true&amp;asPopupView=true</t>
  </si>
  <si>
    <t>https://community.secop.gov.co/Public/Tendering/OpportunityDetail/Index?noticeUID=CO1.NTC.4378194&amp;isFromPublicArea=True&amp;isModal=true&amp;asPopupView=true</t>
  </si>
  <si>
    <t>https://community.secop.gov.co/Public/Tendering/OpportunityDetail/Index?noticeUID=CO1.NTC.4378541&amp;isFromPublicArea=True&amp;isModal=true&amp;asPopupView=true</t>
  </si>
  <si>
    <t>https://community.secop.gov.co/Public/Tendering/OpportunityDetail/Index?noticeUID=CO1.NTC.4335538&amp;isFromPublicArea=True&amp;isModal=true&amp;asPopupView=true</t>
  </si>
  <si>
    <t>https://community.secop.gov.co/Public/Tendering/OpportunityDetail/Index?noticeUID=CO1.NTC.4384337&amp;isFromPublicArea=True&amp;isModal=true&amp;asPopupView=true</t>
  </si>
  <si>
    <t>https://community.secop.gov.co/Public/Tendering/OpportunityDetail/Index?noticeUID=CO1.NTC.4328623&amp;isFromPublicArea=True&amp;isModal=true&amp;asPopupView=true</t>
  </si>
  <si>
    <t>https://community.secop.gov.co/Public/Tendering/OpportunityDetail/Index?noticeUID=CO1.NTC.4400671&amp;isFromPublicArea=True&amp;isModal=true&amp;asPopupView=true</t>
  </si>
  <si>
    <t>https://community.secop.gov.co/Public/Tendering/OpportunityDetail/Index?noticeUID=CO1.NTC.4400797&amp;isFromPublicArea=True&amp;isModal=true&amp;asPopupView=true</t>
  </si>
  <si>
    <t>https://community.secop.gov.co/Public/Tendering/OpportunityDetail/Index?noticeUID=CO1.NTC.4401166&amp;isFromPublicArea=True&amp;isModal=true&amp;asPopupView=true</t>
  </si>
  <si>
    <t>https://community.secop.gov.co/Public/Tendering/OpportunityDetail/Index?noticeUID=CO1.NTC.4402054&amp;isFromPublicArea=True&amp;isModal=true&amp;asPopupView=true</t>
  </si>
  <si>
    <t>https://community.secop.gov.co/Public/Tendering/OpportunityDetail/Index?noticeUID=CO1.NTC.4406078&amp;isFromPublicArea=True&amp;isModal=true&amp;asPopupView=true</t>
  </si>
  <si>
    <t>https://community.secop.gov.co/Public/Tendering/OpportunityDetail/Index?noticeUID=CO1.NTC.4410563&amp;isFromPublicArea=True&amp;isModal=true&amp;asPopupView=true</t>
  </si>
  <si>
    <t>https://community.secop.gov.co/Public/Tendering/OpportunityDetail/Index?noticeUID=CO1.NTC.4411725&amp;isFromPublicArea=True&amp;isModal=true&amp;asPopupView=true</t>
  </si>
  <si>
    <t>https://community.secop.gov.co/Public/Tendering/OpportunityDetail/Index?noticeUID=CO1.NTC.4211771&amp;isFromPublicArea=True&amp;isModal=true&amp;asPopupView=true</t>
  </si>
  <si>
    <t>https://community.secop.gov.co/Public/Tendering/OpportunityDetail/Index?noticeUID=CO1.NTC.4430979&amp;isFromPublicArea=True&amp;isModal=true&amp;asPopupView=true</t>
  </si>
  <si>
    <t>https://community.secop.gov.co/Public/Tendering/OpportunityDetail/Index?noticeUID=CO1.NTC.4430672&amp;isFromPublicArea=True&amp;isModal=true&amp;asPopupView=true</t>
  </si>
  <si>
    <t>https://community.secop.gov.co/Public/Tendering/OpportunityDetail/Index?noticeUID=CO1.NTC.4429909&amp;isFromPublicArea=True&amp;isModal=true&amp;asPopupView=true</t>
  </si>
  <si>
    <t>https://community.secop.gov.co/Public/Tendering/OpportunityDetail/Index?noticeUID=CO1.NTC.4441888&amp;isFromPublicArea=True&amp;isModal=true&amp;asPopupView=true</t>
  </si>
  <si>
    <t>https://community.secop.gov.co/Public/Tendering/OpportunityDetail/Index?noticeUID=CO1.NTC.4442348&amp;isFromPublicArea=True&amp;isModal=true&amp;asPopupView=true</t>
  </si>
  <si>
    <t>https://community.secop.gov.co/Public/Tendering/OpportunityDetail/Index?noticeUID=CO1.NTC.4443787&amp;isFromPublicArea=True&amp;isModal=False</t>
  </si>
  <si>
    <t>https://community.secop.gov.co/Public/Tendering/OpportunityDetail/Index?noticeUID=CO1.NTC.4444401&amp;isFromPublicArea=True&amp;isModal=true&amp;asPopupView=true</t>
  </si>
  <si>
    <t>https://www.colombiacompra.gov.co/tienda-virtual-del-estado-colombiano/ordenes-compra/108813</t>
  </si>
  <si>
    <t>https://community.secop.gov.co/Public/Tendering/OpportunityDetail/Index?noticeUID=CO1.NTC.4465876&amp;isFromPublicArea=True&amp;isModal=true&amp;asPopupView=true</t>
  </si>
  <si>
    <t>https://community.secop.gov.co/Public/Tendering/OpportunityDetail/Index?noticeUID=CO1.NTC.4462476&amp;isFromPublicArea=True&amp;isModal=true&amp;asPopupView=true</t>
  </si>
  <si>
    <t>https://www.colombiacompra.gov.co/tienda-virtual-del-estado-colombiano/ordenes-compra/109709</t>
  </si>
  <si>
    <t>https://www.colombiacompra.gov.co/tienda-virtual-del-estado-colombiano/ordenes-compra/109605</t>
  </si>
  <si>
    <t>https://community.secop.gov.co/Public/Tendering/OpportunityDetail/Index?noticeUID=CO1.NTC.4408549&amp;isFromPublicArea=True&amp;isModal=true&amp;asPopupView=true</t>
  </si>
  <si>
    <t>https://community.secop.gov.co/Public/Tendering/OpportunityDetail/Index?noticeUID=CO1.NTC.4493235&amp;isFromPublicArea=True&amp;isModal=true&amp;asPopupView=true</t>
  </si>
  <si>
    <t>https://community.secop.gov.co/Public/Tendering/OpportunityDetail/Index?noticeUID=CO1.NTC.4493189&amp;isFromPublicArea=True&amp;isModal=true&amp;asPopupView=true</t>
  </si>
  <si>
    <t>https://community.secop.gov.co/Public/Tendering/OpportunityDetail/Index?noticeUID=CO1.NTC.4493806&amp;isFromPublicArea=True&amp;isModal=true&amp;asPopupView=true</t>
  </si>
  <si>
    <t>https://community.secop.gov.co/Public/Tendering/OpportunityDetail/Index?noticeUID=CO1.NTC.4256401&amp;isFromPublicArea=True&amp;isModal=true&amp;asPopupView=true</t>
  </si>
  <si>
    <t>https://community.secop.gov.co/Public/Tendering/OpportunityDetail/Index?noticeUID=CO1.NTC.4260087&amp;isFromPublicArea=True&amp;isModal=true&amp;asPopupView=true</t>
  </si>
  <si>
    <t>https://community.secop.gov.co/Public/Tendering/OpportunityDetail/Index?noticeUID=CO1.NTC.4260456&amp;isFromPublicArea=True&amp;isModal=true&amp;asPopupView=true</t>
  </si>
  <si>
    <t>https://community.secop.gov.co/Public/Tendering/OpportunityDetail/Index?noticeUID=CO1.NTC.4289790&amp;isFromPublicArea=True&amp;isModal=true&amp;asPopupView=true</t>
  </si>
  <si>
    <t>https://community.secop.gov.co/Public/Tendering/OpportunityDetail/Index?noticeUID=CO1.NTC.4451044&amp;isFromPublicArea=True&amp;isModal=true&amp;asPopupView=true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</si>
  <si>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</si>
  <si>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</si>
  <si>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</si>
  <si>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</si>
  <si>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</si>
  <si>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</si>
  <si>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</si>
  <si>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</si>
  <si>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</si>
  <si>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</si>
  <si>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</si>
  <si>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</si>
  <si>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</si>
  <si>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</si>
  <si>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</si>
  <si>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</si>
  <si>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</si>
  <si>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</si>
  <si>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</si>
  <si>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</si>
  <si>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</si>
  <si>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</si>
  <si>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</si>
  <si>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</si>
  <si>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</si>
  <si>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</si>
  <si>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</si>
  <si>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</si>
  <si>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</si>
  <si>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</si>
  <si>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</si>
  <si>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</si>
  <si>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</si>
  <si>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</si>
  <si>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</si>
  <si>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</si>
  <si>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</si>
  <si>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</si>
  <si>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</si>
  <si>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</si>
  <si>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</si>
  <si>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</si>
  <si>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</si>
  <si>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</si>
  <si>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</si>
  <si>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</si>
  <si>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</si>
  <si>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</si>
  <si>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</si>
  <si>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</si>
  <si>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</si>
  <si>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</si>
  <si>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</si>
  <si>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</si>
  <si>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</si>
  <si>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</si>
  <si>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</si>
  <si>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</si>
  <si>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</si>
  <si>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</si>
  <si>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ALVARO ANDRES BERNAL TOLEDO</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</si>
  <si>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</si>
  <si>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</si>
  <si>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</si>
  <si>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</si>
  <si>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</si>
  <si>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</si>
  <si>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ANGELA NATALIA RODRIGUEZ CORTES</t>
  </si>
  <si>
    <t>PRESTAR LOS SERVICIOS PROFESIONALES PARA DESARROLLAR LAS ACTIVIDADES DE ANÁLISIS CATASTRAL Y TÉCNICO EN EL MARCO DE LA ETAPA DE GESTIÓN Y ESTUDIOS PRELIMINARES DE REGULARIZACIÓN O FORMALIZACIÓN URBANÍSTICA.</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</si>
  <si>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</si>
  <si>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</si>
  <si>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</si>
  <si>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</si>
  <si>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</si>
  <si>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</si>
  <si>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</si>
  <si>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</si>
  <si>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</si>
  <si>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</si>
  <si>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</si>
  <si>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</si>
  <si>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</si>
  <si>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</si>
  <si>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</si>
  <si>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</si>
  <si>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</si>
  <si>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</si>
  <si>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</si>
  <si>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</si>
  <si>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</si>
  <si>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</si>
  <si>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</si>
  <si>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</si>
  <si>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</si>
  <si>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</si>
  <si>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</si>
  <si>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</si>
  <si>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</si>
  <si>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</si>
  <si>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</si>
  <si>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</si>
  <si>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</si>
  <si>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</si>
  <si>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</si>
  <si>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</si>
  <si>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</si>
  <si>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</si>
  <si>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</si>
  <si>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</si>
  <si>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</si>
  <si>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</si>
  <si>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</si>
  <si>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</si>
  <si>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</si>
  <si>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</si>
  <si>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</si>
  <si>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</si>
  <si>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</si>
  <si>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</si>
  <si>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</si>
  <si>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</si>
  <si>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</si>
  <si>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</si>
  <si>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</si>
  <si>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</si>
  <si>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</si>
  <si>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</si>
  <si>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</si>
  <si>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</si>
  <si>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</si>
  <si>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</si>
  <si>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</si>
  <si>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</si>
  <si>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</si>
  <si>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</si>
  <si>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</si>
  <si>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</si>
  <si>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</si>
  <si>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</si>
  <si>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</si>
  <si>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</si>
  <si>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</si>
  <si>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</si>
  <si>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</si>
  <si>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</si>
  <si>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</si>
  <si>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</si>
  <si>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</si>
  <si>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</si>
  <si>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</si>
  <si>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</si>
  <si>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</si>
  <si>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</si>
  <si>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</si>
  <si>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</si>
  <si>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</si>
  <si>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</si>
  <si>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</si>
  <si>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</si>
  <si>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</si>
  <si>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</si>
  <si>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</si>
  <si>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</si>
  <si>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</si>
  <si>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</si>
  <si>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</si>
  <si>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</si>
  <si>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</si>
  <si>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</si>
  <si>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</si>
  <si>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</si>
  <si>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</si>
  <si>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</si>
  <si>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</si>
  <si>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</si>
  <si>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</si>
  <si>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</si>
  <si>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</si>
  <si>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</si>
  <si>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</si>
  <si>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</si>
  <si>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</si>
  <si>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</si>
  <si>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</si>
  <si>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</si>
  <si>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</si>
  <si>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</si>
  <si>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</si>
  <si>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</si>
  <si>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</si>
  <si>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</si>
  <si>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</si>
  <si>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</si>
  <si>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</si>
  <si>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</si>
  <si>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</si>
  <si>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</si>
  <si>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LINDA VALERIA GARCIA FRAILE</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</si>
  <si>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</si>
  <si>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</si>
  <si>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</si>
  <si>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</si>
  <si>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</si>
  <si>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</si>
  <si>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</si>
  <si>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</si>
  <si>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</si>
  <si>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</si>
  <si>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</si>
  <si>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</si>
  <si>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</si>
  <si>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ANDRES FELIPE JIMENEZ FANDIÑO</t>
  </si>
  <si>
    <t>PRESTAR SERVICIOS PROFESIONALES PARA BRINDAR ACOMPAÑAMIENTO TÉCNICO Y APOYO INTERINSTITUCIONAL EN LA GESTIÓN DE LOS TRÁMITES DE LA CADENA DE URBANISMO Y CONSTRUCCIÓN DE LOS PROYECTOS DE VIVIENDA BAJO EL ESQUEMA DE MESA DE SOLUCIONES.</t>
  </si>
  <si>
    <t>NATALIA ELENA MARTINEZ GARCIA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</si>
  <si>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</si>
  <si>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</si>
  <si>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</si>
  <si>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</si>
  <si>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</si>
  <si>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</si>
  <si>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</si>
  <si>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</si>
  <si>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</si>
  <si>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</si>
  <si>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</si>
  <si>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</si>
  <si>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</si>
  <si>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</si>
  <si>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</si>
  <si>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</si>
  <si>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</si>
  <si>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FABIO ALEJANDRO CIFUENTES CORTES</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</si>
  <si>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</si>
  <si>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</si>
  <si>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</si>
  <si>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</si>
  <si>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</si>
  <si>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</si>
  <si>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</si>
  <si>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</si>
  <si>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</si>
  <si>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</si>
  <si>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</si>
  <si>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</si>
  <si>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</si>
  <si>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</si>
  <si>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</si>
  <si>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</si>
  <si>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</si>
  <si>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</si>
  <si>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</si>
  <si>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</si>
  <si>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</si>
  <si>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</si>
  <si>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</si>
  <si>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</si>
  <si>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</si>
  <si>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</si>
  <si>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</si>
  <si>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</si>
  <si>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</si>
  <si>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</si>
  <si>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</si>
  <si>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</si>
  <si>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</si>
  <si>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</si>
  <si>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</si>
  <si>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</si>
  <si>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</si>
  <si>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</si>
  <si>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</si>
  <si>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</si>
  <si>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</si>
  <si>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</si>
  <si>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</si>
  <si>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</si>
  <si>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</si>
  <si>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</si>
  <si>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</si>
  <si>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</si>
  <si>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</si>
  <si>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</si>
  <si>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</si>
  <si>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</si>
  <si>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</si>
  <si>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</si>
  <si>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</si>
  <si>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</si>
  <si>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</si>
  <si>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</si>
  <si>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</si>
  <si>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</si>
  <si>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</si>
  <si>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</si>
  <si>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</si>
  <si>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</si>
  <si>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</si>
  <si>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</si>
  <si>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</si>
  <si>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</si>
  <si>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</si>
  <si>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</si>
  <si>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</si>
  <si>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</si>
  <si>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</si>
  <si>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</si>
  <si>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</si>
  <si>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</si>
  <si>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</si>
  <si>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</si>
  <si>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</si>
  <si>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</si>
  <si>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</si>
  <si>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</si>
  <si>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</si>
  <si>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</si>
  <si>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</si>
  <si>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</si>
  <si>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</si>
  <si>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</si>
  <si>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</si>
  <si>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</si>
  <si>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</si>
  <si>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</si>
  <si>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</si>
  <si>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</si>
  <si>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</si>
  <si>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</si>
  <si>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</si>
  <si>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</si>
  <si>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</si>
  <si>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</si>
  <si>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</si>
  <si>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</si>
  <si>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</si>
  <si>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</si>
  <si>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</si>
  <si>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</si>
  <si>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DAYANA MILDRED SALAZAR MUÑOZ</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</si>
  <si>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</si>
  <si>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</si>
  <si>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</si>
  <si>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</si>
  <si>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</si>
  <si>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</si>
  <si>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</si>
  <si>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</si>
  <si>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</si>
  <si>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</si>
  <si>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</si>
  <si>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</si>
  <si>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</si>
  <si>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</si>
  <si>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</si>
  <si>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</si>
  <si>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</si>
  <si>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</si>
  <si>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</si>
  <si>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</si>
  <si>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</si>
  <si>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</si>
  <si>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</si>
  <si>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</si>
  <si>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</si>
  <si>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</si>
  <si>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</si>
  <si>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</si>
  <si>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</si>
  <si>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</si>
  <si>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</si>
  <si>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</si>
  <si>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</si>
  <si>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</si>
  <si>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</si>
  <si>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</si>
  <si>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</si>
  <si>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</si>
  <si>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</si>
  <si>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</si>
  <si>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</si>
  <si>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</si>
  <si>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</si>
  <si>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</si>
  <si>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</si>
  <si>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</si>
  <si>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</si>
  <si>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</si>
  <si>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</si>
  <si>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</si>
  <si>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</si>
  <si>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</si>
  <si>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</si>
  <si>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</si>
  <si>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</si>
  <si>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</si>
  <si>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</si>
  <si>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</si>
  <si>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</si>
  <si>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</si>
  <si>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</si>
  <si>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</si>
  <si>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</si>
  <si>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</si>
  <si>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</si>
  <si>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</si>
  <si>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</si>
  <si>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</si>
  <si>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</si>
  <si>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</si>
  <si>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</si>
  <si>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</si>
  <si>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</si>
  <si>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</si>
  <si>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</si>
  <si>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</si>
  <si>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</si>
  <si>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</si>
  <si>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</si>
  <si>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</si>
  <si>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</si>
  <si>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</si>
  <si>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</si>
  <si>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</si>
  <si>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</si>
  <si>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</si>
  <si>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</si>
  <si>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</si>
  <si>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</si>
  <si>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</si>
  <si>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</si>
  <si>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</si>
  <si>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</si>
  <si>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</si>
  <si>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</si>
  <si>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</si>
  <si>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</si>
  <si>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</si>
  <si>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</si>
  <si>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</si>
  <si>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</si>
  <si>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</si>
  <si>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</si>
  <si>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</si>
  <si>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</si>
  <si>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</si>
  <si>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</si>
  <si>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</si>
  <si>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</si>
  <si>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</si>
  <si>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</si>
  <si>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</si>
  <si>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</si>
  <si>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</si>
  <si>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</si>
  <si>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</si>
  <si>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</si>
  <si>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</si>
  <si>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</si>
  <si>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</si>
  <si>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</si>
  <si>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</si>
  <si>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</si>
  <si>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</si>
  <si>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</si>
  <si>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</si>
  <si>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</si>
  <si>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</si>
  <si>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ANDRES FELIPE VILLAMIL CASTRO</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</si>
  <si>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</si>
  <si>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</si>
  <si>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</si>
  <si>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</si>
  <si>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</si>
  <si>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</si>
  <si>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</si>
  <si>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</si>
  <si>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</si>
  <si>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</si>
  <si>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</si>
  <si>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</si>
  <si>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</si>
  <si>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</si>
  <si>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</si>
  <si>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</si>
  <si>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</si>
  <si>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</si>
  <si>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</si>
  <si>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</si>
  <si>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</si>
  <si>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</si>
  <si>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</si>
  <si>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</si>
  <si>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</si>
  <si>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</si>
  <si>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</si>
  <si>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</si>
  <si>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</si>
  <si>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</si>
  <si>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</si>
  <si>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</si>
  <si>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</si>
  <si>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</si>
  <si>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LAURA DANIELA TORO JOVEN</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</si>
  <si>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</si>
  <si>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</si>
  <si>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</si>
  <si>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</si>
  <si>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</si>
  <si>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</si>
  <si>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</si>
  <si>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</si>
  <si>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</si>
  <si>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</si>
  <si>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</si>
  <si>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</si>
  <si>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</si>
  <si>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</si>
  <si>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</si>
  <si>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</si>
  <si>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</si>
  <si>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</si>
  <si>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</si>
  <si>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</si>
  <si>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</si>
  <si>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</si>
  <si>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</si>
  <si>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</si>
  <si>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</si>
  <si>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</si>
  <si>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</si>
  <si>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</si>
  <si>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</si>
  <si>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</si>
  <si>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</si>
  <si>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</si>
  <si>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</si>
  <si>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</si>
  <si>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</si>
  <si>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ANDREA DEL PILAR RODRIGUEZ ESCOBAR</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</si>
  <si>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</si>
  <si>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</si>
  <si>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</si>
  <si>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</si>
  <si>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</si>
  <si>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</si>
  <si>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</si>
  <si>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</si>
  <si>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</si>
  <si>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</si>
  <si>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</si>
  <si>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</si>
  <si>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ANDRES FELIPE CAPERA SANCHEZ</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</si>
  <si>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</si>
  <si>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</si>
  <si>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</si>
  <si>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</si>
  <si>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</si>
  <si>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</si>
  <si>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</si>
  <si>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</si>
  <si>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</si>
  <si>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</si>
  <si>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</si>
  <si>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</si>
  <si>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</si>
  <si>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</si>
  <si>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</si>
  <si>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</si>
  <si>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</si>
  <si>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</si>
  <si>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</si>
  <si>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</si>
  <si>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</si>
  <si>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</si>
  <si>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</si>
  <si>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</si>
  <si>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</si>
  <si>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</si>
  <si>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</si>
  <si>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</si>
  <si>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</si>
  <si>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</si>
  <si>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</si>
  <si>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</si>
  <si>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</si>
  <si>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</si>
  <si>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</si>
  <si>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</si>
  <si>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</si>
  <si>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</si>
  <si>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</si>
  <si>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</si>
  <si>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</si>
  <si>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</si>
  <si>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</si>
  <si>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VALENTYNA CAMPOS MARTINEZ</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</si>
  <si>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</si>
  <si>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</si>
  <si>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</si>
  <si>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</si>
  <si>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</si>
  <si>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</si>
  <si>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</si>
  <si>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</si>
  <si>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</si>
  <si>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</si>
  <si>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</si>
  <si>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</si>
  <si>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</si>
  <si>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</si>
  <si>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</si>
  <si>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</si>
  <si>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</si>
  <si>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</si>
  <si>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</si>
  <si>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</si>
  <si>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</si>
  <si>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</si>
  <si>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</si>
  <si>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</si>
  <si>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</si>
  <si>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</si>
  <si>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</si>
  <si>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</si>
  <si>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</si>
  <si>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</si>
  <si>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</si>
  <si>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</si>
  <si>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</si>
  <si>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</si>
  <si>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</si>
  <si>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</si>
  <si>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</si>
  <si>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</si>
  <si>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</si>
  <si>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</si>
  <si>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</si>
  <si>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</si>
  <si>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</si>
  <si>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</si>
  <si>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</si>
  <si>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</si>
  <si>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JOAN RENE CARVAJAL RAMIREZ</t>
  </si>
  <si>
    <t>LUDY MARCELA FAJARDO ROJAS</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</si>
  <si>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</si>
  <si>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</si>
  <si>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</si>
  <si>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</si>
  <si>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</si>
  <si>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</si>
  <si>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</si>
  <si>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</si>
  <si>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</si>
  <si>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</si>
  <si>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</si>
  <si>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</si>
  <si>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</si>
  <si>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</si>
  <si>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</si>
  <si>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</si>
  <si>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JUAN FELIPE AGUDELO GUTIERREZ</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</si>
  <si>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</si>
  <si>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LA PRODUCCIÓN Y DIVULGACION DE CONTENIDO PARA MEDIOS COMUNITARIOS, SOBRE LAS ACCIONES, PROGRAMAS Y PROYECTOS DE LA SDHT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</si>
  <si>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</si>
  <si>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LEIDY AGATHA ROSSIASCO VELASQUEZ</t>
  </si>
  <si>
    <t>PRESTAR SERVICIOS PROFESIONALES PARA DESARROLLAR ACTIVIDADES SOCIALES DE ACOMPAÑAMIENTO A LOS HOGARES EN EL MARCO DE LOS PROYECTOS DE VIVIENDA GESTIONADOS POR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</si>
  <si>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</si>
  <si>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</si>
  <si>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MATEO SEBASTIAN PIÑEROS BERNAL</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</si>
  <si>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</si>
  <si>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</si>
  <si>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PRESTAR SERVICIOS PROFESIONALES PARA APOYAR LOS PROCESOS ADMINISTRATIVOS DESIGNADOS EN EL MARCO DEL SEGUIMIENTO A LAS INTERVENCIONES PRIORIZADAS DE LA SUBSECRETARIA DE COORDINACIÓN OPERATIVA.</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</si>
  <si>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</si>
  <si>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</si>
  <si>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</si>
  <si>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APOYO TÉCNICO EN EL SEGUIMIENTO DE LAS ACTIVIDADES REQUERIDAS PARA LA IMPLEMENTACIÓN DE LAS INTERVENCIONES DE BORDES, Y LOS DEMÁS PROYECTOS PRIORIZADOS POR LA SUBDIRECCIÓN DE OPERACIONES.</t>
  </si>
  <si>
    <t>MONICA MARIA MARQUINEZ RAMIREZ</t>
  </si>
  <si>
    <t>PRESTAR SERVICIOS PROFESIONALES DE APOYO TÉCNICO Y ADMINISTRATIVO PARA EL ANÁLISIS, CARACTERIZACIÓN, DIAGNÓSTICO EN LOS TERRITORIOS RURALES PARA LA FORMULACIÓN E IMPLEMENTACIÓN Y DESARROLLO DE LOS PROYECTOS PRIORIZADOS.</t>
  </si>
  <si>
    <t>PRESTAR SERVICIOS PROFESIONALES ESPECIALIZADOS PARA BRINDAR ACOMPAÑAMIENTO JURÍDICO EN EL ANÁLISIS, CONTROL Y SEGUIMIENTO DE LOS DIFERENTES PROCESOS Y PROCEDIMIENTOS CONTRACTUALES QUE ADELANTE LA SDHT EN CADA UNA DE SUS ETAPAS</t>
  </si>
  <si>
    <t>YISELY BALCARCER MARRUGO</t>
  </si>
  <si>
    <t>PRESTAR SERVICIOS PROFESIONALES CON EL FIN DE REALIZAR ACTIVIDADES NECESARIAS EN LA ESTRUCTURACIÓN Y GESTIÓN DE LOS PROGRAMAS DE LA SECRETARÍA DISTRITAL DEL HÁBITAT</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</si>
  <si>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</si>
  <si>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</si>
  <si>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</si>
  <si>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</si>
  <si>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JAVIER ENRIQUE MENDOZA MORA</t>
  </si>
  <si>
    <t>PRESTAR SUS SERVICIOS PROFESIONALES AL PROCESO DE GESTIÓN DOCUMENTAL PARA LA ELABORACIÓN Y/O ACTUALIZACIÓN DE LOS INSTRUMENTOS ARCHIVÍSTICOS DE LA SECRETARÍA DISTRITAL DEL HÁBITAT</t>
  </si>
  <si>
    <t>AROMAS DE LA VIDA</t>
  </si>
  <si>
    <t>PRESTAR SERVICIOS INTEGRALES DE HIGIENE Y BIOSEGURIDAD PARA LAS BATERÍAS SANITARIAS DE LA SECRETARÍA DISTRITAL DEL HÁBITAT.</t>
  </si>
  <si>
    <t>PRESTAR SERVICIOS PROFESIONALES PARA APOYAR LA COORDINACIÓN DE LAS ACTIVIDADES TÉCNICAS, SOCIALES Y DE GESTIÓN REQUERIDAS PARA LA ETAPA DE ESTUDIOS PRELIMINARES EN LOS TERRITORIOS SUSCEPTIBLES DE SER LEGALIZADOS.</t>
  </si>
  <si>
    <t>UNIÓN TEMPORAL SOLUCIONES AVANZADAS DE CONECTIVIDAD AZTECA - CENTURYLINK</t>
  </si>
  <si>
    <t>UNION TEMPORAL ALIANZA TRANSACCIONAL</t>
  </si>
  <si>
    <t>PRESTAR EL SERVICIO DE TRANSPORTE TERRESTRE AUTOMOTOR ESPECIAL, INCLUIDOS TODOS LOS GASTOS INHERENTES AL MISMO.OC.107803</t>
  </si>
  <si>
    <t>PRESTAR EL SERVICIO DE TRANSPORTE TERRESTRE AUTOMOTOR ESPECIAL, INCLUIDOS TODOS LOS GASTOS INHERENTES AL MISMO.OC.107820</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</si>
  <si>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</si>
  <si>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</si>
  <si>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</si>
  <si>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</si>
  <si>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PARA GESTIONAR Y CONTROLAR EL PROGRAMA BOGOTÁ, EL MEJOR HOGAR PARA LAS MUJERES Y OTROS PROGRAMAS CON ENFOQUE DE GÉNERO DESARROLLADOS POR LA SECRETARÍA DISTRITAL DEL HÁBITAT</t>
  </si>
  <si>
    <t>JHOAN SEBASTIAN DIAZ LOPEZ</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</si>
  <si>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</si>
  <si>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</si>
  <si>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</si>
  <si>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</si>
  <si>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MAURICIO RENE OSORIO USECHE</t>
  </si>
  <si>
    <t>MARTHA LETICIA SUAREZ RODRIGUEZ</t>
  </si>
  <si>
    <t>ADRIANA EDU PEÑA MEZA</t>
  </si>
  <si>
    <t>PRESTAR SERVICIOS PROFESIONALES PARA APOYAR LA EJECUCIÓN, SEGUIMIENTO Y EVALUACIÓN DE LAS ACTIVIDADES RELACIONADAS CON LA CULTURA ORGANIZACIONAL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</si>
  <si>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</si>
  <si>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</si>
  <si>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MARY LORENA SAYAGO BOTELLO</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</si>
  <si>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</si>
  <si>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</si>
  <si>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DIANA MILENA VARGAS VELASCO</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</si>
  <si>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</si>
  <si>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SUPERVISIÓN, SEGUIMIENTO Y GESTIÓN A LOS PROCESOS TÉCNICOS, ADMINISTRATIVOS Y FINANCIEROS REQUERIDOS EN LA IMPLEMENTACIÓN Y/O EJECUCIÓN DE PROYECTOS PRIORIZADOS POR LA ESTRATEGIA INTEGRAL DE REVITALIZACIÓN.</t>
  </si>
  <si>
    <t>PRESTAR SERVICIOS PROFESIONALES PARA APOYAR DESDE EL COMPONENTE JURÍDICO Y NORMATIVO LA ESTRUCTURACIÓN E IMPLEMENTACIÓN DE LAS INTERVENCIONES DE MEJORAMIENTO INTEGRAL RURAL Y LOS DEMÁS PROYECTOS PRIORIZADOS POR LA SUBDIRECCIÓN DE OPERACIONES.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</si>
  <si>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</si>
  <si>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</si>
  <si>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</si>
  <si>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</si>
  <si>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SERVICIOS PROFESIONALES DE CARÁCTER ADMINISTRATIVO PARA APOYAR EL DESARROLLO DE LAS ACTIVIDADES PROPIAS DE LA SUBSECRETARIA DE GESTIÓN CORPORATIVA DE LA SECRETARIA DISTRITAL DEL HABITAT</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</si>
  <si>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</si>
  <si>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</si>
  <si>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</si>
  <si>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DIANA MARCELA PARAMO MONTOYA</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</si>
  <si>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</si>
  <si>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</si>
  <si>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DE APOYO A LA COORDINACIÓN DE LA IMPLEMENTACIÓN Y SEGUIMIENTO A LA EJECUCIÓN DEL PROGRAMA DE MEJORAMIENTOS DE VIVIENDA EN CONDICIONES DE HABITABILIDAD DE LOS TERRITORIOS PRIORIZADOS POR LA SECRETARÍA DISTRITAL DEL HÁBITAT</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</si>
  <si>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</si>
  <si>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</si>
  <si>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</si>
  <si>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EN DERECHO PARA APOYAR EN LA DEFENSA JUDICIAL, CONCEPTUALIZACIÓN, ELABORACIÓN, REVISIÓN, ACOMPAÑAMIENTO, IMPULSO Y TRÁMITE DE LAS ACTIVIDADES JURÍDICAS A CARGO DE LA SUBSECRETARÍA JURÍDICA</t>
  </si>
  <si>
    <t>GAMA COMPAÑIA S A S</t>
  </si>
  <si>
    <t>REALIZAR EL MANTENIMIENTO PREVENTIVO Y CORRECTIVO AL JARDÍN VERTICAL PORTABLE DE LA SEDE PRINCIPAL DE LA SDHT, EN EL MARCO DEL PROGRAMA AMBIENTAL IMPLEMENTACIÓN DE PRÁCTICAS SOSTENIBLES.</t>
  </si>
  <si>
    <t>FERNANDO BARBOSA OSORIO</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</si>
  <si>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</si>
  <si>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</si>
  <si>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</si>
  <si>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JENNY PATRICIA SILVA GUERRERO</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</si>
  <si>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</si>
  <si>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PRESTAR SERVICIOS PROFESIONALES PARA APOYAR EL PROCESO DE GESTION DOCUMENTAL EN LA ELABORACION Y/O ACTUALIZACION DE LOS PLANES Y PROYECTOS DE LOS SISTEMAS DE CALIDAD Y DEL SISTEMA DE GESTION DOCUMENTAL DE LA SECRETARIA DISTRITAL DEL HABITAT</t>
  </si>
  <si>
    <t>JUAN FELIPE GIRALDO ROJAS</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</si>
  <si>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</si>
  <si>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</si>
  <si>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PRESTAR SERVICIOS TÉCNICOS PARA EL DESARROLLO DE ACTIVIDADES DE REVISIÓN DE INFORMACIÓN Y ADMINISTRACIÓN DEL ARCHIVO INTERNO FÍSICO Y DIGITAL DE LA SUBDIRECCIÓN DE SERVICIOS PÚBLICOS</t>
  </si>
  <si>
    <t>MANUEL FEDERICO RIOS LEON</t>
  </si>
  <si>
    <t>PRESTAR SERVICIOS PROFESIONALES PARA LA ESTRUCTURACIÓN, FORMULACIÓN E IMPLEMENTACIÓN DE LAS INTERVENCIONES DE BORDES Y LOS DEMÁS PROYECTOS PRIORIZADOS POR LA SUBDIRECCIÓN DE OPERACIONES, ESPECIALMENTE DESDE EL COMPONENTE AMBIENTAL.</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</si>
  <si>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</si>
  <si>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</si>
  <si>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</si>
  <si>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</si>
  <si>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PRESTAR SERVICIOS PROFESIONALES PARA APOYAR LA ADMINISTRACIÓN DE LAS BASES DE DATOS DE LA ENTIDAD Y LA DEFINICIÓN Y GESTIÓN DE ARQUITECTURA DE INFORMACIÓN EN LA SDHT</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</si>
  <si>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</si>
  <si>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</si>
  <si>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PRESTAR SERVICIOS PROFESIONALES PARA LA FORMULACIÓN E IMPLEMENTACIÓN DE LA ESTRATEGIA INTEGRAL DE REVITALIZACIÓN A PARTIR DEL DIAGNÓSTICO TERRITORIAL, DEL DISEÑO URBANÍSTICO Y ARQUITECTÓNICO DE LOS PROYECTOS PRIORIZADOS POR LA SUBDIRECCIÓN DE OPERACIONES</t>
  </si>
  <si>
    <t xml:space="preserve">PRESTAR SERVICIOS DE APOYO A LA GESTIÓN EN EL DESARROLLO DE LAS ACTIVIDADES ADMINISTRATIVAS Y DE GESTIÓN DOCUMENTAL PROPIAS DE LA SUBSECRETARÍA DE GESTIÓN FINANCIERA
</t>
  </si>
  <si>
    <t>PRESTAR SERVICIOS PROFESIONALES PARA ACOMPAÑAR LA IMPLEMENTACIÓN Y EL SEGUIMIENTO DEL PLAN DE GESTIÓN SOCIAL PARA LA POBLACIÓN RECICLADORA EN EL DISTRITO CAPITAL EN EL MARCO DE LAS FUNCIONES DE LA SUBDIRECCIÓN DE SERVICIOS PÚBLICOS</t>
  </si>
  <si>
    <t>LEONEL FELIPE CARRILLO DIAZ</t>
  </si>
  <si>
    <t>PRESTAR SERVICIOS PROFESIONALES PARA APOYAR LAS ACCIONES METODOLÓGICAS Y OPERATIVAS DE LOS COMPONENTES SOCIAL, AMBIENTAL Y TÉCNICO DE LAS INTERVENCIONES Y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</si>
  <si>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</si>
  <si>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CINDY TATIANA SUAREZ MORALES</t>
  </si>
  <si>
    <t>PRESTAR SERVICIOS DE APOYO A LA GESTIÓN EN EL DESARROLLO DE ACTIVIDADES OPERATIVAS Y DE GESTIÓN DOCUMENTAL ASOCIADAS A LA SECRETARIA DISTRITIAL DEL HABITAT</t>
  </si>
  <si>
    <t>MYRIAM JOHANA RUIZ GARCIA</t>
  </si>
  <si>
    <t>PRESTAR SERVICIOS PROFESIONALES PARA LA SISTEMATIZACIÓN DE LAS ACTIVIDADES Y ACOMPAÑAMIENTO DEL COMPONENTE SOCIAL EN LA IMPLEMENTACIÓN DEL PROYECTO PILOTO “PLAN TERRAZAS” DE LA SECRETARÍA DISTRITAL DE HÁBITAT</t>
  </si>
  <si>
    <t>MAIRA RODRIGUEZ PRADO</t>
  </si>
  <si>
    <t>SANDRA LORENA ROJAS PARRA</t>
  </si>
  <si>
    <t>PRESTAR SERVICIOS PROFESIONALES DESDE EL COMPONENTE SOCIAL PARA LA GESTIÓN Y ASIGNACIÓN DE SUBSIDIOS CON ENFOQUE DIFERENCIAL , ASOCIADOS A LOS INSTRUMENTOS DE FINANCIACIÓN GESTIONADOS POR LA SUBSECRETARIA DE GESTIÓN FINANCIERA</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</si>
  <si>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</si>
  <si>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</si>
  <si>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</si>
  <si>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</si>
  <si>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MARTHA VIVIANA DURAN PLATA</t>
  </si>
  <si>
    <t>PRESTAR SERVICIOS PROFESIONALES PARA APOYAR EL SEGUIMIENTO A LA PLANEACIÓN Y EJECUCIÓN PRESUPUESTAL DE LOS PROYECTOS ESTRATÉGICOS DE LA SUBDIRECCIÓN DE OPERACIONES</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</si>
  <si>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</si>
  <si>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</si>
  <si>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JOHANA ANDREA RODRIGUEZ DIAZ</t>
  </si>
  <si>
    <t>PRESTAR SERVICIOS PROFESIONALES PARA EL DESARROLLO DE LAS ACTIVIDADES RELACIONADAS CON LA REVISIÓN, DOCUMENTACIÓN, ACTUALIZACIÓN Y EJECUCIÓN DEL LEVANTAMIENTO DE CARGAS LABORALES FRENTE A LA PROPUESTA DE REINGENIERÍA DE LA SECRETARÍA DISTRITAL DEL HÁBITAT.</t>
  </si>
  <si>
    <t>PRESTAR SERVICIOS TÉCNICOS A LA GESTIÓN ADMINISTRATIVA Y/O ASISTENCIAL DENTRO DE LOS DIFERENTES PROCESOS Y PROCEDIMIENTOS A CARGO DE LA SUBDIRECCIÓN DE PROGRAMAS Y PROYECTOS</t>
  </si>
  <si>
    <t>PRESTAR SERVICIOS DE APOYO A LA GESTIÓN EN LA EJECUCIÓN DE ACTIVIDADES ASISTENCIALES ADMINISTRATIVAS Y DE GESTIÓN DOCUMENTAL PROPIAS DE LA SECRETARIA DISTRITAL DEL HABITAT</t>
  </si>
  <si>
    <t>PRESTAR SERVICIOS PROFESIONALES PARA DESARROLLAR ACTIVIDADES SOCIALES PARA LA VERIFICACIÓN Y SEGUIMIENTO DE LOS HOGARES BENEFICIARIOS DE LOS PROGRAMAS DE ARRENDAMIENTO DEFINIDOS POR LA SUBSECREATIARIA DE GESTION FINANCIERA</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</si>
  <si>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</si>
  <si>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</si>
  <si>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PRESTAR SERVICIOS DE APOYO A LA GESTIÓN EN EL DESARROLLO DE ACTIVIDADES ADMINISTRATIVAS, OPERATIVAS Y DE GESTIÓN DOCUMENTAL PROPIAS DE LA SUBSECRETARÍA DE GESTIÓN FINANCIERA</t>
  </si>
  <si>
    <t>PRESTAR SERVICIOS PROFESIONALES JURÍDICOS PARA LA ATENCIÓN Y SEGUIMIENTO A LAS SOLICITUDES DE INFORMACIÓN Y/O REQUERIMIENTOS REALIZADAS POR LOS ENTES DE CONTROL ASOCIADAS A LOS INSTRUMENTOS DE FINANCIACIÓN A CARGO DE LA SECRETARIA DISTRITAL DEL HÁBITAT</t>
  </si>
  <si>
    <t xml:space="preserve">REALTIME C &amp; S SAS </t>
  </si>
  <si>
    <t>RENOVACIÓN DEL BLOQUE DE DIRECCIONES DE IPV6 DE LA SECRETARÍA DISTRITAL DEL HÁBITAT</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</si>
  <si>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</si>
  <si>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</si>
  <si>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</si>
  <si>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</si>
  <si>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</si>
  <si>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</si>
  <si>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</si>
  <si>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</si>
  <si>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YILIAN ANDREA CORDOBA PARRA</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</si>
  <si>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</si>
  <si>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</si>
  <si>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UT VISION HABITAT 2023</t>
  </si>
  <si>
    <t>PRESTAR SERVICIOS DE LOGÍSTICA PARA APOYAR LAS ACTIVIDADES DESARROLLADAS POR LA SECRETARIA DISTRITAL DEL HABITAT</t>
  </si>
  <si>
    <t>DAYANA ALICIA MONTOYA LOPEZ</t>
  </si>
  <si>
    <t>PRESTAR SERVICIOS PROFESIONALES PARA EL SEGUIMIENTO JURÍDICO Y LA GENERACIÓN DE INFORMACIÓN, REQUERIDA EN LA EJECUCIÓN DE LOS PROGRAMAS DE VIVIENDA DEFINIDOS POR LA SECRETARÍA DISTRITAL DEL HÁBITAT</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</si>
  <si>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</si>
  <si>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</si>
  <si>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</si>
  <si>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</si>
  <si>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</si>
  <si>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</si>
  <si>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</si>
  <si>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</si>
  <si>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UNION TEMPORAL OUTSOURSING GIAF</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</si>
  <si>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</si>
  <si>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PARA ARTICULAR LA IMPLEMENTACIÓN, SEGUIMIENTO Y EVALUACIÓN DEL COMPONENTE DE APROPIACIÓN DEL ESPACIO PÚBLICO  EN LA ESTRATEGIA DE PARTICIPACIÓN CONÉCTATE CON TU TERRITORIO.</t>
  </si>
  <si>
    <t>CIRION TECHNOLOGIES COLOMBIA S.A.S</t>
  </si>
  <si>
    <t>SOLUCIONES INTEGRALES UNION SAS</t>
  </si>
  <si>
    <t>SUMINISTRO DE PINTURA, PRODUCTOS DE FERRETERIA Y DEMÁS INSUMOS NECESARIOS PARA LAS INTERVENCIONES DE LA ESTRATEGIA EMBELLECIMIENTO CON COLOR EN LOS TERRITORIOS PRIORIZADOS POR LA SECRETARIA DISTRITAL DEL HÁBITAT</t>
  </si>
  <si>
    <t>PAPELERIA LOS ANDES S.A.S</t>
  </si>
  <si>
    <t>SUMINISTRAR ELEMENTOS DE PAPELERIA Y OFICINA PARA LA SECRETARIA DISTRITAL DE HABITAT</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</si>
  <si>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</si>
  <si>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JEAN ANDRE SICARD LOZANO</t>
  </si>
  <si>
    <t>PRESTAR SERVICIOS PROFESIONALES PARA DESARROLLAR ACTIVIDADES SOCIALES DE ACOMPAÑAMIENTO A LOS HOGARES EN EL MARCO DE LOS PROYECTOS DE VIVIENDA GESTIONADOS POR LA SECRETARÍA DISTRITAL DEL HÁBITAT.</t>
  </si>
  <si>
    <t>PRESTAR SERVICIOS DE APOYO A LA GESTIÓN, PARA APOYAR EL DESARROLLO DE LAS ACTIVIDADES ADMINISTRATIVAS, Y OPERACIONALES DEL PROCESO DE GESTIÓN DE SERVICIO A LA CIUDADANÍA DE LA SDHT</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</si>
  <si>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</si>
  <si>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</si>
  <si>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</si>
  <si>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</si>
  <si>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JHON FREDY MENDEZ SONALQUE</t>
  </si>
  <si>
    <t>DECRETO 513 DEL 14 DE NOVIEMBRE DE 2022-ACTIVIDAD 4.3- PRESTAR SERVICIOS PROFESIONALES PARA LA GESTIÓN SOCIAL, VERIFICACIÓN Y SEGUIMIENTO DE LOS HOGARES BENEFICIARIOS DEL PROGRAMA APORTE TEMPORAL SOLIDARIO DE ARRENDAMIENTO.</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</si>
  <si>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</si>
  <si>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</si>
  <si>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BRIGITH NATALIA GALINDO HERRERA</t>
  </si>
  <si>
    <t>1-2023</t>
  </si>
  <si>
    <t>2-2023</t>
  </si>
  <si>
    <t>3-2023</t>
  </si>
  <si>
    <t>4-2023</t>
  </si>
  <si>
    <t>5-2023</t>
  </si>
  <si>
    <t>6-2023</t>
  </si>
  <si>
    <t>7-2023</t>
  </si>
  <si>
    <t>8-2023</t>
  </si>
  <si>
    <t>9-2023</t>
  </si>
  <si>
    <t>10-2023</t>
  </si>
  <si>
    <t>11-2023</t>
  </si>
  <si>
    <t>12-2023</t>
  </si>
  <si>
    <t>13-2023</t>
  </si>
  <si>
    <t>14-2023</t>
  </si>
  <si>
    <t>15-2023</t>
  </si>
  <si>
    <t>16-2023</t>
  </si>
  <si>
    <t>17-2023</t>
  </si>
  <si>
    <t>18-2023</t>
  </si>
  <si>
    <t>19-2023</t>
  </si>
  <si>
    <t>20-2023</t>
  </si>
  <si>
    <t>21-2023</t>
  </si>
  <si>
    <t>22-2023</t>
  </si>
  <si>
    <t>23-2023</t>
  </si>
  <si>
    <t>24-2023</t>
  </si>
  <si>
    <t>25-2023</t>
  </si>
  <si>
    <t>26-2023</t>
  </si>
  <si>
    <t>27-2023</t>
  </si>
  <si>
    <t>28-2023</t>
  </si>
  <si>
    <t>29-2023</t>
  </si>
  <si>
    <t>30-2023</t>
  </si>
  <si>
    <t>31-2023</t>
  </si>
  <si>
    <t>32-2023</t>
  </si>
  <si>
    <t>33-2023</t>
  </si>
  <si>
    <t>34-2023</t>
  </si>
  <si>
    <t>35-2023</t>
  </si>
  <si>
    <t>36-2023</t>
  </si>
  <si>
    <t>37-2023</t>
  </si>
  <si>
    <t>38-2023</t>
  </si>
  <si>
    <t>39-2023</t>
  </si>
  <si>
    <t>40-2023</t>
  </si>
  <si>
    <t>41-2023</t>
  </si>
  <si>
    <t>42-2023</t>
  </si>
  <si>
    <t>43-2023</t>
  </si>
  <si>
    <t>44-2023</t>
  </si>
  <si>
    <t>45-2023</t>
  </si>
  <si>
    <t>46-2023</t>
  </si>
  <si>
    <t>47-2023</t>
  </si>
  <si>
    <t>48-2023</t>
  </si>
  <si>
    <t>49-2023</t>
  </si>
  <si>
    <t>50-2023</t>
  </si>
  <si>
    <t>51-2023</t>
  </si>
  <si>
    <t>52-2023</t>
  </si>
  <si>
    <t>53-2023</t>
  </si>
  <si>
    <t>54-2023</t>
  </si>
  <si>
    <t>55-2023</t>
  </si>
  <si>
    <t>56-2023</t>
  </si>
  <si>
    <t>57-2023</t>
  </si>
  <si>
    <t>58-2023</t>
  </si>
  <si>
    <t>59-2023</t>
  </si>
  <si>
    <t>60-2023</t>
  </si>
  <si>
    <t>61-2023</t>
  </si>
  <si>
    <t>62-2023</t>
  </si>
  <si>
    <t>63-2023</t>
  </si>
  <si>
    <t>64-2023</t>
  </si>
  <si>
    <t>65-2023</t>
  </si>
  <si>
    <t>66-2023</t>
  </si>
  <si>
    <t>67-2023</t>
  </si>
  <si>
    <t>68-2023</t>
  </si>
  <si>
    <t>69-2023</t>
  </si>
  <si>
    <t>70-2023</t>
  </si>
  <si>
    <t>71-2023</t>
  </si>
  <si>
    <t>72-2023</t>
  </si>
  <si>
    <t>73-2023</t>
  </si>
  <si>
    <t>74-2023</t>
  </si>
  <si>
    <t>75-2023</t>
  </si>
  <si>
    <t>76-2023</t>
  </si>
  <si>
    <t>77-2023</t>
  </si>
  <si>
    <t>78-2023</t>
  </si>
  <si>
    <t>79-2023</t>
  </si>
  <si>
    <t>80-2023</t>
  </si>
  <si>
    <t>81-2023</t>
  </si>
  <si>
    <t>82-2023</t>
  </si>
  <si>
    <t>83-2023</t>
  </si>
  <si>
    <t>84-2023</t>
  </si>
  <si>
    <t>85-2023</t>
  </si>
  <si>
    <t>86-2023</t>
  </si>
  <si>
    <t>87-2023</t>
  </si>
  <si>
    <t>88-2023</t>
  </si>
  <si>
    <t>89-2023</t>
  </si>
  <si>
    <t>90-2023</t>
  </si>
  <si>
    <t>91-2023</t>
  </si>
  <si>
    <t>92-2023</t>
  </si>
  <si>
    <t>93-2023</t>
  </si>
  <si>
    <t>94-2023</t>
  </si>
  <si>
    <t>95-2023</t>
  </si>
  <si>
    <t>96-2023</t>
  </si>
  <si>
    <t>97-2023</t>
  </si>
  <si>
    <t>98-2023</t>
  </si>
  <si>
    <t>99-2023</t>
  </si>
  <si>
    <t>100-2023</t>
  </si>
  <si>
    <t>101-2023</t>
  </si>
  <si>
    <t>102-2023</t>
  </si>
  <si>
    <t>104-2023</t>
  </si>
  <si>
    <t>105-2023</t>
  </si>
  <si>
    <t>106-2023</t>
  </si>
  <si>
    <t>107-2023</t>
  </si>
  <si>
    <t>108-2023</t>
  </si>
  <si>
    <t>109-2023</t>
  </si>
  <si>
    <t>110-2023</t>
  </si>
  <si>
    <t>111-2023</t>
  </si>
  <si>
    <t>112-2023</t>
  </si>
  <si>
    <t>113-2023</t>
  </si>
  <si>
    <t>114-2023</t>
  </si>
  <si>
    <t>115-2023</t>
  </si>
  <si>
    <t>116-2023</t>
  </si>
  <si>
    <t>117-2023</t>
  </si>
  <si>
    <t>118-2023</t>
  </si>
  <si>
    <t>104352-2023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</si>
  <si>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</si>
  <si>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</si>
  <si>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</si>
  <si>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</si>
  <si>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</si>
  <si>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</si>
  <si>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</si>
  <si>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</si>
  <si>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</si>
  <si>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</si>
  <si>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</si>
  <si>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</si>
  <si>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</si>
  <si>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</si>
  <si>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</si>
  <si>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</si>
  <si>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</si>
  <si>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</si>
  <si>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</si>
  <si>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</si>
  <si>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</si>
  <si>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</si>
  <si>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</si>
  <si>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</si>
  <si>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</si>
  <si>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</si>
  <si>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</si>
  <si>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</si>
  <si>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</si>
  <si>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</si>
  <si>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</si>
  <si>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</si>
  <si>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</si>
  <si>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</si>
  <si>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</si>
  <si>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</si>
  <si>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</si>
  <si>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</si>
  <si>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</si>
  <si>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</si>
  <si>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</si>
  <si>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</si>
  <si>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</si>
  <si>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</si>
  <si>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</si>
  <si>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</si>
  <si>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</si>
  <si>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</si>
  <si>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</si>
  <si>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</si>
  <si>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</si>
  <si>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</si>
  <si>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</si>
  <si>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</si>
  <si>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</si>
  <si>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</si>
  <si>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</si>
  <si>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</si>
  <si>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</si>
  <si>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</si>
  <si>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</si>
  <si>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</si>
  <si>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</si>
  <si>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</si>
  <si>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</si>
  <si>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</si>
  <si>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</si>
  <si>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</si>
  <si>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</si>
  <si>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</si>
  <si>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</si>
  <si>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</si>
  <si>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</si>
  <si>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</si>
  <si>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</si>
  <si>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195-2023</t>
  </si>
  <si>
    <t>196-2023</t>
  </si>
  <si>
    <t>197-2023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</si>
  <si>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</si>
  <si>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</si>
  <si>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</si>
  <si>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</si>
  <si>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</si>
  <si>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</si>
  <si>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</si>
  <si>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</si>
  <si>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</si>
  <si>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</si>
  <si>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</si>
  <si>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</si>
  <si>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</si>
  <si>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</si>
  <si>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</si>
  <si>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</si>
  <si>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</si>
  <si>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</si>
  <si>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</si>
  <si>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</si>
  <si>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</si>
  <si>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219-2023</t>
  </si>
  <si>
    <t>220-2023</t>
  </si>
  <si>
    <t>221-2023</t>
  </si>
  <si>
    <t>222-2023</t>
  </si>
  <si>
    <t>223-2023</t>
  </si>
  <si>
    <t>224-2023</t>
  </si>
  <si>
    <t>225-2023</t>
  </si>
  <si>
    <t>226-2023</t>
  </si>
  <si>
    <t>227-2023</t>
  </si>
  <si>
    <t>228-2023</t>
  </si>
  <si>
    <t>229-2023</t>
  </si>
  <si>
    <t>230-2023</t>
  </si>
  <si>
    <t>231-2023</t>
  </si>
  <si>
    <t>232-2023</t>
  </si>
  <si>
    <t>233-2023</t>
  </si>
  <si>
    <t>234-2023</t>
  </si>
  <si>
    <t>235-2023</t>
  </si>
  <si>
    <t>236-2023</t>
  </si>
  <si>
    <t>237-2023</t>
  </si>
  <si>
    <t>238-2023</t>
  </si>
  <si>
    <t>239-2023</t>
  </si>
  <si>
    <t>240-2023</t>
  </si>
  <si>
    <t>241-2023</t>
  </si>
  <si>
    <t>242-2023</t>
  </si>
  <si>
    <t>243-2023</t>
  </si>
  <si>
    <t>244-2023</t>
  </si>
  <si>
    <t>245-2023</t>
  </si>
  <si>
    <t>246-2023</t>
  </si>
  <si>
    <t>247-2023</t>
  </si>
  <si>
    <t>249-2023</t>
  </si>
  <si>
    <t>250-2023</t>
  </si>
  <si>
    <t>251-2023</t>
  </si>
  <si>
    <t>252-2023</t>
  </si>
  <si>
    <t>253-2023</t>
  </si>
  <si>
    <t>254-2023</t>
  </si>
  <si>
    <t>255-2023</t>
  </si>
  <si>
    <t>256-2023</t>
  </si>
  <si>
    <t>257-2023</t>
  </si>
  <si>
    <t>258-2023</t>
  </si>
  <si>
    <t>259-2023</t>
  </si>
  <si>
    <t>260-2023</t>
  </si>
  <si>
    <t>261-2023</t>
  </si>
  <si>
    <t>262-2023</t>
  </si>
  <si>
    <t>263-2023</t>
  </si>
  <si>
    <t>264-2023</t>
  </si>
  <si>
    <t>265-2023</t>
  </si>
  <si>
    <t>266-2023</t>
  </si>
  <si>
    <t>267-2023</t>
  </si>
  <si>
    <t>268-2023</t>
  </si>
  <si>
    <t>269-2023</t>
  </si>
  <si>
    <t>270-2023</t>
  </si>
  <si>
    <t>271-2023</t>
  </si>
  <si>
    <t>272-2023</t>
  </si>
  <si>
    <t>273-2023</t>
  </si>
  <si>
    <t>274-2023</t>
  </si>
  <si>
    <t>275-2023</t>
  </si>
  <si>
    <t>276-2023</t>
  </si>
  <si>
    <t>277-2023</t>
  </si>
  <si>
    <t>278-2023</t>
  </si>
  <si>
    <t>279-2023</t>
  </si>
  <si>
    <t>280-2023</t>
  </si>
  <si>
    <t>281-2023</t>
  </si>
  <si>
    <t>282-2023</t>
  </si>
  <si>
    <t>283-2023</t>
  </si>
  <si>
    <t>284-2023</t>
  </si>
  <si>
    <t>285-2023</t>
  </si>
  <si>
    <t>286-2023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</si>
  <si>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</si>
  <si>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</si>
  <si>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</si>
  <si>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</si>
  <si>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</si>
  <si>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</si>
  <si>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</si>
  <si>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</si>
  <si>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</si>
  <si>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</si>
  <si>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</si>
  <si>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</si>
  <si>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</si>
  <si>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</si>
  <si>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</si>
  <si>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</si>
  <si>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</si>
  <si>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</si>
  <si>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</si>
  <si>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306-2023</t>
  </si>
  <si>
    <t>307-2023</t>
  </si>
  <si>
    <t>308-2023</t>
  </si>
  <si>
    <t>309-2023</t>
  </si>
  <si>
    <t>310-2023</t>
  </si>
  <si>
    <t>311-2023</t>
  </si>
  <si>
    <t>312-2023</t>
  </si>
  <si>
    <t>313-2023</t>
  </si>
  <si>
    <t>314-2023</t>
  </si>
  <si>
    <t>315-2023</t>
  </si>
  <si>
    <t>316-2023</t>
  </si>
  <si>
    <t>317-2023</t>
  </si>
  <si>
    <t>318-2023</t>
  </si>
  <si>
    <t>319-2023</t>
  </si>
  <si>
    <t>320-2023</t>
  </si>
  <si>
    <t>321-2023</t>
  </si>
  <si>
    <t>322-2023</t>
  </si>
  <si>
    <t>323-2023</t>
  </si>
  <si>
    <t>324-2023</t>
  </si>
  <si>
    <t>325-2023</t>
  </si>
  <si>
    <t>326-2023</t>
  </si>
  <si>
    <t>327-2023</t>
  </si>
  <si>
    <t>328-2023</t>
  </si>
  <si>
    <t>329-2023</t>
  </si>
  <si>
    <t>330-2023</t>
  </si>
  <si>
    <t>331-2023</t>
  </si>
  <si>
    <t>332-2023</t>
  </si>
  <si>
    <t>333-2023</t>
  </si>
  <si>
    <t>334-2023</t>
  </si>
  <si>
    <t>335-2023</t>
  </si>
  <si>
    <t>336-2023</t>
  </si>
  <si>
    <t>337-2023</t>
  </si>
  <si>
    <t>338-2023</t>
  </si>
  <si>
    <t>339-2023</t>
  </si>
  <si>
    <t>340-2023</t>
  </si>
  <si>
    <t>341-2023</t>
  </si>
  <si>
    <t>342-2023</t>
  </si>
  <si>
    <t>343-2023</t>
  </si>
  <si>
    <t>344-2023</t>
  </si>
  <si>
    <t>345-2023</t>
  </si>
  <si>
    <t>346-2023</t>
  </si>
  <si>
    <t>347-2023</t>
  </si>
  <si>
    <t>348-2023</t>
  </si>
  <si>
    <t>349-2023</t>
  </si>
  <si>
    <t>350-2023</t>
  </si>
  <si>
    <t>351-2023</t>
  </si>
  <si>
    <t>352-2023</t>
  </si>
  <si>
    <t>353-2023</t>
  </si>
  <si>
    <t>354-2023</t>
  </si>
  <si>
    <t>355-2023</t>
  </si>
  <si>
    <t>356-2023</t>
  </si>
  <si>
    <t>357-2023</t>
  </si>
  <si>
    <t>358-2023</t>
  </si>
  <si>
    <t>359-2023</t>
  </si>
  <si>
    <t>360-2023</t>
  </si>
  <si>
    <t>361-2023</t>
  </si>
  <si>
    <t>362-2023</t>
  </si>
  <si>
    <t>363-2023</t>
  </si>
  <si>
    <t>364-2023</t>
  </si>
  <si>
    <t>365-2023</t>
  </si>
  <si>
    <t>366-2023</t>
  </si>
  <si>
    <t>367-2023</t>
  </si>
  <si>
    <t>368-2023</t>
  </si>
  <si>
    <t>369-2023</t>
  </si>
  <si>
    <t>370-2023</t>
  </si>
  <si>
    <t>371-2023</t>
  </si>
  <si>
    <t>372-2023</t>
  </si>
  <si>
    <t>373-2023</t>
  </si>
  <si>
    <t>374-2023</t>
  </si>
  <si>
    <t>375-2023</t>
  </si>
  <si>
    <t>376-2023</t>
  </si>
  <si>
    <t>377-2023</t>
  </si>
  <si>
    <t>378-2023</t>
  </si>
  <si>
    <t>379-2023</t>
  </si>
  <si>
    <t>380-2023</t>
  </si>
  <si>
    <t>381-2023</t>
  </si>
  <si>
    <t>382-2023</t>
  </si>
  <si>
    <t>383-2023</t>
  </si>
  <si>
    <t>384-2023</t>
  </si>
  <si>
    <t>385-2023</t>
  </si>
  <si>
    <t>386-2023</t>
  </si>
  <si>
    <t>387-2023</t>
  </si>
  <si>
    <t>388-2023</t>
  </si>
  <si>
    <t>390-2023</t>
  </si>
  <si>
    <t>391-2023</t>
  </si>
  <si>
    <t>392-2023</t>
  </si>
  <si>
    <t>393-2023</t>
  </si>
  <si>
    <t>394-2023</t>
  </si>
  <si>
    <t>395-2023</t>
  </si>
  <si>
    <t>396-2023</t>
  </si>
  <si>
    <t>397-2023</t>
  </si>
  <si>
    <t>398-2023</t>
  </si>
  <si>
    <t>399-2023</t>
  </si>
  <si>
    <t>400-2023</t>
  </si>
  <si>
    <t>401-2023</t>
  </si>
  <si>
    <t>402-2023</t>
  </si>
  <si>
    <t>403-2023</t>
  </si>
  <si>
    <t>404-2023</t>
  </si>
  <si>
    <t>405-2023</t>
  </si>
  <si>
    <t>406-2023</t>
  </si>
  <si>
    <t>407-2023</t>
  </si>
  <si>
    <t>408-2023</t>
  </si>
  <si>
    <t>409-2023</t>
  </si>
  <si>
    <t>410-2023</t>
  </si>
  <si>
    <t>411-2023</t>
  </si>
  <si>
    <t>412-2023</t>
  </si>
  <si>
    <t>413-2023</t>
  </si>
  <si>
    <t>414-2023</t>
  </si>
  <si>
    <t>415-2023</t>
  </si>
  <si>
    <t>416-2023</t>
  </si>
  <si>
    <t>417-2023</t>
  </si>
  <si>
    <t>418-2023</t>
  </si>
  <si>
    <t>419-2023</t>
  </si>
  <si>
    <t>420-2023</t>
  </si>
  <si>
    <t>421-2023</t>
  </si>
  <si>
    <t>422-2023</t>
  </si>
  <si>
    <t>423-2023</t>
  </si>
  <si>
    <t>424-2023</t>
  </si>
  <si>
    <t>425-2023</t>
  </si>
  <si>
    <t>426-2023</t>
  </si>
  <si>
    <t>427-2023</t>
  </si>
  <si>
    <t>428-2023</t>
  </si>
  <si>
    <t>429-2023</t>
  </si>
  <si>
    <t>430-2023</t>
  </si>
  <si>
    <t>431-2023</t>
  </si>
  <si>
    <t>432-2023</t>
  </si>
  <si>
    <t>433-2023</t>
  </si>
  <si>
    <t>434-2023</t>
  </si>
  <si>
    <t>435-2023</t>
  </si>
  <si>
    <t>436-2023</t>
  </si>
  <si>
    <t>437-2023</t>
  </si>
  <si>
    <t>438-2023</t>
  </si>
  <si>
    <t>439-2023</t>
  </si>
  <si>
    <t>440-2023</t>
  </si>
  <si>
    <t>441-2023</t>
  </si>
  <si>
    <t>442-2023</t>
  </si>
  <si>
    <t>443-2023</t>
  </si>
  <si>
    <t>444-2023</t>
  </si>
  <si>
    <t>445-2023</t>
  </si>
  <si>
    <t>446-2023</t>
  </si>
  <si>
    <t>447-2023</t>
  </si>
  <si>
    <t>448-2023</t>
  </si>
  <si>
    <t>449-2023</t>
  </si>
  <si>
    <t>450-2023</t>
  </si>
  <si>
    <t>451-2023</t>
  </si>
  <si>
    <t>452-2023</t>
  </si>
  <si>
    <t>453-2023</t>
  </si>
  <si>
    <t>454-2023</t>
  </si>
  <si>
    <t>455-2023</t>
  </si>
  <si>
    <t>456-2023</t>
  </si>
  <si>
    <t>457-2023</t>
  </si>
  <si>
    <t>458-2023</t>
  </si>
  <si>
    <t>459-2023</t>
  </si>
  <si>
    <t>460-2023</t>
  </si>
  <si>
    <t>461-2023</t>
  </si>
  <si>
    <t>462-2023</t>
  </si>
  <si>
    <t>463-2023</t>
  </si>
  <si>
    <t>464-2023</t>
  </si>
  <si>
    <t>465-2023</t>
  </si>
  <si>
    <t>466-2023</t>
  </si>
  <si>
    <t>467-2023</t>
  </si>
  <si>
    <t>468-2023</t>
  </si>
  <si>
    <t>469-2023</t>
  </si>
  <si>
    <t>470-2023</t>
  </si>
  <si>
    <t>471-2023</t>
  </si>
  <si>
    <t>472-2023</t>
  </si>
  <si>
    <t>473-2023</t>
  </si>
  <si>
    <t>474-2023</t>
  </si>
  <si>
    <t>475-2023</t>
  </si>
  <si>
    <t>476-2023</t>
  </si>
  <si>
    <t>477-2023</t>
  </si>
  <si>
    <t>478-2023</t>
  </si>
  <si>
    <t>479-2023</t>
  </si>
  <si>
    <t>480-2023</t>
  </si>
  <si>
    <t>481-2023</t>
  </si>
  <si>
    <t>482-2023</t>
  </si>
  <si>
    <t>483-2023</t>
  </si>
  <si>
    <t>484-2023</t>
  </si>
  <si>
    <t>485-2023</t>
  </si>
  <si>
    <t>486-2023</t>
  </si>
  <si>
    <t>487-2023</t>
  </si>
  <si>
    <t>488-2023</t>
  </si>
  <si>
    <t>489-2023</t>
  </si>
  <si>
    <t>490-2023</t>
  </si>
  <si>
    <t>491-2023</t>
  </si>
  <si>
    <t>492-2023</t>
  </si>
  <si>
    <t>493-2023</t>
  </si>
  <si>
    <t>494-2023</t>
  </si>
  <si>
    <t>495-2023</t>
  </si>
  <si>
    <t>496-2023</t>
  </si>
  <si>
    <t>497-2023</t>
  </si>
  <si>
    <t>498-2023</t>
  </si>
  <si>
    <t>499-2023</t>
  </si>
  <si>
    <t>500-2023</t>
  </si>
  <si>
    <t>501-2023</t>
  </si>
  <si>
    <t>502-2023</t>
  </si>
  <si>
    <t>503-2023</t>
  </si>
  <si>
    <t>504-2023</t>
  </si>
  <si>
    <t>505-2023</t>
  </si>
  <si>
    <t>506-2023</t>
  </si>
  <si>
    <t>507-2023</t>
  </si>
  <si>
    <t>508-2023</t>
  </si>
  <si>
    <t>509-2023</t>
  </si>
  <si>
    <t>510-2023</t>
  </si>
  <si>
    <t>511-2023</t>
  </si>
  <si>
    <t>512-2023</t>
  </si>
  <si>
    <t>513-2023</t>
  </si>
  <si>
    <t>514-2023</t>
  </si>
  <si>
    <t>515-2023</t>
  </si>
  <si>
    <t>516-2023</t>
  </si>
  <si>
    <t>517-2023</t>
  </si>
  <si>
    <t>518-2023</t>
  </si>
  <si>
    <t>519-2023</t>
  </si>
  <si>
    <t>520-2023</t>
  </si>
  <si>
    <t>521-2023</t>
  </si>
  <si>
    <t>522-2023</t>
  </si>
  <si>
    <t>523-2023</t>
  </si>
  <si>
    <t>524-2023</t>
  </si>
  <si>
    <t>525-2023</t>
  </si>
  <si>
    <t>526-2023</t>
  </si>
  <si>
    <t>528-2023</t>
  </si>
  <si>
    <t>529-2023</t>
  </si>
  <si>
    <t>530-2023</t>
  </si>
  <si>
    <t>531-2023</t>
  </si>
  <si>
    <t>532-2023</t>
  </si>
  <si>
    <t>533-2023</t>
  </si>
  <si>
    <t>534-2023</t>
  </si>
  <si>
    <t>535-2023</t>
  </si>
  <si>
    <t>536-2023</t>
  </si>
  <si>
    <t>537-2023</t>
  </si>
  <si>
    <t>538-2023</t>
  </si>
  <si>
    <t>539-2023</t>
  </si>
  <si>
    <t>540-2023</t>
  </si>
  <si>
    <t>541-2023</t>
  </si>
  <si>
    <t>542-2023</t>
  </si>
  <si>
    <t>543-2023</t>
  </si>
  <si>
    <t>544-2023</t>
  </si>
  <si>
    <t>545-2023</t>
  </si>
  <si>
    <t>546-2023</t>
  </si>
  <si>
    <t>547-2023</t>
  </si>
  <si>
    <t>548-2023</t>
  </si>
  <si>
    <t>549-2023</t>
  </si>
  <si>
    <t>550-2023</t>
  </si>
  <si>
    <t>551-2023</t>
  </si>
  <si>
    <t>552-2023</t>
  </si>
  <si>
    <t>553-2023</t>
  </si>
  <si>
    <t>554-2023</t>
  </si>
  <si>
    <t>555-2023</t>
  </si>
  <si>
    <t>556-2023</t>
  </si>
  <si>
    <t>557-2023</t>
  </si>
  <si>
    <t>558-2023</t>
  </si>
  <si>
    <t>559-2023</t>
  </si>
  <si>
    <t>560-2023</t>
  </si>
  <si>
    <t>561-2023</t>
  </si>
  <si>
    <t>562-2023</t>
  </si>
  <si>
    <t>563-2023</t>
  </si>
  <si>
    <t>564-2023</t>
  </si>
  <si>
    <t>565-2023</t>
  </si>
  <si>
    <t>566-2023</t>
  </si>
  <si>
    <t>567-2023</t>
  </si>
  <si>
    <t>568-2023</t>
  </si>
  <si>
    <t>569-2023</t>
  </si>
  <si>
    <t>570-2023</t>
  </si>
  <si>
    <t>571-2023</t>
  </si>
  <si>
    <t>572-2023</t>
  </si>
  <si>
    <t>573-2023</t>
  </si>
  <si>
    <t>574-2023</t>
  </si>
  <si>
    <t>575-2023</t>
  </si>
  <si>
    <t>576-2023</t>
  </si>
  <si>
    <t>577-2023</t>
  </si>
  <si>
    <t>578-2023</t>
  </si>
  <si>
    <t>579-2023</t>
  </si>
  <si>
    <t>580-2023</t>
  </si>
  <si>
    <t>581-2023</t>
  </si>
  <si>
    <t>582-2023</t>
  </si>
  <si>
    <t>583-2023</t>
  </si>
  <si>
    <t>584-2023</t>
  </si>
  <si>
    <t>585-2023</t>
  </si>
  <si>
    <t>586-2023</t>
  </si>
  <si>
    <t>587-2023</t>
  </si>
  <si>
    <t>588-2023</t>
  </si>
  <si>
    <t>589-2023</t>
  </si>
  <si>
    <t>590-2023</t>
  </si>
  <si>
    <t>591-2023</t>
  </si>
  <si>
    <t>592-2023</t>
  </si>
  <si>
    <t>593-2023</t>
  </si>
  <si>
    <t>594-2023</t>
  </si>
  <si>
    <t>595-2023</t>
  </si>
  <si>
    <t>596-2023</t>
  </si>
  <si>
    <t>597-2023</t>
  </si>
  <si>
    <t>598-2023</t>
  </si>
  <si>
    <t>599-2023</t>
  </si>
  <si>
    <t>600-2023</t>
  </si>
  <si>
    <t>603-2023</t>
  </si>
  <si>
    <t>604-2023</t>
  </si>
  <si>
    <t>605-2023</t>
  </si>
  <si>
    <t>606-2023</t>
  </si>
  <si>
    <t>607-2023</t>
  </si>
  <si>
    <t>608-2023</t>
  </si>
  <si>
    <t>609-2023</t>
  </si>
  <si>
    <t>610-2023</t>
  </si>
  <si>
    <t>611-2023</t>
  </si>
  <si>
    <t>612-2023</t>
  </si>
  <si>
    <t>613-2023</t>
  </si>
  <si>
    <t>614-2023</t>
  </si>
  <si>
    <t>615-2023</t>
  </si>
  <si>
    <t>616-2023</t>
  </si>
  <si>
    <t>617-2023</t>
  </si>
  <si>
    <t>618-2023</t>
  </si>
  <si>
    <t>619-2023</t>
  </si>
  <si>
    <t>620-2023</t>
  </si>
  <si>
    <t>621-2023</t>
  </si>
  <si>
    <t>622-2023</t>
  </si>
  <si>
    <t>623-2023</t>
  </si>
  <si>
    <t>624-2023</t>
  </si>
  <si>
    <t>625-2023</t>
  </si>
  <si>
    <t>626-2023</t>
  </si>
  <si>
    <t>627-2023</t>
  </si>
  <si>
    <t>628-2023</t>
  </si>
  <si>
    <t>629-2023</t>
  </si>
  <si>
    <t>630-2023</t>
  </si>
  <si>
    <t>631-2023</t>
  </si>
  <si>
    <t>632-2023</t>
  </si>
  <si>
    <t>633-2023</t>
  </si>
  <si>
    <t>634-2023</t>
  </si>
  <si>
    <t>635-2023</t>
  </si>
  <si>
    <t>636-2023</t>
  </si>
  <si>
    <t>637-2023</t>
  </si>
  <si>
    <t>638-2023</t>
  </si>
  <si>
    <t>639-2023</t>
  </si>
  <si>
    <t>640-2023</t>
  </si>
  <si>
    <t>641-2023</t>
  </si>
  <si>
    <t>642-2023</t>
  </si>
  <si>
    <t>643-2023</t>
  </si>
  <si>
    <t>644-2023</t>
  </si>
  <si>
    <t>645-2023</t>
  </si>
  <si>
    <t>646-2023</t>
  </si>
  <si>
    <t>647-2023</t>
  </si>
  <si>
    <t>648-2023</t>
  </si>
  <si>
    <t>649-2023</t>
  </si>
  <si>
    <t>650-2023</t>
  </si>
  <si>
    <t>651-2023</t>
  </si>
  <si>
    <t>652-2023</t>
  </si>
  <si>
    <t>653-2023</t>
  </si>
  <si>
    <t>654-2023</t>
  </si>
  <si>
    <t>655-2023</t>
  </si>
  <si>
    <t>656-2023</t>
  </si>
  <si>
    <t>657-2023</t>
  </si>
  <si>
    <t>658-2023</t>
  </si>
  <si>
    <t>659-2023</t>
  </si>
  <si>
    <t>660-2023</t>
  </si>
  <si>
    <t>661-2023</t>
  </si>
  <si>
    <t>662-2023</t>
  </si>
  <si>
    <t>663-2023</t>
  </si>
  <si>
    <t>664-2023</t>
  </si>
  <si>
    <t>665-2023</t>
  </si>
  <si>
    <t>666-2023</t>
  </si>
  <si>
    <t>667-2023</t>
  </si>
  <si>
    <t>668-2023</t>
  </si>
  <si>
    <t>669-2023</t>
  </si>
  <si>
    <t>670-2023</t>
  </si>
  <si>
    <t>671-2023</t>
  </si>
  <si>
    <t>672-2023</t>
  </si>
  <si>
    <t>673-2023</t>
  </si>
  <si>
    <t>674-2023</t>
  </si>
  <si>
    <t>675-2023</t>
  </si>
  <si>
    <t>676-2023</t>
  </si>
  <si>
    <t>677-2023</t>
  </si>
  <si>
    <t>678-2023</t>
  </si>
  <si>
    <t>679-2023</t>
  </si>
  <si>
    <t>680-2023</t>
  </si>
  <si>
    <t>681-2023</t>
  </si>
  <si>
    <t>682-2023</t>
  </si>
  <si>
    <t>683-2023</t>
  </si>
  <si>
    <t>684-2023</t>
  </si>
  <si>
    <t>685-2023</t>
  </si>
  <si>
    <t>686-2023</t>
  </si>
  <si>
    <t>688-2023</t>
  </si>
  <si>
    <t>689-2023</t>
  </si>
  <si>
    <t>690-2023</t>
  </si>
  <si>
    <t>691-2023</t>
  </si>
  <si>
    <t>692-2023</t>
  </si>
  <si>
    <t>693-2023</t>
  </si>
  <si>
    <t>694-2023</t>
  </si>
  <si>
    <t>695-2023</t>
  </si>
  <si>
    <t>696-2023</t>
  </si>
  <si>
    <t>697-2023</t>
  </si>
  <si>
    <t>698-2023</t>
  </si>
  <si>
    <t>699-2023</t>
  </si>
  <si>
    <t>106332-2023</t>
  </si>
  <si>
    <t>700-2023</t>
  </si>
  <si>
    <t>701-2023</t>
  </si>
  <si>
    <t>702-2023</t>
  </si>
  <si>
    <t>703-2023</t>
  </si>
  <si>
    <t>704-2023</t>
  </si>
  <si>
    <t>705-2023</t>
  </si>
  <si>
    <t>706-2023</t>
  </si>
  <si>
    <t>707-2023</t>
  </si>
  <si>
    <t>708-2023</t>
  </si>
  <si>
    <t>709-2023</t>
  </si>
  <si>
    <t>710-2023</t>
  </si>
  <si>
    <t>711-2023</t>
  </si>
  <si>
    <t>712-2023</t>
  </si>
  <si>
    <t>713-2023</t>
  </si>
  <si>
    <t>714-2023</t>
  </si>
  <si>
    <t>715-2023</t>
  </si>
  <si>
    <t>716-2023</t>
  </si>
  <si>
    <t>717-2023</t>
  </si>
  <si>
    <t>718-2023</t>
  </si>
  <si>
    <t>719-2023</t>
  </si>
  <si>
    <t>720-2023</t>
  </si>
  <si>
    <t>721-2023</t>
  </si>
  <si>
    <t>722-2023</t>
  </si>
  <si>
    <t>723-2023</t>
  </si>
  <si>
    <t>724-2023</t>
  </si>
  <si>
    <t>725-2023</t>
  </si>
  <si>
    <t>726-2023</t>
  </si>
  <si>
    <t>727-2023</t>
  </si>
  <si>
    <t>728-2023</t>
  </si>
  <si>
    <t>729-2023</t>
  </si>
  <si>
    <t>730-2023</t>
  </si>
  <si>
    <t>731-2023</t>
  </si>
  <si>
    <t>732-2023</t>
  </si>
  <si>
    <t>733-2023</t>
  </si>
  <si>
    <t>734-2023</t>
  </si>
  <si>
    <t>735-2023</t>
  </si>
  <si>
    <t>736-2023</t>
  </si>
  <si>
    <t>737-2023</t>
  </si>
  <si>
    <t>738-2023</t>
  </si>
  <si>
    <t>739-2023</t>
  </si>
  <si>
    <t>740-2023</t>
  </si>
  <si>
    <t>107132-2023</t>
  </si>
  <si>
    <t>741-2023</t>
  </si>
  <si>
    <t>742-2023</t>
  </si>
  <si>
    <t>743-2023</t>
  </si>
  <si>
    <t>744-2023</t>
  </si>
  <si>
    <t>745-2023</t>
  </si>
  <si>
    <t>746-2023</t>
  </si>
  <si>
    <t>747-2023</t>
  </si>
  <si>
    <t>748-2023</t>
  </si>
  <si>
    <t>749-2023</t>
  </si>
  <si>
    <t>750-2023</t>
  </si>
  <si>
    <t>751-2023</t>
  </si>
  <si>
    <t>752-2023</t>
  </si>
  <si>
    <t>753-2023</t>
  </si>
  <si>
    <t>754-2023</t>
  </si>
  <si>
    <t>755-2023</t>
  </si>
  <si>
    <t>756-2023</t>
  </si>
  <si>
    <t>757-2023</t>
  </si>
  <si>
    <t>758-2023</t>
  </si>
  <si>
    <t>759-2023</t>
  </si>
  <si>
    <t>760-2023</t>
  </si>
  <si>
    <t>761-2023</t>
  </si>
  <si>
    <t>762-2023</t>
  </si>
  <si>
    <t>763-2023</t>
  </si>
  <si>
    <t>764-2023</t>
  </si>
  <si>
    <t>765-2023</t>
  </si>
  <si>
    <t>766-2023</t>
  </si>
  <si>
    <t>767-2023</t>
  </si>
  <si>
    <t>768-2023</t>
  </si>
  <si>
    <t>769-2023</t>
  </si>
  <si>
    <t>770-2023</t>
  </si>
  <si>
    <t>107491-2023</t>
  </si>
  <si>
    <t>107803-2023</t>
  </si>
  <si>
    <t>107820-2023</t>
  </si>
  <si>
    <t>771-2023</t>
  </si>
  <si>
    <t>772-2023</t>
  </si>
  <si>
    <t>773-2023</t>
  </si>
  <si>
    <t>774-2023</t>
  </si>
  <si>
    <t>775-2023</t>
  </si>
  <si>
    <t>776-2023</t>
  </si>
  <si>
    <t>777-2023</t>
  </si>
  <si>
    <t>778-2023</t>
  </si>
  <si>
    <t>779-2023</t>
  </si>
  <si>
    <t>780-2023</t>
  </si>
  <si>
    <t>781-2023</t>
  </si>
  <si>
    <t>782-2023</t>
  </si>
  <si>
    <t>783-2023</t>
  </si>
  <si>
    <t>784-2023</t>
  </si>
  <si>
    <t>785-2023</t>
  </si>
  <si>
    <t>786-2023</t>
  </si>
  <si>
    <t>787-2023</t>
  </si>
  <si>
    <t>788-2023</t>
  </si>
  <si>
    <t>789-2023</t>
  </si>
  <si>
    <t>790-2023</t>
  </si>
  <si>
    <t>791-2023</t>
  </si>
  <si>
    <t>792-2023</t>
  </si>
  <si>
    <t>793-2023</t>
  </si>
  <si>
    <t>794-2023</t>
  </si>
  <si>
    <t>795-2023</t>
  </si>
  <si>
    <t>796-2023</t>
  </si>
  <si>
    <t>797-2023</t>
  </si>
  <si>
    <t>798-2023</t>
  </si>
  <si>
    <t>799-2023</t>
  </si>
  <si>
    <t>800-2023</t>
  </si>
  <si>
    <t>801-2023</t>
  </si>
  <si>
    <t>802-2023</t>
  </si>
  <si>
    <t>803-2023</t>
  </si>
  <si>
    <t>804-2023</t>
  </si>
  <si>
    <t>805-2023</t>
  </si>
  <si>
    <t>806-2023</t>
  </si>
  <si>
    <t>807-2023</t>
  </si>
  <si>
    <t>808-2023</t>
  </si>
  <si>
    <t>809-2023</t>
  </si>
  <si>
    <t>810-2023</t>
  </si>
  <si>
    <t>811-2023</t>
  </si>
  <si>
    <t>812-2023</t>
  </si>
  <si>
    <t>813-2023</t>
  </si>
  <si>
    <t>814-2023</t>
  </si>
  <si>
    <t>815-2023</t>
  </si>
  <si>
    <t>816-2023</t>
  </si>
  <si>
    <t>817-2023</t>
  </si>
  <si>
    <t>818-2023</t>
  </si>
  <si>
    <t>819-2023</t>
  </si>
  <si>
    <t>820-2023</t>
  </si>
  <si>
    <t>821-2023</t>
  </si>
  <si>
    <t>822-2023</t>
  </si>
  <si>
    <t>823-2023</t>
  </si>
  <si>
    <t>824-2023</t>
  </si>
  <si>
    <t>825-2023</t>
  </si>
  <si>
    <t>826-2023</t>
  </si>
  <si>
    <t>827-2023</t>
  </si>
  <si>
    <t>828-2023</t>
  </si>
  <si>
    <t>829-2023</t>
  </si>
  <si>
    <t>830-2023</t>
  </si>
  <si>
    <t>831-2023</t>
  </si>
  <si>
    <t>832-2023</t>
  </si>
  <si>
    <t>833-2023</t>
  </si>
  <si>
    <t>834-2023</t>
  </si>
  <si>
    <t>835-2023</t>
  </si>
  <si>
    <t>836-2023</t>
  </si>
  <si>
    <t>837-2023</t>
  </si>
  <si>
    <t>838-2023</t>
  </si>
  <si>
    <t>839-2023</t>
  </si>
  <si>
    <t>840-2023</t>
  </si>
  <si>
    <t>841-2023</t>
  </si>
  <si>
    <t>842-2023</t>
  </si>
  <si>
    <t>843-2023</t>
  </si>
  <si>
    <t>844-2023</t>
  </si>
  <si>
    <t>845-2023</t>
  </si>
  <si>
    <t>846-2023</t>
  </si>
  <si>
    <t>847-2023</t>
  </si>
  <si>
    <t>848-2023</t>
  </si>
  <si>
    <t>849-2023</t>
  </si>
  <si>
    <t>850-2023</t>
  </si>
  <si>
    <t>851-2023</t>
  </si>
  <si>
    <t>852-2023</t>
  </si>
  <si>
    <t>853-2023</t>
  </si>
  <si>
    <t>854-2023</t>
  </si>
  <si>
    <t>855-2023</t>
  </si>
  <si>
    <t>856-2023</t>
  </si>
  <si>
    <t>857-2023</t>
  </si>
  <si>
    <t>858-2023</t>
  </si>
  <si>
    <t>859-2023</t>
  </si>
  <si>
    <t>860-2023</t>
  </si>
  <si>
    <t>861-2023</t>
  </si>
  <si>
    <t>862-2023</t>
  </si>
  <si>
    <t>863-2023</t>
  </si>
  <si>
    <t>865-2023</t>
  </si>
  <si>
    <t>866-2023</t>
  </si>
  <si>
    <t>867-2023</t>
  </si>
  <si>
    <t>868-2023</t>
  </si>
  <si>
    <t>869-2023</t>
  </si>
  <si>
    <t>870-2023</t>
  </si>
  <si>
    <t>871-2023</t>
  </si>
  <si>
    <t>872-2023</t>
  </si>
  <si>
    <t>873-2023</t>
  </si>
  <si>
    <t>874-2023</t>
  </si>
  <si>
    <t>875-2023</t>
  </si>
  <si>
    <t>876-2023</t>
  </si>
  <si>
    <t>877-2023</t>
  </si>
  <si>
    <t>878-2023</t>
  </si>
  <si>
    <t>879-2023</t>
  </si>
  <si>
    <t>880-2023</t>
  </si>
  <si>
    <t>881-2023</t>
  </si>
  <si>
    <t>108813-2023</t>
  </si>
  <si>
    <t>882-2023</t>
  </si>
  <si>
    <t>883-2023</t>
  </si>
  <si>
    <t>109709-2023</t>
  </si>
  <si>
    <t>109605-2023</t>
  </si>
  <si>
    <t>884-2023</t>
  </si>
  <si>
    <t>885-2023</t>
  </si>
  <si>
    <t>886-2023</t>
  </si>
  <si>
    <t>887-2023</t>
  </si>
  <si>
    <t>888-2023</t>
  </si>
  <si>
    <t>889-2023</t>
  </si>
  <si>
    <t>890-2023</t>
  </si>
  <si>
    <t>891-2023</t>
  </si>
  <si>
    <t>892-2023</t>
  </si>
  <si>
    <t>893-2023</t>
  </si>
  <si>
    <t>894-2023</t>
  </si>
  <si>
    <t>895-2023</t>
  </si>
  <si>
    <t>896-2023</t>
  </si>
  <si>
    <t>897-2023</t>
  </si>
  <si>
    <t>898-2023</t>
  </si>
  <si>
    <t>899-2023</t>
  </si>
  <si>
    <t>900-2023</t>
  </si>
  <si>
    <t>901-2023</t>
  </si>
  <si>
    <t>902-2023</t>
  </si>
  <si>
    <t>903-2023</t>
  </si>
  <si>
    <t>904-2023</t>
  </si>
  <si>
    <t>905-2023</t>
  </si>
  <si>
    <t>906-2023</t>
  </si>
  <si>
    <t>CTO-907-2023</t>
  </si>
  <si>
    <t>CTO-908-2023</t>
  </si>
  <si>
    <t>909-2023</t>
  </si>
  <si>
    <t>910-2023</t>
  </si>
  <si>
    <t>911-2023</t>
  </si>
  <si>
    <t>912-2023</t>
  </si>
  <si>
    <t>913-2023</t>
  </si>
  <si>
    <t>914-2023</t>
  </si>
  <si>
    <t>915-2023</t>
  </si>
  <si>
    <t>916-2023</t>
  </si>
  <si>
    <t>917-2023</t>
  </si>
  <si>
    <t>918-2023</t>
  </si>
  <si>
    <t>919-2023</t>
  </si>
  <si>
    <t>920-2023</t>
  </si>
  <si>
    <t>921-2023</t>
  </si>
  <si>
    <t>922-2023</t>
  </si>
  <si>
    <t>923-2023</t>
  </si>
  <si>
    <t>924-2023</t>
  </si>
  <si>
    <t>925-2023</t>
  </si>
  <si>
    <t>926-2023</t>
  </si>
  <si>
    <t>927-2023</t>
  </si>
  <si>
    <t>928-2023</t>
  </si>
  <si>
    <t>929-2023</t>
  </si>
  <si>
    <t>930-2023</t>
  </si>
  <si>
    <t>931-2023</t>
  </si>
  <si>
    <t>932-2023</t>
  </si>
  <si>
    <t>933-2023</t>
  </si>
  <si>
    <t>934-2023</t>
  </si>
  <si>
    <t>935-2023</t>
  </si>
  <si>
    <t>936-2023</t>
  </si>
  <si>
    <t>937-2023</t>
  </si>
  <si>
    <t>938-2023</t>
  </si>
  <si>
    <t>939-2023</t>
  </si>
  <si>
    <t>940-2023</t>
  </si>
  <si>
    <t>941-2023</t>
  </si>
  <si>
    <t>942-2023</t>
  </si>
  <si>
    <t>943-2023</t>
  </si>
  <si>
    <t>944-2023</t>
  </si>
  <si>
    <t>945-2023</t>
  </si>
  <si>
    <t>946-2023</t>
  </si>
  <si>
    <t>947-2023</t>
  </si>
  <si>
    <t>948-2023</t>
  </si>
  <si>
    <t>949-2023</t>
  </si>
  <si>
    <t>950-2023</t>
  </si>
  <si>
    <t>951-2023</t>
  </si>
  <si>
    <t>952-2023</t>
  </si>
  <si>
    <t>953-2023</t>
  </si>
  <si>
    <t>954-2023</t>
  </si>
  <si>
    <t>955-2023</t>
  </si>
  <si>
    <t>956-2023</t>
  </si>
  <si>
    <t>957-2023</t>
  </si>
  <si>
    <t>958-2023</t>
  </si>
  <si>
    <t>959-2023</t>
  </si>
  <si>
    <t>960-2023</t>
  </si>
  <si>
    <t>961-2023</t>
  </si>
  <si>
    <t>962-2023</t>
  </si>
  <si>
    <t>963-2023</t>
  </si>
  <si>
    <t>964-2023</t>
  </si>
  <si>
    <t>965-2023</t>
  </si>
  <si>
    <t>966-2023</t>
  </si>
  <si>
    <t>967-2023</t>
  </si>
  <si>
    <t>968-2023</t>
  </si>
  <si>
    <t>969-2023</t>
  </si>
  <si>
    <t>970-2023</t>
  </si>
  <si>
    <t>971-2023</t>
  </si>
  <si>
    <t>972-2023</t>
  </si>
  <si>
    <t>973-2023</t>
  </si>
  <si>
    <t>974-2023</t>
  </si>
  <si>
    <t>975-2023</t>
  </si>
  <si>
    <t>976-2023</t>
  </si>
  <si>
    <t>977-2023</t>
  </si>
  <si>
    <t>978-2023</t>
  </si>
  <si>
    <t>979-2023</t>
  </si>
  <si>
    <t>980-2023</t>
  </si>
  <si>
    <t>981-2023</t>
  </si>
  <si>
    <t>982-2023</t>
  </si>
  <si>
    <t>983-2023</t>
  </si>
  <si>
    <t>984-2023</t>
  </si>
  <si>
    <t>985-2023</t>
  </si>
  <si>
    <t>986-2023</t>
  </si>
  <si>
    <t>987-2023</t>
  </si>
  <si>
    <t>988-2023</t>
  </si>
  <si>
    <t>989-2023</t>
  </si>
  <si>
    <t>991-2023</t>
  </si>
  <si>
    <t>992-2023</t>
  </si>
  <si>
    <t>993-2023</t>
  </si>
  <si>
    <t>994-2023</t>
  </si>
  <si>
    <t>995-2023</t>
  </si>
  <si>
    <t>996-2023</t>
  </si>
  <si>
    <t>997-2023</t>
  </si>
  <si>
    <t>998-2023</t>
  </si>
  <si>
    <t>999-2023</t>
  </si>
  <si>
    <t>1000-2023</t>
  </si>
  <si>
    <t>1001-2023</t>
  </si>
  <si>
    <t>1002-2023</t>
  </si>
  <si>
    <t>1003-2023</t>
  </si>
  <si>
    <t>1004-2023</t>
  </si>
  <si>
    <t>1005-2023</t>
  </si>
  <si>
    <t>1008-2023</t>
  </si>
  <si>
    <t>1009-2023</t>
  </si>
  <si>
    <t>1010-2023</t>
  </si>
  <si>
    <t>1011-2023</t>
  </si>
  <si>
    <t>1012-2023</t>
  </si>
  <si>
    <t>1013-2023</t>
  </si>
  <si>
    <t>1014-2023</t>
  </si>
  <si>
    <t>1015-2023</t>
  </si>
  <si>
    <t>1016-2023</t>
  </si>
  <si>
    <t>1017-2023</t>
  </si>
  <si>
    <t>1018-2023</t>
  </si>
  <si>
    <t>1019-2023</t>
  </si>
  <si>
    <t>1020-2023</t>
  </si>
  <si>
    <t>1022-2023</t>
  </si>
  <si>
    <t>1023-2023</t>
  </si>
  <si>
    <t>1024-2023</t>
  </si>
  <si>
    <t>1025-2023</t>
  </si>
  <si>
    <t>1026-2023</t>
  </si>
  <si>
    <t>1027-2023</t>
  </si>
  <si>
    <t>1028-2023</t>
  </si>
  <si>
    <t>1029-2023</t>
  </si>
  <si>
    <t>1030-2023</t>
  </si>
  <si>
    <t>1031-2023</t>
  </si>
  <si>
    <t>1032-2023</t>
  </si>
  <si>
    <t>1033-2023</t>
  </si>
  <si>
    <t>1034-2023</t>
  </si>
  <si>
    <t>1035-2023</t>
  </si>
  <si>
    <t>1036-2023</t>
  </si>
  <si>
    <t>1037-2023</t>
  </si>
  <si>
    <t>1038-2023</t>
  </si>
  <si>
    <t>1039-2023</t>
  </si>
  <si>
    <t>1040-2023</t>
  </si>
  <si>
    <t>1041-2023</t>
  </si>
  <si>
    <t>1042-2023</t>
  </si>
  <si>
    <t>1043-2023</t>
  </si>
  <si>
    <t>1044-2023</t>
  </si>
  <si>
    <t>1045-2023</t>
  </si>
  <si>
    <t>1046-2023</t>
  </si>
  <si>
    <t>1047-2023</t>
  </si>
  <si>
    <t>1048-2023</t>
  </si>
  <si>
    <t>1049-2023</t>
  </si>
  <si>
    <t>1050-2023</t>
  </si>
  <si>
    <t>1051-2023</t>
  </si>
  <si>
    <t>1052-2023</t>
  </si>
  <si>
    <t>1053-2023</t>
  </si>
  <si>
    <t>1054-2023</t>
  </si>
  <si>
    <t>1055-2023</t>
  </si>
  <si>
    <t>1056-2023</t>
  </si>
  <si>
    <t>1057-2023</t>
  </si>
  <si>
    <t>1058-2023</t>
  </si>
  <si>
    <t>1059-2023</t>
  </si>
  <si>
    <t>1060-2023</t>
  </si>
  <si>
    <t>1061-2023</t>
  </si>
  <si>
    <t>1062-2023</t>
  </si>
  <si>
    <t>1063-2023</t>
  </si>
  <si>
    <t>1064-2023</t>
  </si>
  <si>
    <t>1065-2023</t>
  </si>
  <si>
    <t>1066-2023</t>
  </si>
  <si>
    <t>1067-2023</t>
  </si>
  <si>
    <t>1068-2023</t>
  </si>
  <si>
    <t>1069-2023</t>
  </si>
  <si>
    <t>1070-2023</t>
  </si>
  <si>
    <t>1071-2023</t>
  </si>
  <si>
    <t>1072-2023</t>
  </si>
  <si>
    <t>1073-2023</t>
  </si>
  <si>
    <t>1074-2023</t>
  </si>
  <si>
    <t>1076-2023</t>
  </si>
  <si>
    <t>1077-2023</t>
  </si>
  <si>
    <t>1078-2023</t>
  </si>
  <si>
    <t>1079-2023</t>
  </si>
  <si>
    <t>1080-2023</t>
  </si>
  <si>
    <t>1081-2023</t>
  </si>
  <si>
    <t>1083-2023</t>
  </si>
  <si>
    <t>1084-2023</t>
  </si>
  <si>
    <t>1085-2023</t>
  </si>
  <si>
    <t>1086-2023</t>
  </si>
  <si>
    <t>1087-2023</t>
  </si>
  <si>
    <t>1088-2023</t>
  </si>
  <si>
    <t>1089-2023</t>
  </si>
  <si>
    <t>1090-2023</t>
  </si>
  <si>
    <t>1091-2023</t>
  </si>
  <si>
    <t>1092-2023</t>
  </si>
  <si>
    <t>1093-2023</t>
  </si>
  <si>
    <t>1094-2023</t>
  </si>
  <si>
    <t>1095-2023</t>
  </si>
  <si>
    <t>1096-2023</t>
  </si>
  <si>
    <t>1097-2023</t>
  </si>
  <si>
    <t>1098-2023</t>
  </si>
  <si>
    <t>1099-2023</t>
  </si>
  <si>
    <t>1100-2023</t>
  </si>
  <si>
    <t>1101-2023</t>
  </si>
  <si>
    <t>1102-2023</t>
  </si>
  <si>
    <t>1103-2023</t>
  </si>
  <si>
    <t>1104-2023</t>
  </si>
  <si>
    <t>990-2023</t>
  </si>
  <si>
    <t>1021-2023</t>
  </si>
  <si>
    <t>1075-2023</t>
  </si>
  <si>
    <t>PAULA DANIELA GARAVITO SIERRA</t>
  </si>
  <si>
    <t>JERALDYN  TAUTIVA GUARIN</t>
  </si>
  <si>
    <t>GERMAN GIOVANNI GONGORA GUTIERREZ</t>
  </si>
  <si>
    <t>KAREN JULIETH RIVERA MUÑOZ</t>
  </si>
  <si>
    <t>DIEGO FERNANDO GARCIA GARZON</t>
  </si>
  <si>
    <t>KARLA IVETTE GOMEZ HERNANDEZ</t>
  </si>
  <si>
    <t>WILLIAM JAVIER AMOROCHO GARCIA</t>
  </si>
  <si>
    <t>NELSON SEBASTIAN CORTES BRAVO</t>
  </si>
  <si>
    <t>MARÍA ISABEL VANEGAS SILVA</t>
  </si>
  <si>
    <t>DIANA MARCELA LOPEZ LOPEZ</t>
  </si>
  <si>
    <t>JUAN SEBASTIAN GOMEZ CABEZAS</t>
  </si>
  <si>
    <t>MARISOL MONTEALEGRE RODRÍGUEZ</t>
  </si>
  <si>
    <t>MARÍA XIMENA  RAMÍREZ TOVAR</t>
  </si>
  <si>
    <t>ANGIE DAYANNA  GUILLEN AVILA</t>
  </si>
  <si>
    <t>LEONEL BARUC TAUTIVA NUÑEZ</t>
  </si>
  <si>
    <t>YINNA ALEJANDRA CALDERON RODRIGUEZ</t>
  </si>
  <si>
    <t>JUAN CARLOS ROA GRANADOS</t>
  </si>
  <si>
    <t>MARIO DE JESÚS ESTRADA MARTÍNEZ</t>
  </si>
  <si>
    <t>JAVIER OLAYA OLAYA MONTES</t>
  </si>
  <si>
    <t>ALEX ANDRES CORREA GUTIERREZ</t>
  </si>
  <si>
    <t>DANIELA DEL PILAR HERNANDEZ GONZALEZ</t>
  </si>
  <si>
    <t>JAVIER BUSTAMANTE CARO</t>
  </si>
  <si>
    <t>YENIFER ROJAS</t>
  </si>
  <si>
    <t>LILIANA HERNANDEZ SANCHEZ</t>
  </si>
  <si>
    <t>YECIKA SERRATO GONZALEZ</t>
  </si>
  <si>
    <t>ANDREY DIDIER REY VENEGAS</t>
  </si>
  <si>
    <t>ALEXANDER CORTES RAMIREZ</t>
  </si>
  <si>
    <t>ANGIE LIZETH HERNANDEZ PEÑA</t>
  </si>
  <si>
    <t>DANIELA IBAÑEZ ANGARITA</t>
  </si>
  <si>
    <t>ALEJANDRO MUÑOZ NAGLES</t>
  </si>
  <si>
    <t>ANA CAROLINA ARAUJO CHAVEZ</t>
  </si>
  <si>
    <t>YENNY PAOLA NUÑEZ GOMEZ</t>
  </si>
  <si>
    <t>DANILO ALFREDO MORRIS MONCADA</t>
  </si>
  <si>
    <t>ANGELA MARIA GARCIA DIAZ</t>
  </si>
  <si>
    <t>JOSE MATEO MENDEZ SAMPEDRO</t>
  </si>
  <si>
    <t>ELISA MARIA ISAZA BERNHARD</t>
  </si>
  <si>
    <t>WHILMAR ALEJANDRO RODRIGUEZ SANDOVAL</t>
  </si>
  <si>
    <t>RICARDO ERNESTO SANCHEZ MENESES</t>
  </si>
  <si>
    <t>WILLIAM FERNANDO CASTAÑEDA PEREZ</t>
  </si>
  <si>
    <t>NELSON RENE CASAS SANCHEZ</t>
  </si>
  <si>
    <t>LAILA VIVIANA CORDON FONSECA</t>
  </si>
  <si>
    <t>MAPFRE SEGUROS GENERALES DE COLOMBIA S.A</t>
  </si>
  <si>
    <t>ALEXANDER RUBIO GALVIS</t>
  </si>
  <si>
    <t>AMIRA SOFIA CASTAÑEDA CARDENAS</t>
  </si>
  <si>
    <t>HINGRID JULIE CONTRERAS BENAVIDES</t>
  </si>
  <si>
    <t>MICHAEL STIVEN BAUTISTA SALAZAR</t>
  </si>
  <si>
    <t>DANIEL ANDRES PERALTA AGUILAR</t>
  </si>
  <si>
    <t>MANUEL JOSE TOSE MUÑOZ</t>
  </si>
  <si>
    <t>LAURA FERNANDA ZUÑIGA ROJAS</t>
  </si>
  <si>
    <t>POWERSUN S.A.S</t>
  </si>
  <si>
    <t>DANIELA PEREZ PEREZ GOMEZ</t>
  </si>
  <si>
    <t>ADRIANA CAROLINA MARTINEZ SANCHEZ</t>
  </si>
  <si>
    <t>ASP SOLUTIONS S.A.</t>
  </si>
  <si>
    <t>BUILDING LTDA</t>
  </si>
  <si>
    <t>CONSTRUCTORA DE INFRAESTRUCTURA COLOMBIA NA COINCO SAS</t>
  </si>
  <si>
    <t>GRUPO EMPRESARIAL PINZON MUÑOZ SAS</t>
  </si>
  <si>
    <t>CONSORCIO BUENAS VIVIENDAS - EGR</t>
  </si>
  <si>
    <t>LUZ HEIDY GARCIA PERAFAN</t>
  </si>
  <si>
    <t>ANGELICA JERIANY BERNAL VALDES</t>
  </si>
  <si>
    <t>CAMILO ANDRES OTERO SALTAREN</t>
  </si>
  <si>
    <t>RONALD LEONEL GARCIA VELANDIA</t>
  </si>
  <si>
    <t>CRISTIAN CAMILO PEÑA TABARQUINO</t>
  </si>
  <si>
    <t>CESAR ENRIQUE GONZALEZ ARDILA</t>
  </si>
  <si>
    <t>LAURA CAMILA CARREÑO VENEGAS</t>
  </si>
  <si>
    <t>HARVISON LEANDRO MALDONADO SARMIENTO</t>
  </si>
  <si>
    <t>EDNA LUCIA PERILLA MEDINA</t>
  </si>
  <si>
    <t>GEOVANY MALDONADO ARIAS</t>
  </si>
  <si>
    <t>MARTHA BECERRA RENTERIA</t>
  </si>
  <si>
    <t>MONICA CASTRO CASTRO MARTINEZ</t>
  </si>
  <si>
    <t>MARY SOL BATERO CALVO</t>
  </si>
  <si>
    <t>YEISON EFREN OSPINA CALVO</t>
  </si>
  <si>
    <t>CAJA DE COMPENSACION FAMILIAR COMPENSAR</t>
  </si>
  <si>
    <t>SERVICIOS POSTALES NACIONALES S.A.S.</t>
  </si>
  <si>
    <t>EDNA JACQUELINE ARDILA FLOREZ</t>
  </si>
  <si>
    <t>CARLOS IVAN RIVERA TRUJILLO</t>
  </si>
  <si>
    <t>CARLOS FABIAN HAMON ALARCON</t>
  </si>
  <si>
    <t>ANGELA DANELLY CALCETERO LESMES</t>
  </si>
  <si>
    <t>WILLIAM DAVID BAUTISTA MARULANDA</t>
  </si>
  <si>
    <t>LEON DARIO ESPINOSA RESTREPO</t>
  </si>
  <si>
    <t>JENYFFER JARLEY MEZA BERMUDEZ</t>
  </si>
  <si>
    <t>JUAN CARLOS HOYOS ROBAYO</t>
  </si>
  <si>
    <t>INVERSIONES BRT SAS</t>
  </si>
  <si>
    <t>JORGE ISAAC GOMEZ RANGEL</t>
  </si>
  <si>
    <t>LINA XIMENA TORRES CERINZA</t>
  </si>
  <si>
    <t>IVAN LEONARDO MARTIN CARREÑO</t>
  </si>
  <si>
    <t>MISAEL ESTEBAN LINARES GARZON</t>
  </si>
  <si>
    <t>PERLA MARIA FRANCO RESTREPO</t>
  </si>
  <si>
    <t>PAEZ HUERTAS JOHN EDWARD</t>
  </si>
  <si>
    <t xml:space="preserve">COMERCIALIZADORA ELECTROCON SAS </t>
  </si>
  <si>
    <t>GINNA DOLLY RODRIGUEZ RODRIGUEZ</t>
  </si>
  <si>
    <t>ANDRES FELIPE LEGUIZAMO SANCHEZ</t>
  </si>
  <si>
    <t>JUAN GERARDO GALEANO MATEUS</t>
  </si>
  <si>
    <t>SEBASTIAN RENGIFO VELASQUEZ</t>
  </si>
  <si>
    <t>CARLOS FRANCISCO MORENO ESPARZA</t>
  </si>
  <si>
    <t>WILMAR STEVEN PARRA MORENO</t>
  </si>
  <si>
    <t>DIANA CAROLINA GONZALEZ GONZALEZ</t>
  </si>
  <si>
    <t>CAMILA ANDREA HUERTAS HUERTAS</t>
  </si>
  <si>
    <t>JEIMMY JOHANNA RIOS GONZALEZ</t>
  </si>
  <si>
    <t>JORGE IVAN RUBIO RICO</t>
  </si>
  <si>
    <t>ADELMO PARRA NIÑO</t>
  </si>
  <si>
    <t>PAULA SOFIA ENCINALES URQUIZA</t>
  </si>
  <si>
    <t>LAURA CAMILA DE LA HOZ SAAVEDRA</t>
  </si>
  <si>
    <t>JAVIER FRANCISCO LINARES GONZALEZ</t>
  </si>
  <si>
    <t xml:space="preserve">MEDELLIN &amp; DURAN ABOGADOS, SAS </t>
  </si>
  <si>
    <t>CLAUDIA LINETH ABONIA GARCIA</t>
  </si>
  <si>
    <t>MARIA ISABEL AVELLANEDA FRANCO</t>
  </si>
  <si>
    <t>CRISLY CAROLINA RIVAS ORDOÑEZ</t>
  </si>
  <si>
    <t>ANGEL YESIT QUINTERO SANCHEZ</t>
  </si>
  <si>
    <t>JUAN CARLOS MESA CARVAJAL</t>
  </si>
  <si>
    <t>JUAN CAMILO CASTRO SIERRA</t>
  </si>
  <si>
    <t>PAOLA ANDREA GOMEZ BERMUDEZ</t>
  </si>
  <si>
    <t>YOHANNA AISLEN MEZA CASTAÑEDA</t>
  </si>
  <si>
    <t>MARTHA LUCIA ARDILA GARCES</t>
  </si>
  <si>
    <t>JANNETH AMOROCHO VILLALBA</t>
  </si>
  <si>
    <t>DIEGO ALEXANDER PAZ CRUZ</t>
  </si>
  <si>
    <t>ANGELICA MARIA ROZO BAQUERO</t>
  </si>
  <si>
    <t>DELFI KATERINE RODRIGUEZ GONGORA</t>
  </si>
  <si>
    <t>PABLO CALA CASTRO</t>
  </si>
  <si>
    <t>LADY JHOVANNA CANCHIMBO VERNAZA</t>
  </si>
  <si>
    <t>CONSORCIO INTEREL 2023</t>
  </si>
  <si>
    <t>CONSORCIO HABITAT CAK</t>
  </si>
  <si>
    <t xml:space="preserve">ANZA INGENIERIA SAS </t>
  </si>
  <si>
    <t>GRUPO CONSULTOR E INGENIEROS SAS S.A.S.</t>
  </si>
  <si>
    <t>JORGE ANDRES GONZALEZ CETINA</t>
  </si>
  <si>
    <t>DARIO ALFREDO VEGA CASTILLO</t>
  </si>
  <si>
    <t>DIANA LIZETH VILLA BAQUERO</t>
  </si>
  <si>
    <t>BUITRAGO CONEO JAVIER ALBERTO</t>
  </si>
  <si>
    <t>LINA PAOLA CIFUENTES</t>
  </si>
  <si>
    <t>KELIN JULIETH GALINDO BRICEÑO</t>
  </si>
  <si>
    <t>LEIDY JOHANNA JOYA REY</t>
  </si>
  <si>
    <t>PIÑEREZ AMELL KEVIN ANDRES</t>
  </si>
  <si>
    <t>UNIVERSIDAD DISTRITAL FRANCISCO JOSE DE CALDAS</t>
  </si>
  <si>
    <t>JIMENEZ Y CALDERON ABOGADOS S.A.S</t>
  </si>
  <si>
    <t>IVAN MAURICIO MEJIA CASTRO</t>
  </si>
  <si>
    <t>SECRETARÍA GENERAL DE LA ALCALDÍA MAYOR DE BOGOTÁ</t>
  </si>
  <si>
    <t>SHARON SLENDY FIGUEROA JAIMES</t>
  </si>
  <si>
    <t>EMPRESA DE RENOVACION Y DESARROLLO URBANO DE BOGOTA</t>
  </si>
  <si>
    <t>MANUELA LOBO GUERRERO DUQUE</t>
  </si>
  <si>
    <t>WILSON ALFONSO RAMIREZ MORALES</t>
  </si>
  <si>
    <t>FLOR ALBA LEON LIMAS</t>
  </si>
  <si>
    <t>TOMAS JERONIMO ANDRADE CUELLAR</t>
  </si>
  <si>
    <t>JUAN DIEGO SALDAÑA ARIAS</t>
  </si>
  <si>
    <t>ANDRES FERNANDO DIAZ GUZMAN</t>
  </si>
  <si>
    <t>MARIA MARGARITA RUIZ RODGERS</t>
  </si>
  <si>
    <t>MARIA CRISTINA ROJAS EBERHARD</t>
  </si>
  <si>
    <t>JOSE ANTONIO RAMIREZ OROZCO</t>
  </si>
  <si>
    <t>SOFTWARE SHOP DE COLOMBIA SAS</t>
  </si>
  <si>
    <t>NINI JOHANA TRIANA RUIZ</t>
  </si>
  <si>
    <t>NELSY VIANEY ALVAREZ TORO</t>
  </si>
  <si>
    <t>YAMIT ALBERTO LOPEZ VILLEGAS</t>
  </si>
  <si>
    <t>INGRID DEL CARMEN BARRERA PEREIRA</t>
  </si>
  <si>
    <t>ANDREA DEL PILAR ROMERO GOMEZ</t>
  </si>
  <si>
    <t>HERNAN DARIO GOMEZ ALDANA</t>
  </si>
  <si>
    <t>CRISTIAN MANUEL ARDILA TROCHES</t>
  </si>
  <si>
    <t>CARLOS FELIPE REYES FORERO</t>
  </si>
  <si>
    <t>HECTOR CAMILO VELANDIA GARCIA</t>
  </si>
  <si>
    <t>EDUAR FERNANDO JARAMILLO CERINZA</t>
  </si>
  <si>
    <t>LILIANA PAOLA BARBOSA BARRERA</t>
  </si>
  <si>
    <t>AGENCIA DE ANALÍTICA DE DATOS S.A.S</t>
  </si>
  <si>
    <t>YEIMY ASTRID MEJIA CASTRO</t>
  </si>
  <si>
    <t>CARMEN ANDREA AVELLANEDA SANTOYA</t>
  </si>
  <si>
    <t>MARIA CLARA PRECIADO GONZALEZ</t>
  </si>
  <si>
    <t>VALERIA RAMIREZ MARTINEZ</t>
  </si>
  <si>
    <t>CAROL LIZETH VALBUENA QUINTERO</t>
  </si>
  <si>
    <t>DANIELA MARTINEZ SOLER</t>
  </si>
  <si>
    <t>CARLOS ANDRETTI MENJURA ROJAS</t>
  </si>
  <si>
    <t>DIANA MARCELA CIFUENTES DIAZ</t>
  </si>
  <si>
    <t>MELVIN SERAFIN CUSBA PUERTO</t>
  </si>
  <si>
    <t>NELSON GIOVANNI ACUÑA RODRIGUEZ</t>
  </si>
  <si>
    <t>DIEGO FELIPE SANCHEZ VALDERRAMA</t>
  </si>
  <si>
    <t>LUISA FERNANDA CASTILLO ABELLA</t>
  </si>
  <si>
    <t>MARIO ALBERTO ALARCON JARRO</t>
  </si>
  <si>
    <t>ERIKA JULIEHT SANCHEZ TRIVIÑO</t>
  </si>
  <si>
    <t>CARLOS ALBERTO CASTRO VALENCIA</t>
  </si>
  <si>
    <t>ANGELA TATIANA SERRATO PALACIOS</t>
  </si>
  <si>
    <t>GLORIA MARIA JAIMES SANCHEZ</t>
  </si>
  <si>
    <t>DIANA JOHANA ALFONSO HERNANDEZ</t>
  </si>
  <si>
    <t>JUAN SEBASTIAN ARCHILA BARRERA</t>
  </si>
  <si>
    <t>VICTOR HUGO JAIMES CORTES</t>
  </si>
  <si>
    <t>NELSON ALEJANDRO BOHORQUEZ RUIZ</t>
  </si>
  <si>
    <t>OSCAR ALFREDO CLEVES CARREÑO</t>
  </si>
  <si>
    <t>MARIA PAULA ANDREA SARMIENTO BEDOYA</t>
  </si>
  <si>
    <t>MARIA ALEJANDRA ARTEAGA GARZON</t>
  </si>
  <si>
    <t>DIANA MARCELA CONTRERAS TORRES</t>
  </si>
  <si>
    <t>DIANA VIANNET VELASCO VIRGUES</t>
  </si>
  <si>
    <t>ZULMA JANNETH LOPEZ CUBIDES</t>
  </si>
  <si>
    <t>JHONNATAN JOSE LEON SUAREZ</t>
  </si>
  <si>
    <t>ANGIE LIZETH CASTELLANOS VARGAS</t>
  </si>
  <si>
    <t>CESAR CAMILO CASTRO LLANOS</t>
  </si>
  <si>
    <t>ADRIANA ALEJANDRA VALENCIA OME</t>
  </si>
  <si>
    <t>MILENA CAROLINA CASTELLANOS PINILLA</t>
  </si>
  <si>
    <t xml:space="preserve">FERNANDO ZULUAGA FLOREZ </t>
  </si>
  <si>
    <t>JOSE GABRIEL OSORIO ALVAREZ</t>
  </si>
  <si>
    <t>CAJA DE LA VIVIENDA POPULAR</t>
  </si>
  <si>
    <t>FONDO NACIONAL DE VIVIENDA</t>
  </si>
  <si>
    <t xml:space="preserve">PRESTAR SERVICIOS DE APOYO A LA GESTIÓN PARA LA EJECUCIÓN DE ACTIVIDADES ADMINISTRATIVAS, ASISTENCIALES Y OPERATIVAS REQUERIDAS EN LOS PROYECTOS PRIORIZADOS POR LA SUBDIRECCIÓN DE OPERACIONES DE LA SECRETARÍA DISTRITAL DEL HÁBITAT
</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</si>
  <si>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</si>
  <si>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</si>
  <si>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REALIZAR LA GESTIÓN JURÍDICA, EL SEGUIMIENTO Y VERIFICACIÓN REQUERIDA EN EL MARCO DE LOS PROGRAMAS Y PROYECTOS ASOCIADOS A LOS INSTRUMENTOS DE FINANCIACIÓN A CARGO DE LA SUBSECRETARÍA DE GESTIÓN FINANCIERA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</si>
  <si>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</si>
  <si>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PRESTAR SERVICIOS PROFESIONALES PARA ANALIZAR, EVALUAR Y GESTIONAR LAS CONDICIONES JURÍDICAS, CATASTRALES Y/O DEL SANEAMIENTO PREDIAL EN LOS PROYECTOS PRIORIZADOS EN LA ENTIDAD.</t>
  </si>
  <si>
    <t>PRESTAR SERVICIOS PROFESIONALES PARA PROMOVER LA PARTICIPACIÓN CIUDADANA MEDIANTE LA ARTICULACIÓN INTERINSTITUCIONAL Y CON GRUPOS DE INTERÉS, EN EL CICLO DE LA GESTIÓN PÚBLICA DE LOS PROYECTOS PRIORIZADOS EN LA ENTIDAD</t>
  </si>
  <si>
    <t>PRESTAR SERVICIOS PROFESIONALES PARA REALIZAR EL SEGUIMIENTO Y CONSTRUCCIÓN DE INDICADORES, ATRIBUTOS Y CARTOGRAFÍA EN SISTEMAS DE INFORMACIÓN GEOGRÁFICA, DE LOS PROYECTOS PRIORIZADOS POR LA ENTIDAD</t>
  </si>
  <si>
    <t>PRESTAR SERVICIOS PROFESIONALES PARA IMPLEMENTAR ESTRATEGIAS Y REALIZAR MODELOS DE APLICACIÓN DE LOS INSTRUMENTOS DE CAPTURA DE VALOR. ASÍ COMO, ELABORAR LOS PRESUPUESTOS QUE SE REQUIERAN PARA VIABILIZAR LOS PROYECTOS PRIORIZADOS POR LA ENTIDAD</t>
  </si>
  <si>
    <t>PRESTAR SERVICIOS PROFESIONALES PARA ELABORAR EL ESQUEMA URBANÍSTICO, DILIGENCIAR EL REPARTO DE CARGAS Y BENEFICIOS. ASÍ COMO, REALIZAR LA DEFINICIÓN DE LAS FASES DE EJECUCIÓN EN LOS PROYECTOS PRIORIZADOS POR LA ENTIDAD</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</si>
  <si>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</si>
  <si>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PRESTAR SERVICIOS PROFESIONALES PARA REALIZAR LA GESTIÓN, SEGUIMIENTO Y ANÁLISIS JURÍDICO DE LOS RECURSOS ASIGNADOS EN EL MARCO DE LOS PROYECTOS DE VIVIENDA LIDERADOS POR LA SUBSECRETARÍA DE GESTIÓN FINANCIERA</t>
  </si>
  <si>
    <t>PRESTAR SERVICIOS PROFESIONALES PARA REALIZAR EL SEGUIMIENTO Y ANÁLISIS FINANCIERO A LOS INSTRUMENTOS DE FINANCIACIÓN DE VIVIENDA Y A LOS CONTRATOS FIDUCIARIOS SUSCRITOS EN EL MARCO DE LOS PROGRAMAS PRIORIZADOS POR LA SUBSECRETARÍA DE GESTIÓN FINANCIERA</t>
  </si>
  <si>
    <t>PRESTAR SERVICIOS PROFESIONALES PARA REVISAR Y VERIFICAR LOS ASPECTOS ARQUITECTÓNICOS DE LOS PROYECTOS DE VIVIENDA ASOCIADOS A LOS INSTRUMENTOS DE FINANCIACIÓN PRIORIZADOS POR LA SUBSECRETARÍA DE GESTIÓN FINANCIERA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</si>
  <si>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</si>
  <si>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PRESTAR SERVICIOS PROFESIONALES PARA APOYAR LAS ACCIONES DE FORTALECIMIENTO SOCIAL EN LA EJECUCIÓN, SEGUIMIENTO Y EVALUACIÓN DE LAS INTERVENCIONES DEL ESPACIO PÚBLICO, LIDERADAS POR LA SUBDIRECCIÓN DE PARTICIPACIÓN Y RELACIONES CON LA COMUNIDAD</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</si>
  <si>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</si>
  <si>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PRESTAR SERVICIOS PROFESIONALES PARA APOYAR EL ANÁLISIS, CONTROL, REVISIÓN Y SEGUIMIENTO FINANCIERO DE LOS CONVENIOS INTERADMINISTRATIVOS Y ENCARGOS FIDUCIARIOS ASOCIADOS A LOS PROYECTOS DE VIVIENDA A CARGO DE LA SUBSECRETARIA DE GESTIÓN FINANCIERA.</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</si>
  <si>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</si>
  <si>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PRESTAR SERVICIOS PROFESIONALES PARA APOYAR Y GESTIONAR LAS ACTIVIDADES ADMINISTRATIVAS Y PRESUPUESTALES REQUERIDAS PARA EL CUMPLIMIENTO DE LAS METAS DE LOS PROYECTOS DE INVERSIÓN DE LA SUBDIRECCIÓN DE OPERACIONES.</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</si>
  <si>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</si>
  <si>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PRESTAR SERVICIOS PROFESIONALES PARA APOYAR EL DESARROLLO DE LAS ACTIVIDADES SOCIALES ORIENTADAS A LA FORMULACIÓN, EJECUCIÓN Y SEGUIMIENTO DE LAS INTERVENCIONES PRIORIZADAS POR LA SUBDIRECCIÓN DE 0PERACIONES.</t>
  </si>
  <si>
    <t>CONTRATAR EL SERVICIO DE MANTENIMINTO PREVENTIVO Y CORRECTIVO CON SUMINISTRO DE REPUESTOS PARA LOS SISTEMAS DE ALIMENTACION INTERRUMPIDA (UPS) POWERSUN DE LA SECRETARIA DISTRITAL DEL HABITAT.</t>
  </si>
  <si>
    <t>PRESTAR SERVICIOS DE APOYO Y SEGUIMIENTO A PROCESOS DE GESTIÓN OPERATIVA TENDIENTES AL CUMPLIMIENTO DE COMPROMISOS MISIONALES DE LA SUBSECRETARIA DE GESTIÓN FINANCIERA</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</si>
  <si>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</si>
  <si>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PRESTAR SERVICIOS DE SOPORTE TÉCNICO PARA EL ADECUADO FUNCIONAMIENTO DE LA PLATAFORMA JSP7 Y EFECTUAR DESARROLLO TECNOLÓGICOS CUANDO LAS NECESIDADES DE LA SDHT LO REQUIERA</t>
  </si>
  <si>
    <t>CONTRATAR LA EJECUCIÓN DE LAS OBRAS DE MEJORAMIENTO DE VIVIENDA EN LA MODALIDAD DE HABITABILIDAD DE LOS PROYECTOS ESTRUCTURADOS EN LOS TERRITORIOS PRIORIZADOS POR LA SECRETARÍA DISTRITAL DEL HÁBITAT. GRUPO 1 – 2023.</t>
  </si>
  <si>
    <t>CONTRATAR LA EJECUCIÓN DE LAS OBRAS DE MEJORAMIENTO DE VIVIENDA EN LA MODALIDAD DE HABITABILIDAD DE LOS PROYECTOS ESTRUCTURADOS EN LOS TERRITORIOS PRIORIZADOS POR LA SECRETARÍA DISTRITAL DEL HÁBITAT. GRUPO 2– 2023</t>
  </si>
  <si>
    <t>CONTRATAR LA EJECUCIÓN DE LAS OBRAS DE MEJORAMIENTO DE VIVIENDA EN LA MODALIDAD DE HABITABILIDAD DE LOS PROYECTOS ESTRUCTURADOS EN LOS TERRITORIOS PRIORIZADOS POR LA SECRETARÍA DISTRITAL DEL HÁBITAT. GRUPO 3 – 2023</t>
  </si>
  <si>
    <t>CONTRATAR LA EJECUCIÓN DE LAS OBRAS DE MEJORAMIENTO DE VIVIENDA EN LA MODALIDAD DE HABITABILIDAD DE LOS PROYECTOS ESTRUCTURADOS EN LOS TERRITORIOS PRIORIZADOS POR LA SECRETARÍA DISTRITAL DEL HÁBITAT. GRUPO 4 – 2023</t>
  </si>
  <si>
    <t>PRESTAR SERVICIOS PROFESIONALES DE CARÁCTER JURÍDICO PARA ATENDER Y DAR RESPUESTAS A LOS REQUERIMIENTOS Y PETICIONES ASOCIADOS A LOS INSTRUMENTOS DE FINANCIACIÓN A CARGO DE LA SUBSECRETARÍA DE GESTIÓN FINANCIERA.</t>
  </si>
  <si>
    <t>PRESTAR SERVICIOS PROFESIONALES PARA REALIZAR EL SEGUIMIENTO Y GESTIÓN JURÍDICA A LOS INSTRUMENTOS DE FINANCIACIÓN EN EL MARCO DE LOS PROGRAMAS Y PROYECTOS DE VIVIENDA VIS O VIP A CARGO DE LA SECRETARIA DISTRITAL DEL HÁBITAT.</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</si>
  <si>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</si>
  <si>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</si>
  <si>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PRESTAR SERVICIOS PROFESIONALES PARA LA IMPLEMENTACIÓN, SEGUIMIENTO Y GESTIÓN DE ACTIVIDADES RELACIONADAS CON LAS AUDITORÍAS ASÍ COMO EL APOYO EN LOS PROCESOS DE CALIDAD A CARGO DE LA SUBSECRETARÍA DE GESTIÓN FINANCIERA.</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</si>
  <si>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</si>
  <si>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</si>
  <si>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PRESTAR SERVICIOS PROFESIONALES PARA APOYAR LAS ACTIVIDADES RELACIONADAS CON EL DISEÑO DE LAS ESTRATEGIAS DE DIVULGACIÓN PEDAGÓGICA DE LA ESCUELA DEL HÁBITAT EN EL MARCO DE LA GESTIÓN DEL CONOCIMIENTO DE LA SDHT.</t>
  </si>
  <si>
    <t>PRESTAR SERVICIOS TÉCNICOS PARA APOYAR LOS LEVANTAMIENTOS Y PROCESAMIENTOS DE LA INFORMACIÓN INSUMO DE LAS METODOLOGÍAS CUANTITATIVAS Y CUALITATIVAS PARA LAS EVALUACIONES DE LOS PROGRAMAS, ESTRATEGIAS Y POLÍTICAS PÚBLICAS DEL SECTOR HÁBITAT.</t>
  </si>
  <si>
    <t>PRESTAR SERVICIOS PROFESIONALES PARA APOYAR LOS PROCESOS DE ARTICULACIÓN, GESTIÓN Y ORGANIZACIÓN QUE SE REQUIEREN EN EL MARCO DE LOS  PROYECTOS Y METAS ESTRATÉGICAS DE LA SECRETARÍA DISTRITAL DEL HÁBITAT.</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</si>
  <si>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</si>
  <si>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PROFESIONALES ESPECIALIZADOS PARA EL ANÁLISIS, PROYECCIÓN Y REVISIÓN DE ASUNTOS RELACIONADOS CON POLÍTICAS, PROGRAMAS, PROYECTOS E INSTRUMENTOS DE PLANEACIÓN, GESTIÓN Y VIVIENDA DE COMPETENCIA DE LA SECRETARÍA Y DEL SECTOR HÁBITAT.</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</si>
  <si>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</si>
  <si>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PRESTAR SERVICIOS DE APOYO A LA GESTIÓN EN EL DESARROLLO DE LAS ACTIVIDADES DE CARÁCTER ADMINISTRATIVO, DOCUMENTAL Y EN EL REGISTRO DE INFORMACION DENTRO DEL MARCO DE LOS PROCEDIMIENTOS QUE ADELANTA LA SUBDIRECCIÓN DE GESTIÓN DEL SUELO.</t>
  </si>
  <si>
    <t>PRESTAR SERVICIOS PROFESIONALES FINANCIEROS PARA REALIZAR EL SEGUIMIENTO REQUERIDO EN EL PROCESO DE LEGALIZACIÓN DE RECURSOS DE LOS INSTRUMENTOS DE FINANCIACIÓN EN EL MARCO DE LOS PROYECTOS A CARGO DE LA SUBSECRETARÍA DE GESTIÓN FINANCIERA</t>
  </si>
  <si>
    <t>CONTRATAR LOS SERVICIOS INTEGRALES PARA EJECUTAR LAS ACTIVIDADES CONTENIDAS EL PROGRAMA DE BIENESTAR SOCIAL E INCENTIVOS Y SEGURIDAD Y SALUD EN EL TRABAJO, DIRIGIDAS A LOS COLABORADORES DE LA SECRETARÍA DISTRITAL DEL HÁBITAT</t>
  </si>
  <si>
    <t>PRESTAR EL SERVICIO INTEGRAL DE CORRESPONDENCIA EN LA SECRETARÍA DISTRITAL DEL HÁBITAT</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</si>
  <si>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</si>
  <si>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</si>
  <si>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PRESTAR SERVICIOS PROFESIONALES PARA REALIZAR SEGUIMIENTO Y CONTROL A LAS ACTIVIDADES ADMINISTRATIVAS VERIFICANDO EL CUMPLIMIENTO DE LOS COMPROMISOS ESTRATÉGICOS ASOCIADOS A LOS INSTRUMENTOS DE FINANCIACIÓN A CARGO DE LA SECRETARÍA DISTRITAL DEL HÁBITAT</t>
  </si>
  <si>
    <t>PRESTAR SERVICIOS DE APOYO A LA GESTIÓN EN LAS LABORES OPERATIVAS Y DE GESTIÓN DOCUMENTAL DERIVADAS Y PROCESAMIENTO DE LA INFORMACIÓN DERIVADA DE LA IMPLEMENTACIÓN DE PROGRAMAS Y PROYECTOS A CARGO DE LA SUBSECRETARIA DE GESTIÓN FINANCIERA.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</si>
  <si>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</si>
  <si>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</si>
  <si>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PRESTAR SERVICIOS DE APOYO A LA GESTIÓN PARA SOPORTAR LAS ACTIVIDADES ASISTENCIALES, ADMINISTRATIVAS, OPERATIVAS Y DE GESTIÓN DOCUMENTAL REQUERIDAS EN EL MARCO DE LOS INSTRUMENTOS DE FINANCIACIÓN GESTIONADOS POR SUBSECRETARÍA DE GESTIÓN FINANCIERA.</t>
  </si>
  <si>
    <t>ADQUIRIR LA DOTACIÓN DEL VESTUARIO Y CALZADO DE CALLE PARA LOS SERVIDORES DE LA SECRETARÍA DISTRITAL DEL HÁBITAT QUE OSTENTAN ESE DERECHO</t>
  </si>
  <si>
    <t>PRESTAR SERVICIOS PROFESIONALES PARA REALIZAR EL ANÁLISIS Y SEGUIMIENTO FINANCIERO A LOS DESEMBOLSOS DE RECURSOS RELACIONADOS CON LOS PROYECTOS DE VIVIENDA PRIORIZADOS POR LA SUBSECRETARÍA DE GESTIÓN FINANCIERA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</si>
  <si>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</si>
  <si>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</si>
  <si>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PRESTAR SERVICIOS PROFESIONALES PARA REALIZAR GESTIÓN SOCIAL, VERIFICACIÓN Y SEGUIMIENTO A LOS HOGARES EN EL MARCO DE LOS PROYECTOS DE VIVIENDA ASOCIADOS A LOS INSTRUMENTOS DE FINANCIACIÓN PRIORIZADOS POR LA SUBSECRETARÍA DE GESTIÓN FINANCIERA.</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</si>
  <si>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</si>
  <si>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"SUMINISTRO DE MATERIALES, ELEMENTOS Y HERRAMIENTAS PARA EL MANTENIMIENTO DE LA ENTIDAD".</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</si>
  <si>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</si>
  <si>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</si>
  <si>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PRESTAR SERVICIOS PROFESIONALES PARA APOYAR Y ACOMPAÑAR EL SEGUIMIENTO ADMINISTRATIVO, TÉCNICO DE LOS CONTRATOS Y/O CONVENIOS PARA LA IMPLEMENTACIÓN LA ESTRATEGIA INTEGRAL DE REVITALIZACIÓN.</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</si>
  <si>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</si>
  <si>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</si>
  <si>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PRESTAR SERVICIOS DE APOYO A LA GESTIÓN PARA REALIZAR ACTIVIDADES DE GESTIÓN DOCUMENTAL Y PROCESAMIENTO DE LA INFORMACIÓN DERIVADA DE LA IMPLEMENTACIÓN DE LOS INSTRUMENTOS DE FINANCIACIÓN A CARGO DE LA SUBSECRETARÍA DE GESTIÓN FINANCIERA</t>
  </si>
  <si>
    <t>PRESTAR SERVICIOS DE APOYO A LA GESTIÓN PARA REALIZAR ACTIVIDADES OPERATIVAS DERIVADAS DEL PROCESAMIENTO DE LA INFORMACIÓN Y DE GESTIÓN DOCUMENTAL, EN EL MARCO DE LA IMPLEMENTACIÓN DE PROGRAMAS Y PROYECTOS A CARGO DE LA SUBSECRETARIA DE GESTIÓN FINANCIERA.</t>
  </si>
  <si>
    <t>PRESTAR SERVICIOS PROFESIONALES PARA ARTICULAR, ESTRUCTURAR Y GESTIONAR PROCESOS DE COOPERACIÓN RELACIONADOS CON LA IMPLEMENTACION DE ALTERNATIVAS FINANCIERAS PARA LA GESTION DEL HABITAT DE BOGOTÁ</t>
  </si>
  <si>
    <t>PRESTAR SERVICIOS DE APOYO TÉCNICO PARA REALIZAR ACTIVIDADES OPERATIVAS Y SOCIALES REQUERIDAS EN EL MARCO DE LOS PROGRAMAS Y PROYECTOS DE VIVIENDA Y DE SOLUCIONES HABITACIONALES DESARROLLADAS POR LA SUBSECRETARIA DE GESTIÓN FINANCIERA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</si>
  <si>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</si>
  <si>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</si>
  <si>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</si>
  <si>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</si>
  <si>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PRESTAR SERVICIOS PROFESIONALES EN LA REVISIÓN, EVALUACIÓN, ANÁLISIS Y SEGUIMIENTO TÉCNICO DE LOS PROYECTOS DE VIVIENDA EN EL MARCO DE LOS PROGRAMAS DE SUBSIDIO DE LA SUBSECRETARÍA DE GESTIÓN FINANCIERA.</t>
  </si>
  <si>
    <t>PRESTAR SERVICIOS PROFESIONALES PARA APOYAR LOS PROCESOS DE IDENTIFICACIÓN, CARACTERIZACIÓN, EVALUACIÓN Y VERIFICACIÓN DE HOGARES DE  LOS PROGRAMAS DE VIVIENDA A CARGO DE LA SUBSECRETARIA DE GESTIÓN FINANCIERA</t>
  </si>
  <si>
    <t>PRESTAR SERVICIOS DE APOYO A LA GESTIÓN PARA BRINDAR APOYO EN ACTIVIDADES OPERATIVAS EN LA SUBDIRECCIÓN DE INVESTIGACIONES Y CONTROL DE VIVIENDA.</t>
  </si>
  <si>
    <t>PRESTAR SERVICIOS PROFESIONALES PARA REALIZAR ACTIVIDADES DEL DESARROLLO SOCIAL DE LOS PROYECTOS PRIORIZADOS EN LA ENTIDAD</t>
  </si>
  <si>
    <t>PRESTAR SERVICIOS PROFESIONALES PARA ELABORAR SOPORTES GRÁFICOS EN LAS PROPUESTAS URBANAS DE LOS PROYECTOS PRIORIZADOS POR LA ENTIDAD.</t>
  </si>
  <si>
    <t>PRESTAR SERVICIOS PROFESIONALES JURÍDICOS PARA GARANTIZAR LA GESTIÓN, IMPLEMENTACIÓN Y SEGUIMIENTO A LOS INSTRUMENTOS DE FINANCIACIÓN PARA FACILITAR EL ACCESO A VIVIENDA VIS O VIP IMPLEMENTADOS POR LA SUBSECRETARÍA DE GESTIÓN FINANCIERA</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</si>
  <si>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</si>
  <si>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PRESTAR SERVICIOS DE APOYO A LA GESTIÓN PARA SOPORTAR LAS ACTIVIDADES ASISTENCIALES, ADMINISTRATIVAS Y OPERATIVAS DE GESTIÓN DOCUMENTAL REQUERIDAS EN EL MARCO DE LOS INSTRUMENTOS DE FINANCIACIÓN GESTIONADOS POR SUBSECRETARÍA DE GESTIÓN FINANCIERA.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</si>
  <si>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</si>
  <si>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PRESTAR SERVICIOS PROFESIONALES PARA REALIZAR LA GESTIÓN JURÍDICA DE LOS INSTRUMENTOS DE FINANCIACIÓN EN EL MARCO DE LOS PROGRAMAS Y PROYECTOS DE VIVIENDA VIS O VIP A CARGO DE LA SUBSECRETARÍA DE GESTIÓN FINANCIERA.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</si>
  <si>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</si>
  <si>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</si>
  <si>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</si>
  <si>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</si>
  <si>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</si>
  <si>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</si>
  <si>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</si>
  <si>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</si>
  <si>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</si>
  <si>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DE APOYO ADMINISTRATIVO Y DE GESTIÓN DOCUMENTAL EN LA IMPLEMENTACIÓN DE INSTRUMENTOS DE FINANCIACIÓN PARA FACILITAR LA ADQUISICIÓN DE VIVIENDA DESARROLLADOS POR LA SUBSECRETARÍA DE GESTIÓN FINANCIERA</t>
  </si>
  <si>
    <t>PRESTAR SERVICIOS PROFESIONALES PARA APOYAR EL LIDERAZGO DE LAS ACTIVIDADES RELACIONADAS CON EL DESARROLLO, MANTENIMIENTO Y MONITOREO DEL SISTEMA DE GESTIÓN DE LA SDHT, BAJO LOS ESTÁNDARES DEL MODELO INTEGRADO DE PLANEACIÓN Y GESTIÓN Y LA NORMA ISO 9001:2015</t>
  </si>
  <si>
    <t>PRESTAR SERVICIOS TÉCNICOS DE APOYO JURÍDICO EN LAS ACTIVIDADES DERIVADAS DE LOS INSTRUMENTOS DE FINANCIACIÓN QUE FACILITAN EL ACCESO A UNA VIVIENDA VIS O VIP IMPLEMENTADOS POR LA SUBSECRETARÍA DE GESTIÓN FINANCIERA</t>
  </si>
  <si>
    <t>PRESTAR SERVICIOS PROFESIONALES JURÍDICOS PARA ATENDER Y DAR RESPUESTA A LOS REQUERIMIENTOS Y PETICIONES PRESENTADAS ASOCIADOS A LOS PROGRAMAS Y PROYECTOS LIDERADOS POR LA SUBSECRETARÍA DE GESTIÓN FINANCIERA.</t>
  </si>
  <si>
    <t>PRESTAR LOS SERVICIOS PARA REALIZAR LAS CAPACITACIONES Y FORMACIÓN DEL PLAN INSTITUCIONAL DE CAPACITACIÓN PIC DE 2023, DE LA SECRETARÍA DISTRITAL DEL HÁBITAT.</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</si>
  <si>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</si>
  <si>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PRESTAR SERVICIOS PROFESIONALES PARA APOYAR LOS TRÁMITES Y ACTIVIDADES ADMINISTRATIVAS REQUERIDAS POR LA SUBDIRECCIÓN DE OPERACIONES</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</si>
  <si>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</si>
  <si>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PRESTAR SERVICIOS PROFESIONALES DE APOYO PARA REALIZAR LOS PROCESOS TÉCNICOS Y ADMINISTRATIVOS DERIVADOS DE LAS INTERVENCIONES PRIORIZADAS DE MEJORAMIENTO INTEGRAL RURAL Y LOS DEMÁS PROYECTOS PRIORIZADOS POR LA SUBDIRECCIÓN DE OPERACIONES</t>
  </si>
  <si>
    <t>PRESTAR SERVICIOS PROFESIONALES PARA APOYAR TÉCNICAMENTE LAS ACCIONES REQUERIDAS PARA LA FORMULACIÓN E IMPLEMENTACIÓN DE LAS INTERVENCIONES DE MEJORAMIENTO INTEGRAL RURAL, Y LOS DEMÁS PROYECTOS PRIORIZADOS POR LA SUBDIRECCIÓN DE OPERACIONES</t>
  </si>
  <si>
    <t>PRESTAR SERVICIOS PROFESIONALES PARA APOYAR TÉCNICAMENTE LA FORMULACIÓN, EJECUCIÓN Y SEGUIMIENTO DE LAS INTERVENCIONES DE MEJORAMIENTO INTEGRAL RURAL, Y LOS DEMÁS PROYECTOS PRIORIZADOS POR LA SUBDIRECCIÓN DE OPERACIONES.</t>
  </si>
  <si>
    <t>PRESTAR SERVICIOS PROFESIONALES PARA REALIZAR MODELOS ECONÓMICOS Y SOCIALES. ASÍ COMO, APOYAR EN LA FORMULACIÓN Y EL SEGUIMIENTO A LOS CONVENIOS Y CONTRATOS EN EL MARCO DE LOS PROYECTOS PRIORIZADOS EN LA ENTIDAD</t>
  </si>
  <si>
    <t>PRESTAR SERVICIOS PROFESIONALES PARA APOYAR TÉCNICAMENTE LAS ACTIVIDADES REQUERIDAS PARA LA FORMULACIÓN Y EJECUCIÓN DE LAS INTERVENCIONES INTEGRALES DE HÁBITAT, Y LOS DEMÁS PROYECTOS PRIORIZADOS POR LA SUBDIRECCIÓN DE OPERACIONES.</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</si>
  <si>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</si>
  <si>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</si>
  <si>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</si>
  <si>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AUNAR ESFUERZOS PARA LA GENERACIÓN DE SOLUCIONES HABITACIONALES PÚBLICAS EN ARRENDAMIENTO A TRAVÉS DE ACTUACIONES URBANÍSTICAS, INMOBILIARIAS O REÚSO DE EDIFICACIONES</t>
  </si>
  <si>
    <t>PRESTAR SERVICIOS PROFESIONALES PARA APOYAR DESDE EL COMPONENTE JURÍDICO LA DEFINICIÓN DE MECANISMOS, INSTRUMENTOS Y ESTRATEGIAS PARA LA PARA LA PRODUCCIÓN DE SOLUCIONES HABITACIONALES DESDE EL COMPONENTE NORMATIVO.</t>
  </si>
  <si>
    <t>PRESTAR SERVICIOS DE APOYO PARA LOS ANÁLISIS DE VALOR, ACTIVIDADES ADMINISTRATIVAS Y DOCUMENTALES REQUERIDAS EN LOS PROYECTOS PRIORIZADOS POR LA SUBDIRECCIÓN DE OPERACIONES.</t>
  </si>
  <si>
    <t>PRESTAR SERVICIOS PROFESIONALES PARA APOYAR TÉCNICAMENTE LA SUPERVISIÓN DE LAS OBRAS, INTERVENCIONES Y DEMÁS ACTIVIDADES NECESARIAS EN EL MARCO DE LOS PROYECTOS PRIORIZADOS POR LA SUBDIRECCIÓN DE OPERACIONES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</si>
  <si>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</si>
  <si>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PRESTAR SERVICIOS PROFESIONALES PARA REALIZAR SEGUIMIENTO Y ACOMPAÑAMIENTO EN LA FORMULACION DE INSTRUMENTOS DE GESTION Y/O PLANEACION. ASI COMO, A LOS PROYECTOS ASOCIATIVOS DESDE EL COMPONENTE URBANO</t>
  </si>
  <si>
    <t>PRESTAR SERVICIOS PROFESIONALES PARA ATENDER LOS REQUERIMIENTOS Y LAS ACTIVIDADES QUE SE GENERAN A PARTIR DE LA FORMULACION O IMPLEMENTACION DE LAS POLITICAS PUBLICAS DE HABITAT QUE SE RELACIONAN CON LA SUBDIRECCION DE GESTION DEL SUELO.</t>
  </si>
  <si>
    <t>PRESTAR SERVICIOS PROFESIONALES PARA APOYAR LA IMPLEMENTACIÓN DEL MODELO DE DATOS EN EL MARCO DEL PROYECTO DE CATASTRO DE REDES EN EL DISTRITO CAPITAL PARA LOS SERVICIOS PÚBLICOS DOMICILIARIOS.</t>
  </si>
  <si>
    <t>PRESTAR SERVICIOS PROFESIONALES ESPECIALIZADOS EN LAS ACTIVIDADES DE COORDINACIÓN PARA LA FORMULACIÓN DEL PLAN MAESTRO DEL HÁBITAT Y SERVICIOS PÚBLICOS, EN ARTICULACIÓN CON EL PLAN DE ORDENAMIENTO TERRITORIAL Y LAS POLÍTICAS PÚBLICAS DEL SECTOR HÁBITAT.</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</si>
  <si>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</si>
  <si>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PRESTAR SERVICIOS PROFESIONALES PARA REALIZAR LAS ACTIVIDADES QUE REQUIERA LA IMPLEMENTACIÓN DE NUEVOS SERVICIOS EN EL COMPONENTE SOCIAL QUE CONTRIBUYAN AL CUMPLIMIENTO DE LAS FUNCIONES ASIGNADAS A LA SECRETARÍA DISTRITAL DEL HÁBITAT.</t>
  </si>
  <si>
    <t>PRESTAR SERVICIOS PROFESIONALES PARA REALIZAR LAS ACTIVIDADES ADMINISTRATIVAS Y OPERATIVAS EN LA IMPLEMENTACIÓN DE NUEVOS SERVICIOS QUE CONTRIBUYAN AL CUMPLIMIENTO DE LAS FUNCIONES ASIGNADAS A LA SECRETARÍA DISTRITAL DEL HÁBITAT.</t>
  </si>
  <si>
    <t>RENOVAR LA LICENCIA DE SERVICIO DE SOPORTE Y ACTUALIZACIÓN DEL LICENCIAMIENTO STATA MP DUAL CORE EDITION, PARA EL PROCESAMIENTO Y MANEJO DE DATOS ESTADÍSTICOS DE LA SDHT.</t>
  </si>
  <si>
    <t>PRESTAR SERVICIOS PROFESIONALES PARA REALIZAR ACCIONES DE MONITOREO Y SOSTENIBILIDAD EN EL MARCO DEL COMPONENTE SOCIAL DE LAS INTERVENCIONES DESARROLLADAS CON LOS BENEFICIARIOS DEL PROGRAMA DEL MEJORAMIENTO INTEGRAL DE BARRIOS</t>
  </si>
  <si>
    <t>PRESTAR SERVICIOS PROFESIONALES PARA APOYAR LAS ACTIVIDADES DE SEGUIMIENTO Y EVALUACIÓN DE LAS POLÍTICAS PÚBLICAS Y LOS PROGRAMAS EN EL MARCO DE LA POLÍTICA DE GESTIÓN INTEGRAL DEL HÁBITAT Y EL PDD DEL DISTRITO CAPITAL.</t>
  </si>
  <si>
    <t>PRESTAR SERVICIOS PROFESIONALES JURÍDICOS PARA ATENDER LOS REQUERIMIENTOS, PROYECTAR LOS ACTOS ADMINISTRATIVOS Y OTROS DOCUMENTOS EN EL MARCO DE LOS INSTRUMENTOS DE FINANCIACIÓN A CARGO DE LA SUBSECRETARÍA DE GESTIÓN FINANCIERA</t>
  </si>
  <si>
    <t>PRESTAR SERVICIOS PROFESIONALES EN EL PROCESO DE DEFINICIÓN, MANTENIMIENTO Y DESARROLLO DE LOS SISTEMAS DE INFORMACIÓN MISIONAL Y DE APOYO, QUE SOPORTAN LA GESTIÓN Y CUMPLIMIENTO DE LA MISIONALIDAD DE LA ENTIDAD.</t>
  </si>
  <si>
    <t>PRESTAR SERVICIOS TÉCNICOS DE APOYO PARA EL SEGUIMIENTO AL CUMPLIMIENTO DE ACTIVIDADES DESARROLLADAS POR LA OFICINA ASESORA DE CONTROL INTERNO DE CONFORMIDAD CON LO ESTABLECIDO EN EL PLAN ANUAL DE AUDITORIA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</si>
  <si>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</si>
  <si>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</si>
  <si>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</si>
  <si>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</si>
  <si>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PRESTAR SERVICIOS PROFESIONALES PARA REALIZAR EL ANÁLISIS Y DIAGNÓSTICOS TÉCNICOS REQUERIDOS PARA LA ESTRUCTURACIÓN E IMPLEMENTACIÓN DE LAS INTERVENCIONES DE BORDES Y LOS DEMÁS PROYECTOS PRIORIZADOS POR LA SUBDIRECCIÓN DE OPERACIONES.</t>
  </si>
  <si>
    <t>PRESTAR SERVICIOS PROFESIONALES PARA APOYAR TÉCNICAMENTE EN LA ELABORACIÓN DE INSUMOS TÉCNICOS REQUERIDOS PARA LA IMPLEMENTACIÓN DEL PROYECTO DE MEJORAMIENTO INTEGRAL RURAL Y LOS DEMÁS PROYECTOS PRIORIZADOS POR LA SUBDIRECCIÓN DE OPERACIONES.</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</si>
  <si>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</si>
  <si>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PRESTAR SERVICIOS DE APOYO PARA LA ORGANIZACIÓN Y FORTALECIMIENTO DEL ARCHIVO DE LA SUBDIRECCIÓN DE OPERACIONES, DE ACUERDO CON EL PROCESO DE GESTIÓN DOCUMENTAL Y LA NORMATIVIDAD QUE REGULAN LA MATERIA.</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</si>
  <si>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</si>
  <si>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PRESTAR SERVICIOS PROFESIONALES DE APOYO AL COMPONENTE SOCIAL Y PARTICIPATIVO PARA LA CONFORMACIÓN DE EXPEDIENTES DE LAS INTERVENCIONES DE MEJORAMIENTO INTEGRAL RURAL, Y LOS DEMÁS PROYECTOS PRIORIZADOS POR LA SUBDIRECCIÓN DE OPERACIONES</t>
  </si>
  <si>
    <t>PRESTAR SERVICIOS PROFESIONALES DE APOYO TÉCNICO EN LA RECOPILACIÓN Y ELABORACIÓN DE DOCUMENTOS PARA LA VIABILIDAD DE LAS INTERVENCIONES DE MEJORAMIENTO INTEGRAL RURAL Y EN BORDES URBANAS.</t>
  </si>
  <si>
    <t>PRESTAR SERVICIOS PROFESIONALES PARA APOYAR EL PROCESO DE ARTICULACIÓN Y GESTIÓN CON EL SECTOR PÚBLICO, PRIVADO Y ACADÉMICO REQUERIDO, PARA EL FORTALECIMIENTO DE LAS ESTRATEGIAS Y PROYECTOS PRIORIZADOS DE LA SECRETARÍA DISTRITAL DEL HÁBITAT</t>
  </si>
  <si>
    <t>PRESTAR SERVICIOS PROFESIONALES PARA APOYAR DE FORMA INTEGRAL LA ESTRUCTURACIÓN Y SEGUIMIENTO A LAS INTERVENCIONES Y/O PROYECTOS PRIORIZADOS POR LA SUBDIRECCIÓN DE OPERACIONES.</t>
  </si>
  <si>
    <t>DESARROLLO DE LA FASE DE EXPLOTACIÓN Y PRODUCCIÓN DEL SISTEMA DE INFORMACIÓN MISIONAL DEL HÁBITAT.</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</si>
  <si>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</si>
  <si>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PRESTAR SERVICIOS DE APOYO A LA GESTIÓN, PARA LA ATENCIÓN OPORTUNA Y DE CALIDAD, ACERCA DE LA OFERTA INSTITUCIONAL DE LA SDHT, A TRAVÉS DE LOS CANALES DE ATENCIÓN Y EN LOS DIFERENTES ESPACIOS CIUDADANOS EN EL DISTRITO CAPITAL.</t>
  </si>
  <si>
    <t>PRESTAR SERVICIOS PROFESIONALES DE APOYO PARA LA ELABORACIÓN DE LOS DOCUMENTOS TÉCNICOS REQUERIDOS EN LA ESTRUCTURACIÓN DE LAS INTERVENCIONES DE MEJORAMIENTO INTEGRAL RURAL, Y LOS DEMÁS PROYECTOS PRIORIZADOS POR LA SUBDIRECCIÓN DE OPERACIONES.</t>
  </si>
  <si>
    <t>PRESTAR SERVICIOS DE APOYO PARA EJECUTAR LAS ACTIVIDADES RELACIONADAS CON LA RECUPERACIÓN Y EMBELLECIMIENTO DEL ESPACIO PÚBLICO EN EL MARCO DE LAS ESTRATEGIAS DE PARTICIPACIÓN DE LA ENTIDAD</t>
  </si>
  <si>
    <t>PRESTAR SERVICIOS DE APOYO PARA EJECUTAR LAS ACTIVIDADES RELACIONADAS CON LA RECUPERACIÓN Y EMBELLECIMIENTO DEL ESPACIO PÚBLICO EN EL MARCO DE LA ESTRATEGIAS DE PARTICIPACIÓN DE LA ENTIDAD</t>
  </si>
  <si>
    <t>PRESTAR SERVICIOS DE APOYO A LA GESTIÓN, PARA LA ATENCIÓN OPORTUNA Y DE CALIDAD, ACERCA DE LA OFERTA INSTITUCIONAL DE LA SDHT, A TRAVÉS DE LOS CANALES DE ATENCIÓN Y EN LOS DIFERENTES ESPACIOS CIUDADANOS EN EL DISTRITO CAPITAL</t>
  </si>
  <si>
    <t>PRESTAR SERVICIOS PROFESIONALES PARA APOYAR LOS MECANISMOS SOCIALES Y DE PARTICIPACIÓN IMPLEMENTADOS EN LA ESTRATEGIA INTEGRAL DE REVITALIZACIÓN.</t>
  </si>
  <si>
    <t>PRESTAR SERVICIOS PROFESIONALES PARA LA FORMULACIÓN Y SEGUIMIENTO DE LINEAMIENTOS JURÍDICOS REQUERIDOS EN LA ESTRUCTURACIÓN Y GESTIÓN DE LOS PROGRAMAS DEFINIDOS POR LA SECRETARÍA DISTRITAL DEL HÁBITAT.</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</si>
  <si>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</si>
  <si>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</si>
  <si>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PRESTAR SERVICIOS DE APOYO TÉCNICO RELACIONADOS CON LA GESTIÓN DE TALENTO HUMANO DE LA SUBDIRECCIÓN ADMINISTRATIVA DE LA SECRETARÍA DISTRITAL DEL HÁBITAT.</t>
  </si>
  <si>
    <t>PRESTAR SERVICIOS PROFESIONALES PARA APOYAR JURÍDICAMENTE LA ESTRUCTURACIÓN E IMPLEMENTACIÓN DE LOS PROYECTOS INTEGRALES DE REVITALIZACIÓN E INFRAESTRUCTURA PRIORIZADOS POR LA SECRETARIA DISTRITAL DEL HÁBITAT.</t>
  </si>
  <si>
    <t>PRESTAR SERVICIOS PROFESIONALES PARA REALIZAR GESTIÓN SOCIAL EN EL ACOMPAÑAMIENTO A LOS HOGARES POTENCIALMENTE BENEFICIARIOS, DE LOS PROGRAMAS DE LA SUBSECRETARÍA DE GESTIÓN FINANCIERA</t>
  </si>
  <si>
    <t>PRESTAR SERVICIOS PROFESIONALES PARA APOYAR LOS PROCESOS TÉCNICOS, ADMINISTRATIVOS Y PRESUPUESTALES DE LOS CONTRATOS Y/O CONVENIOS DERIVADOS DE LAS INTERVENCIONES PRIORIZADAS PARA LOS PROYECTOS INTEGRALES DE REVITALIZACIÓN.</t>
  </si>
  <si>
    <t>PRESTAR SERVICIOS PROFESIONALES PARA DESARROLLAR ACTIVIDADES SOCIALES, ASÍ COMO VERIFICACIÓN Y CUMPLIMIENTO DE LOS REQUISITOS A LOS HOGARES POTENCIALMENTE BENEFICIARIOS DE LOS INSTRUMENTOS DE FINANCIACIÓN A CARGO DE LA SUBSECRETARÍA DE GESTIÓN FINANCIERA.</t>
  </si>
  <si>
    <t>PRESTAR SERVICIOS PROFESIONALES PARA EL SEGUIMIENTO, REVISIÓN, Y PRESENTACIÓN DE INFORMES FINANCIEROS DE LOS RECURSOS ASIGNADOS EN LA OPERACIÓN DE LOS INSTRUMENTOS DE FINANCIACIÓN A CARGO DE LA SECRETARIA DISTRITAL DEL HÁBITAT</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</si>
  <si>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</si>
  <si>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PRESTAR SERVICIOS PROFESIONALES PARA REALIZAR EL APOYO A LA SUPERVISIÓN FINANCIERA, ADMINISTRATIVA Y PRESUPUESTAL DE LAS INTERVENCIONES DE LA ESTRATEGIA DE REVITALIZACIÓN Y DEMÁS PROYECTOS PRIORIZADOS POR SECRETARIA DISTRITAL DEL HÁBITAT</t>
  </si>
  <si>
    <t>PRESTAR SERVICIOS PROFESIONALES PARA APOYAR TÉCNICAMENTE LAS ACCIONES REQUERIDAS PARA LA ESTRUCTURACIÓN Y EJECUCIÓN DEL PROYECTO DE MEJORAMIENTO INTEGRAL RURAL Y DE LOS DEMÁS PROYECTOS PRIORIZADOS POR LA SUBDIRECCIÓN DE OPERACIONES.</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</si>
  <si>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</si>
  <si>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PRESTAR SERVICIOS PROFESIONALES DE APOYO TÉCNICO PARA LA CONFORMACIÓN DE EXPEDIENTES REQUERIDOS EN LA ESTRUCTURACIÓN DEL PROYECTO DE MEJORAMIENTO INTEGRAL RURAL Y DE LOS DEMÁS PROYECTOS PRIORIZADOS.</t>
  </si>
  <si>
    <t>PRESTAR SERVICIOS PROFESIONALES DE APOYO SOCIAL PARA LA ESTRUCTURACIÓN E IMPLEMENTACIÓN DEL PROYECTO DE MEJORAMIENTO INTEGRAL RURAL Y DE LOS DEMÁS PROYECTOS PRIORIZADOS POR LA SUBDIRECCIÓN DE OPERACIONES.</t>
  </si>
  <si>
    <t>PRESTAR SERVICIOS PROFESIONALES PARA APOYAR LA SUPERVISIÓN ADMINISTRATIVA Y TÉCNICA PARA LA IMPLEMENTACIÓN Y EJECUCIÓN DE LAS INTERVENCIONES PRIORIZADAS PARA LOS PROYECTOS INTEGRALES DE REVITALIZACIÓN.</t>
  </si>
  <si>
    <t>PRESTAR SERVICIOS PROFESIONALES DE APOYO PARA REALIZAR LOS PROCESOS TÉCNICOS Y ADMINISTRATIVOS DERIVADOS DE LAS INTERVENCIONES PRIORIZADAS PARA LOS PROYECTOS INTEGRALES DE REVITALIZACIÓN.</t>
  </si>
  <si>
    <t>PRESTAR SERVICIOS DE APOYO A LA GESTIÓN PARA REALIZAR ACTIVIDADES DE GESTIÓN DOCUMENTAL EN LA IMPLEMENTACIÓN DE LOS INSTRUMENTOS DE FINANCIACIÓN A CARGO DE LA SECRETARÍA DISTRITAL DEL HÁBITAT</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</si>
  <si>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</si>
  <si>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</si>
  <si>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PRESTAR SERVICIOS PROFESIONALES PARA REALIZAR LAS ACTIVIDADES QUE REQUIERA LA IMPLEMENTACIÓN DE NUEVOS SERVICIOS QUE CONTRIBUYAN AL CUMPLIMIENTO DE LAS FUNCIONES ASIGNADAS A LA SECRETARÍA DISTRITAL DEL HÁBITAT.</t>
  </si>
  <si>
    <t>PRESTAR SERVICIOS PROFESIONALES PARA REALIZAR LAS ACTIVIDADES QUE REQUIERA LA IMPLEMENTACIÓN DE NUEVOS SERVICIOS EN EL COMPONENTE TÉCNICO QUE CONTRIBUYAN AL CUMPLIMIENTO DE LAS FUNCIONES ASIGNADAS A LA SECRETARÍA DISTRITAL DEL HÁBITAT.</t>
  </si>
  <si>
    <t>PRESTAR SERVICIOS PROFESIONALES PARA REALIZAR LAS ACTIVIDADES QUE SE REQUIERAN EN TEMAS RELACIONADOS CON LA PLANEACIÓN Y EL SEGUIMIENTO A LOS PLANES DE MEJORAMIENTO, ASÍ COMO LAS ACTIVIDADES DE CARÁCTER ADMINISTRATIVO.</t>
  </si>
  <si>
    <t>PRESTAR SERVICIOS PROFESIONALES PARA DESARROLLAR LAS ACTIVIDADES DE ACOMPAÑAMIENTO Y SEGUIMIENTO DEL COMPONENTE SOCIAL FRENTE A LA IMPLEMENTACIÓN DEL PROYECTO PILOTO “PLAN TERRAZAS” DE LA SECRETARÍA DISTRITAL DE HÁBITAT.</t>
  </si>
  <si>
    <t>PRESTAR SERVICIOS PROFESIONALES PARA LAS ACTIVIDADES DE ALISTAMIENTO DOCUMENTAL DESDE EL COMPONENTE SOCIAL FRENTE A LA IMPLEMENTACIÓN DEL PROYECTO PILOTO “PLAN TERRAZAS” DE LA SECRETARÍA DISTRITAL DE HÁBITAT.</t>
  </si>
  <si>
    <t>PRESTAR SERVICIOS PROFESIONALES PARA ARTICULAR EL SEGUIMIENTO A LA IMPLEMENTACIÓN DE INSTRUMENTOS DE PLANIFICACIÓN Y GESTIÓN COMUNITARIA EN TERRITORIOS ESTRATÉGICOS PARA EL SECTOR HÁBITAT.</t>
  </si>
  <si>
    <t>PRESTAR SERVICIOS PROFESIONALES DE APOYO JURÍDICO PARA LA ESTRUCTURACIÓN Y DESARROLLO DEL PROYECTO DE MEJORAMIENTO INTEGRAL RURAL Y DE LOS DEMÁS PROYECTOS PRIORIZADOS POR LA SUBDIRECCIÓN DE OPERACIONES.</t>
  </si>
  <si>
    <t>PRESTAR SERVICIOS PROFESIONALES PARA APOYAR LAS ACTIVIDADES TÉCNICAS, ADMINISTRATIVAS Y DOCUMENTALES NECESARIAS PARA LA FORMULACIÓN Y EJECUCIÓN DE LAS INTERVENCIONES DE MEJORAMIENTO INTEGRAL RURAL.</t>
  </si>
  <si>
    <t>PRESTAR SERVICIOS PROFESIONALES PARA ADELANTAR LAS ACCIONES RELACIONADAS CON LA ELABORACIÓN Y GESTIÓN DE INSTRUMENTOS DE PLANIFICACIÓN Y RUTAS DE GESTIÓN COMUNITARIA.</t>
  </si>
  <si>
    <t>PRESTAR SERVICIOS PROFESIONALES PARA ADELANTAR LAS ACCIONES RELACIONADAS CON LA ELABORACIÓN Y GESTIÓN DE INSTRUMENTOS DE PLANIFICACIÓN Y RUTAS DE GESTIÓN COMUNITARIA</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</si>
  <si>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</si>
  <si>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</si>
  <si>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FFF</t>
  </si>
  <si>
    <t>1006-2023</t>
  </si>
  <si>
    <t>1007-2023</t>
  </si>
  <si>
    <t>1082-2023</t>
  </si>
  <si>
    <t>1105-2023</t>
  </si>
  <si>
    <t>1106-2023</t>
  </si>
  <si>
    <t>1107-2023</t>
  </si>
  <si>
    <t>1108-2023</t>
  </si>
  <si>
    <t>1109-2023</t>
  </si>
  <si>
    <t>1110-2023</t>
  </si>
  <si>
    <t>1111-2023</t>
  </si>
  <si>
    <t>112695-2023</t>
  </si>
  <si>
    <t>113027-2023</t>
  </si>
  <si>
    <t>113115-2023</t>
  </si>
  <si>
    <t>Seguros</t>
  </si>
  <si>
    <t>Obra</t>
  </si>
  <si>
    <t>Interventoría</t>
  </si>
  <si>
    <t>Donación</t>
  </si>
  <si>
    <t>ELVIS ANDRES HEREDIA THOME</t>
  </si>
  <si>
    <t>YESSICA DAYANY PERDOMO BARON</t>
  </si>
  <si>
    <t>LAURA JULIANA SANCHEZ SIACHOQUE</t>
  </si>
  <si>
    <t>JENNYFER KATERYN HERRERA SARMIENTO</t>
  </si>
  <si>
    <t>JOHANN FERNANDO RINCON SANCHEZ</t>
  </si>
  <si>
    <t>NELSON ENRIQUE VILLARREAL RAMIREZ</t>
  </si>
  <si>
    <t>GUSTAVO ANTONIO CHAVES HERRERA</t>
  </si>
  <si>
    <t>YUBELY DEL PILAR MORA CHAVES</t>
  </si>
  <si>
    <t>NOGAALL S.A.S.</t>
  </si>
  <si>
    <t>CONSORCIO ARQING HÁBITAT</t>
  </si>
  <si>
    <t>ASLEY ANDRES GORDILLO TEJADA</t>
  </si>
  <si>
    <t>ZURICH COLOMBIA SEGUROS SA</t>
  </si>
  <si>
    <t>SOLUCIONES ICG</t>
  </si>
  <si>
    <t>CÁMARA REGIONAL DE LA CONSTRUCCIÓN CAMACOL B&amp;C</t>
  </si>
  <si>
    <t>SOFTWARE IT SAS</t>
  </si>
  <si>
    <t>GRUPO EDS AUTOGAS S.A.S.</t>
  </si>
  <si>
    <t>CENTRO INTEGRAL DE MANTENIMIENTO AUTOCARS S.A.S</t>
  </si>
  <si>
    <t>MORARCI GROUP SAS</t>
  </si>
  <si>
    <t>PRESTAR EL SERVICIO DE TRANSPORTE, TRATAMIENTO Y DISPOSICIÓN FINAL DE RESIDUOS PELIGROSOS Y/O ESPECIALES, GENERADOS POR LA SECRETARIA DISTRITAL DEL HÁBITAT</t>
  </si>
  <si>
    <t>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t>
  </si>
  <si>
    <t>AUNAR ESFUERZOS ADMINISTRATIVOS, TÉCNICOS Y FINANCIEROS ENTRE LA SECRETARIA DISTRITAL DEL HABITAT Y LA CAJA DE LA VIVIENDA POPULAR PARA COADYUVAR EN LA FORMULACIÓN DEL PLAN PARCIAL DE DESARROLLO "QUIBA", UBICADO EN LA LOCALIDAD DE CIUDAD BOLÍVAR</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</si>
  <si>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</si>
  <si>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 xml:space="preserve"> REALIZAR LOS ESTUDIOS, DISEÑOS Y OBRAS DE INTERVENCIÓN URBANA PARA LA RECUPERACIÓN DEL ESPACIO PÚBLICO PARA EL CUIDADO EN LOS TERRITORIOS PRIORIZADOS POR LA SECRETARÍA DISTRITAL DEL HÁBITAT</t>
  </si>
  <si>
    <t xml:space="preserve"> PRESTAR SERVICIOS DE APOYO TÉCNICO RELACIONADO CON LAS ACTIVIDADES DEL PROCESO DE GESTIÓN DOCUMENTAL, EN EL MARCO DE LOS PLANES MISIONALES E INSTITUCIONALES DE LA ENTIDAD</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</si>
  <si>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t>
  </si>
  <si>
    <t>PRESTAR LOS SERVICIOS DE SOPORTE Y RENOVACIÓN DEL SOFTWARE ANTIVIRUS BITDEFENDER GRAVITYZONE ADVANCED BUSINESS SECURITY PARA LA SECRETARIA DISTRITAL DEL HÁBITAT BOGOTÁ D.C.</t>
  </si>
  <si>
    <t>TRANSFERIR A TÍTULO GRATUITO EL PRODUCTO RELACIONADO CON ESTUDIOS Y DISEÑOS, PARA LA IMPLEMENTACIÓN DE LAS INTERVENCIÓN BLANDAS EN LA MANZANA DEL CUIDADO SAN BLAS – SAN CRISTOBAL, A FAVOR DE LA SECRETARÍA DISTRITAL DEL HÁBITAT.</t>
  </si>
  <si>
    <t>RENOVAR LA SUBSCRIPCIÓN DE ADOBE CREATIVE CLOUD FOR TEAMS, PARA LA SECRETARIA DISTRITAL DEL HÁBITAT (SDHT)</t>
  </si>
  <si>
    <t>SUMINISTRO DE COMBUSTIBLE: GASOLINA CORRIENTE Y DIESEL PARA EL PARQUE AUTOMOTOR DE LA SECRETARÍA DISTRITAL DEL HÁBITAT.</t>
  </si>
  <si>
    <t>PRESTAR EL SERVICIO DE MANTENIMIENTO PREVENTIVO Y CORRECTIVO CON SUMINISTRO DE REPUESTO Y MANO DE OBRA PARA EL PARQUE AUTOMOTOR DE LA SECRETARÍA DISTRITAL DEL HÁBITAT.</t>
  </si>
  <si>
    <t>PRESTAR EL SERVICIO DE MANTENIMIENTO PREVENTIVO Y CORRECTIVO CON SUMINISTRO DE REPUESTOS Y MANO DE OBRA PARA EL PARQUE AUTOMOTOR DE LA SECRETARIA DISTRITAL DEL HÁBITAT</t>
  </si>
  <si>
    <t>Recursos Fondiger</t>
  </si>
  <si>
    <t>No Aplican Recursos</t>
  </si>
  <si>
    <t>https://community.secop.gov.co/Public/Tendering/OpportunityDetail/Index?noticeUID=CO1.NTC.4494980&amp;isFromPublicArea=True&amp;isModal=true&amp;asPopupView=true</t>
  </si>
  <si>
    <t>https://community.secop.gov.co/Public/Tendering/OpportunityDetail/Index?noticeUID=CO1.NTC.4494872&amp;isFromPublicArea=True&amp;isModal=true&amp;asPopupView=true</t>
  </si>
  <si>
    <t>https://community.secop.gov.co/Public/Tendering/OpportunityDetail/Index?noticeUID=CO1.NTC.4494983&amp;isFromPublicArea=True&amp;isModal=true&amp;asPopupView=true</t>
  </si>
  <si>
    <t>https://community.secop.gov.co/Public/Tendering/OpportunityDetail/Index?noticeUID=CO1.NTC.4499829&amp;isFromPublicArea=True&amp;isModal=true&amp;asPopupView=true</t>
  </si>
  <si>
    <t>https://community.secop.gov.co/Public/Tendering/OpportunityDetail/Index?noticeUID=CO1.NTC.4498826&amp;isFromPublicArea=True&amp;isModal=true&amp;asPopupView=true</t>
  </si>
  <si>
    <t>https://community.secop.gov.co/Public/Tendering/OpportunityDetail/Index?noticeUID=CO1.NTC.4498700&amp;isFromPublicArea=True&amp;isModal=true&amp;asPopupView=true</t>
  </si>
  <si>
    <t>https://community.secop.gov.co/Public/Tendering/OpportunityDetail/Index?noticeUID=CO1.NTC.4499052&amp;isFromPublicArea=True&amp;isModal=true&amp;asPopupView=true</t>
  </si>
  <si>
    <t>https://community.secop.gov.co/Public/Tendering/OpportunityDetail/Index?noticeUID=CO1.NTC.4505895&amp;isFromPublicArea=True&amp;isModal=true&amp;asPopupView=true</t>
  </si>
  <si>
    <t>https://community.secop.gov.co/Public/Tendering/OpportunityDetail/Index?noticeUID=CO1.NTC.4506195&amp;isFromPublicArea=True&amp;isModal=true&amp;asPopupView=true</t>
  </si>
  <si>
    <t>https://community.secop.gov.co/Public/Tendering/OpportunityDetail/Index?noticeUID=CO1.NTC.4507136&amp;isFromPublicArea=True&amp;isModal=true&amp;asPopupView=true</t>
  </si>
  <si>
    <t>https://community.secop.gov.co/Public/Tendering/OpportunityDetail/Index?noticeUID=CO1.NTC.4509289&amp;isFromPublicArea=True&amp;isModal=true&amp;asPopupView=true</t>
  </si>
  <si>
    <t>https://community.secop.gov.co/Public/Tendering/OpportunityDetail/Index?noticeUID=CO1.NTC.4513887&amp;isFromPublicArea=True&amp;isModal=true&amp;asPopupView=true</t>
  </si>
  <si>
    <t>https://community.secop.gov.co/Public/Tendering/OpportunityDetail/Index?noticeUID=CO1.NTC.4514074&amp;isFromPublicArea=True&amp;isModal=true&amp;asPopupView=true</t>
  </si>
  <si>
    <t>https://community.secop.gov.co/Public/Tendering/OpportunityDetail/Index?noticeUID=CO1.NTC.4508450&amp;isFromPublicArea=True&amp;isModal=true&amp;asPopupView=true</t>
  </si>
  <si>
    <t>https://community.secop.gov.co/Public/Tendering/OpportunityDetail/Index?noticeUID=CO1.NTC.4431685&amp;isFromPublicArea=True&amp;isModal=true&amp;asPopupView=true</t>
  </si>
  <si>
    <t>https://community.secop.gov.co/Public/Tendering/OpportunityDetail/Index?noticeUID=CO1.NTC.4514237&amp;isFromPublicArea=True&amp;isModal=true&amp;asPopupView=true</t>
  </si>
  <si>
    <t>https://community.secop.gov.co/Public/Tendering/OpportunityDetail/Index?noticeUID=CO1.NTC.4515350&amp;isFromPublicArea=True&amp;isModal=true&amp;asPopupView=true</t>
  </si>
  <si>
    <t>https://community.secop.gov.co/Public/Tendering/OpportunityDetail/Index?noticeUID=CO1.NTC.4521649&amp;isFromPublicArea=True&amp;isModal=true&amp;asPopupView=true</t>
  </si>
  <si>
    <t>https://community.secop.gov.co/Public/Tendering/OpportunityDetail/Index?noticeUID=CO1.NTC.4526354&amp;isFromPublicArea=True&amp;isModal=true&amp;asPopupView=true</t>
  </si>
  <si>
    <t>https://community.secop.gov.co/Public/Tendering/OpportunityDetail/Index?noticeUID=CO1.NTC.4515178&amp;isFromPublicArea=True&amp;isModal=true&amp;asPopupView=true</t>
  </si>
  <si>
    <t>https://community.secop.gov.co/Public/Tendering/OpportunityDetail/Index?noticeUID=CO1.NTC.4515250&amp;isFromPublicArea=True&amp;isModal=true&amp;asPopupView=true</t>
  </si>
  <si>
    <t>https://community.secop.gov.co/Public/Tendering/OpportunityDetail/Index?noticeUID=CO1.NTC.4524356&amp;isFromPublicArea=True&amp;isModal=true&amp;asPopupView=true</t>
  </si>
  <si>
    <t>https://community.secop.gov.co/Public/Tendering/OpportunityDetail/Index?noticeUID=CO1.NTC.4502875&amp;isFromPublicArea=True&amp;isModal=true&amp;asPopupView=true</t>
  </si>
  <si>
    <t>https://community.secop.gov.co/Public/Tendering/OpportunityDetail/Index?noticeUID=CO1.NTC.4523304&amp;isFromPublicArea=True&amp;isModal=true&amp;asPopupView=true</t>
  </si>
  <si>
    <t>https://community.secop.gov.co/Public/Tendering/OpportunityDetail/Index?noticeUID=CO1.NTC.4523336&amp;isFromPublicArea=True&amp;isModal=true&amp;asPopupView=true</t>
  </si>
  <si>
    <t>https://community.secop.gov.co/Public/Tendering/OpportunityDetail/Index?noticeUID=CO1.NTC.4529120&amp;isFromPublicArea=True&amp;isModal=true&amp;asPopupView=true</t>
  </si>
  <si>
    <t>https://community.secop.gov.co/Public/Tendering/OpportunityDetail/Index?noticeUID=CO1.NTC.4311789&amp;isFromPublicArea=True&amp;isModal=False</t>
  </si>
  <si>
    <t>https://community.secop.gov.co/Public/Tendering/OpportunityDetail/Index?noticeUID=CO1.NTC.4530427&amp;isFromPublicArea=True&amp;isModal=true&amp;asPopupView=true</t>
  </si>
  <si>
    <t>https://community.secop.gov.co/Public/Tendering/OpportunityDetail/Index?noticeUID=CO1.NTC.4530088&amp;isFromPublicArea=True&amp;isModal=true&amp;asPopupView=true</t>
  </si>
  <si>
    <t>https://community.secop.gov.co/Public/Tendering/OpportunityDetail/Index?noticeUID=CO1.NTC.4530278&amp;isFromPublicArea=True&amp;isModal=true&amp;asPopupView=true</t>
  </si>
  <si>
    <t>https://community.secop.gov.co/Public/Tendering/OpportunityDetail/Index?noticeUID=CO1.NTC.4530490&amp;isFromPublicArea=True&amp;isModal=true&amp;asPopupView=true</t>
  </si>
  <si>
    <t>https://community.secop.gov.co/Public/Tendering/OpportunityDetail/Index?noticeUID=CO1.NTC.4537514&amp;isFromPublicArea=True&amp;isModal=true&amp;asPopupView=true</t>
  </si>
  <si>
    <t>https://community.secop.gov.co/Public/Tendering/OpportunityDetail/Index?noticeUID=CO1.NTC.4537752&amp;isFromPublicArea=True&amp;isModal=true&amp;asPopupView=true</t>
  </si>
  <si>
    <t>https://community.secop.gov.co/Public/Tendering/OpportunityDetail/Index?noticeUID=CO1.NTC.4538383&amp;isFromPublicArea=True&amp;isModal=true&amp;asPopupView=true</t>
  </si>
  <si>
    <t>https://community.secop.gov.co/Public/Tendering/OpportunityDetail/Index?noticeUID=CO1.NTC.4539261&amp;isFromPublicArea=True&amp;isModal=true&amp;asPopupView=true</t>
  </si>
  <si>
    <t>https://community.secop.gov.co/Public/Tendering/OpportunityDetail/Index?noticeUID=CO1.NTC.4546349&amp;isFromPublicArea=True&amp;isModal=true&amp;asPopupView=true</t>
  </si>
  <si>
    <t>https://community.secop.gov.co/Public/Tendering/OpportunityDetail/Index?noticeUID=CO1.NTC.4545766&amp;isFromPublicArea=True&amp;isModal=true&amp;asPopupView=true</t>
  </si>
  <si>
    <t>https://community.secop.gov.co/Public/Tendering/OpportunityDetail/Index?noticeUID=CO1.NTC.4546176&amp;isFromPublicArea=True&amp;isModal=true&amp;asPopupView=true</t>
  </si>
  <si>
    <t>https://community.secop.gov.co/Public/Tendering/OpportunityDetail/Index?noticeUID=CO1.NTC.4561686&amp;isFromPublicArea=True&amp;isModal=true&amp;asPopupView=true</t>
  </si>
  <si>
    <t>https://community.secop.gov.co/Public/Tendering/OpportunityDetail/Index?noticeUID=CO1.NTC.4545860&amp;isFromPublicArea=True&amp;isModal=true&amp;asPopupView=true</t>
  </si>
  <si>
    <t>https://community.secop.gov.co/Public/Tendering/OpportunityDetail/Index?noticeUID=CO1.NTC.4546789&amp;isFromPublicArea=True&amp;isModal=true&amp;asPopupView=true</t>
  </si>
  <si>
    <t>https://community.secop.gov.co/Public/Tendering/OpportunityDetail/Index?noticeUID=CO1.NTC.4547096&amp;isFromPublicArea=True&amp;isModal=true&amp;asPopupView=true</t>
  </si>
  <si>
    <t>https://community.secop.gov.co/Public/Tendering/OpportunityDetail/Index?noticeUID=CO1.NTC.4564366&amp;isFromPublicArea=True&amp;isModal=true&amp;asPopupView=true</t>
  </si>
  <si>
    <t>https://community.secop.gov.co/Public/Tendering/OpportunityDetail/Index?noticeUID=CO1.NTC.4552821&amp;isFromPublicArea=True&amp;isModal=true&amp;asPopupView=true</t>
  </si>
  <si>
    <t>https://community.secop.gov.co/Public/Tendering/OpportunityDetail/Index?noticeUID=CO1.NTC.4552852&amp;isFromPublicArea=True&amp;isModal=False</t>
  </si>
  <si>
    <t>https://community.secop.gov.co/Public/Tendering/OpportunityDetail/Index?noticeUID=CO1.NTC.4549140&amp;isFromPublicArea=True&amp;isModal=true&amp;asPopupView=true</t>
  </si>
  <si>
    <t>https://community.secop.gov.co/Public/Tendering/OpportunityDetail/Index?noticeUID=CO1.NTC.4555697&amp;isFromPublicArea=True&amp;isModal=true&amp;asPopupView=true</t>
  </si>
  <si>
    <t>https://community.secop.gov.co/Public/Tendering/OpportunityDetail/Index?noticeUID=CO1.NTC.4569875&amp;isFromPublicArea=True&amp;isModal=true&amp;asPopupView=true</t>
  </si>
  <si>
    <t>https://community.secop.gov.co/Public/Tendering/OpportunityDetail/Index?noticeUID=CO1.NTC.4569812&amp;isFromPublicArea=True&amp;isModal=true&amp;asPopupView=true</t>
  </si>
  <si>
    <t>https://community.secop.gov.co/Public/Tendering/OpportunityDetail/Index?noticeUID=CO1.NTC.4569773&amp;isFromPublicArea=True&amp;isModal=true&amp;asPopupView=true</t>
  </si>
  <si>
    <t>https://community.secop.gov.co/Public/Tendering/OpportunityDetail/Index?noticeUID=CO1.NTC.4569781&amp;isFromPublicArea=True&amp;isModal=true&amp;asPopupView=true</t>
  </si>
  <si>
    <t>https://community.secop.gov.co/Public/Tendering/OpportunityDetail/Index?noticeUID=CO1.NTC.4568821&amp;isFromPublicArea=True&amp;isModal=true&amp;asPopupView=true</t>
  </si>
  <si>
    <t>https://community.secop.gov.co/Public/Tendering/OpportunityDetail/Index?noticeUID=CO1.NTC.4568847&amp;isFromPublicArea=True&amp;isModal=true&amp;asPopupView=true</t>
  </si>
  <si>
    <t>https://community.secop.gov.co/Public/Tendering/OpportunityDetail/Index?noticeUID=CO1.NTC.4564395&amp;isFromPublicArea=True&amp;isModal=true&amp;asPopupView=true</t>
  </si>
  <si>
    <t>https://community.secop.gov.co/Public/Tendering/OpportunityDetail/Index?noticeUID=CO1.NTC.4565085&amp;isFromPublicArea=True&amp;isModal=true&amp;asPopupView=true</t>
  </si>
  <si>
    <t>https://community.secop.gov.co/Public/Tendering/OpportunityDetail/Index?noticeUID=CO1.NTC.4481496&amp;isFromPublicArea=True&amp;isModal=False</t>
  </si>
  <si>
    <t>https://community.secop.gov.co/Public/Tendering/OpportunityDetail/Index?noticeUID=CO1.NTC.4567842&amp;isFromPublicArea=True&amp;isModal=true&amp;asPopupView=true</t>
  </si>
  <si>
    <t>https://community.secop.gov.co/Public/Tendering/OpportunityDetail/Index?noticeUID=CO1.NTC.4567816&amp;isFromPublicArea=True&amp;isModal=true&amp;asPopupView=true</t>
  </si>
  <si>
    <t>https://community.secop.gov.co/Public/Tendering/OpportunityDetail/Index?noticeUID=CO1.NTC.4567736&amp;isFromPublicArea=True&amp;isModal=true&amp;asPopupView=true</t>
  </si>
  <si>
    <t>https://community.secop.gov.co/Public/Tendering/OpportunityDetail/Index?noticeUID=CO1.NTC.4564973&amp;isFromPublicArea=True&amp;isModal=true&amp;asPopupView=true</t>
  </si>
  <si>
    <t>https://community.secop.gov.co/Public/Tendering/OpportunityDetail/Index?noticeUID=CO1.NTC.4565156&amp;isFromPublicArea=True&amp;isModal=true&amp;asPopupView=true</t>
  </si>
  <si>
    <t>https://community.secop.gov.co/Public/Tendering/OpportunityDetail/Index?noticeUID=CO1.NTC.4577398&amp;isFromPublicArea=True&amp;isModal=true&amp;asPopupView=true</t>
  </si>
  <si>
    <t>https://community.secop.gov.co/Public/Tendering/OpportunityDetail/Index?noticeUID=CO1.NTC.4516817&amp;isFromPublicArea=True&amp;isModal=true&amp;asPopupView=true</t>
  </si>
  <si>
    <t>https://community.secop.gov.co/Public/Tendering/OpportunityDetail/Index?noticeUID=CO1.NTC.4574959&amp;isFromPublicArea=True&amp;isModal=true&amp;asPopupView=true</t>
  </si>
  <si>
    <t>https://community.secop.gov.co/Public/Tendering/OpportunityDetail/Index?noticeUID=CO1.NTC.4577727&amp;isFromPublicArea=True&amp;isModal=true&amp;asPopupView=true</t>
  </si>
  <si>
    <t>https://community.secop.gov.co/Public/Tendering/OpportunityDetail/Index?noticeUID=CO1.NTC.4578038&amp;isFromPublicArea=True&amp;isModal=true&amp;asPopupView=true</t>
  </si>
  <si>
    <t>https://community.secop.gov.co/Public/Tendering/OpportunityDetail/Index?noticeUID=CO1.NTC.4577676&amp;isFromPublicArea=True&amp;isModal=False</t>
  </si>
  <si>
    <t>https://community.secop.gov.co/Public/Tendering/OpportunityDetail/Index?noticeUID=CO1.NTC.4582871&amp;isFromPublicArea=True&amp;isModal=true&amp;asPopupView=true</t>
  </si>
  <si>
    <t>https://community.secop.gov.co/Public/Tendering/OpportunityDetail/Index?noticeUID=CO1.NTC.4578393&amp;isFromPublicArea=True&amp;isModal=true&amp;asPopupView=true</t>
  </si>
  <si>
    <t>https://community.secop.gov.co/Public/Tendering/OpportunityDetail/Index?noticeUID=CO1.NTC.4579007&amp;isFromPublicArea=True&amp;isModal=true&amp;asPopupView=true</t>
  </si>
  <si>
    <t>https://community.secop.gov.co/Public/Tendering/OpportunityDetail/Index?noticeUID=CO1.NTC.4584450&amp;isFromPublicArea=True&amp;isModal=true&amp;asPopupView=true</t>
  </si>
  <si>
    <t>https://community.secop.gov.co/Public/Tendering/OpportunityDetail/Index?noticeUID=CO1.NTC.4584453&amp;isFromPublicArea=True&amp;isModal=true&amp;asPopupView=true</t>
  </si>
  <si>
    <t>https://community.secop.gov.co/Public/Tendering/OpportunityDetail/Index?noticeUID=CO1.NTC.4590054&amp;isFromPublicArea=True&amp;isModal=true&amp;asPopupView=true</t>
  </si>
  <si>
    <t>https://community.secop.gov.co/Public/Tendering/OpportunityDetail/Index?noticeUID=CO1.NTC.4596908&amp;isFromPublicArea=True&amp;isModal=true&amp;asPopupView=true</t>
  </si>
  <si>
    <t>https://community.secop.gov.co/Public/Tendering/OpportunityDetail/Index?noticeUID=CO1.NTC.4587331&amp;isFromPublicArea=True&amp;isModal=true&amp;asPopupView=true</t>
  </si>
  <si>
    <t>https://community.secop.gov.co/Public/Tendering/OpportunityDetail/Index?noticeUID=CO1.NTC.4587260&amp;isFromPublicArea=True&amp;isModal=true&amp;asPopupView=true</t>
  </si>
  <si>
    <t>https://community.secop.gov.co/Public/Tendering/OpportunityDetail/Index?noticeUID=CO1.NTC.4599006&amp;isFromPublicArea=True&amp;isModal=true&amp;asPopupView=true</t>
  </si>
  <si>
    <t>https://community.secop.gov.co/Public/Tendering/OpportunityDetail/Index?noticeUID=CO1.NTC.4590158&amp;isFromPublicArea=True&amp;isModal=true&amp;asPopupView=true</t>
  </si>
  <si>
    <t>https://community.secop.gov.co/Public/Tendering/OpportunityDetail/Index?noticeUID=CO1.NTC.4597876&amp;isFromPublicArea=True&amp;isModal=true&amp;asPopupView=true</t>
  </si>
  <si>
    <t>https://community.secop.gov.co/Public/Tendering/OpportunityDetail/Index?noticeUID=CO1.NTC.4598159&amp;isFromPublicArea=True&amp;isModal=true&amp;asPopupView=true</t>
  </si>
  <si>
    <t>https://community.secop.gov.co/Public/Tendering/OpportunityDetail/Index?noticeUID=CO1.NTC.4597672&amp;isFromPublicArea=True&amp;isModal=true&amp;asPopupView=true</t>
  </si>
  <si>
    <t>https://community.secop.gov.co/Public/Tendering/OpportunityDetail/Index?noticeUID=CO1.NTC.4597608&amp;isFromPublicArea=True&amp;isModal=true&amp;asPopupView=true</t>
  </si>
  <si>
    <t>https://community.secop.gov.co/Public/Tendering/OpportunityDetail/Index?noticeUID=CO1.NTC.4598752&amp;isFromPublicArea=True&amp;isModal=true&amp;asPopupView=true</t>
  </si>
  <si>
    <t>https://community.secop.gov.co/Public/Tendering/OpportunityDetail/Index?noticeUID=CO1.NTC.4598919&amp;isFromPublicArea=True&amp;isModal=true&amp;asPopupView=true</t>
  </si>
  <si>
    <t>https://community.secop.gov.co/Public/Tendering/OpportunityDetail/Index?noticeUID=CO1.NTC.4598109&amp;isFromPublicArea=True&amp;isModal=true&amp;asPopupView=true</t>
  </si>
  <si>
    <t>https://community.secop.gov.co/Public/Tendering/OpportunityDetail/Index?noticeUID=CO1.NTC.4598139&amp;isFromPublicArea=True&amp;isModal=true&amp;asPopupView=true</t>
  </si>
  <si>
    <t>https://community.secop.gov.co/Public/Tendering/OpportunityDetail/Index?noticeUID=CO1.NTC.4598885&amp;isFromPublicArea=True&amp;isModal=true&amp;asPopupView=true</t>
  </si>
  <si>
    <t>https://community.secop.gov.co/Public/Tendering/OpportunityDetail/Index?noticeUID=CO1.NTC.4599976&amp;isFromPublicArea=True&amp;isModal=true&amp;asPopupView=true</t>
  </si>
  <si>
    <t>https://community.secop.gov.co/Public/Tendering/OpportunityDetail/Index?noticeUID=CO1.NTC.4604890&amp;isFromPublicArea=True&amp;isModal=true&amp;asPopupView=true</t>
  </si>
  <si>
    <t>https://community.secop.gov.co/Public/Tendering/OpportunityDetail/Index?noticeUID=CO1.NTC.4604800&amp;isFromPublicArea=True&amp;isModal=true&amp;asPopupView=true</t>
  </si>
  <si>
    <t>https://community.secop.gov.co/Public/Tendering/OpportunityDetail/Index?noticeUID=CO1.NTC.4605191&amp;isFromPublicArea=True&amp;isModal=true&amp;asPopupView=true</t>
  </si>
  <si>
    <t>https://community.secop.gov.co/Public/Tendering/OpportunityDetail/Index?noticeUID=CO1.NTC.4606249&amp;isFromPublicArea=True&amp;isModal=true&amp;asPopupView=true</t>
  </si>
  <si>
    <t>https://community.secop.gov.co/Public/Tendering/OpportunityDetail/Index?noticeUID=CO1.NTC.4606503&amp;isFromPublicArea=True&amp;isModal=true&amp;asPopupView=true</t>
  </si>
  <si>
    <t>https://community.secop.gov.co/Public/Tendering/OpportunityDetail/Index?noticeUID=CO1.NTC.4340783&amp;isFromPublicArea=True&amp;isModal=true&amp;asPopupView=true</t>
  </si>
  <si>
    <t>https://community.secop.gov.co/Public/Tendering/OpportunityDetail/Index?noticeUID=CO1.NTC.4605283&amp;isFromPublicArea=True&amp;isModal=true&amp;asPopupView=true</t>
  </si>
  <si>
    <t>https://community.secop.gov.co/Public/Tendering/OpportunityDetail/Index?noticeUID=CO1.NTC.4605712&amp;isFromPublicArea=True&amp;isModal=true&amp;asPopupView=true</t>
  </si>
  <si>
    <t>https://community.secop.gov.co/Public/Tendering/OpportunityDetail/Index?noticeUID=CO1.NTC.4625272&amp;isFromPublicArea=True&amp;isModal=true&amp;asPopupView=true</t>
  </si>
  <si>
    <t>https://community.secop.gov.co/Public/Tendering/OpportunityDetail/Index?noticeUID=CO1.NTC.4609053&amp;isFromPublicArea=True&amp;isModal=true&amp;asPopupView=true</t>
  </si>
  <si>
    <t>https://community.secop.gov.co/Public/Tendering/OpportunityDetail/Index?noticeUID=CO1.NTC.4609770&amp;isFromPublicArea=True&amp;isModal=true&amp;asPopupView=true</t>
  </si>
  <si>
    <t>https://community.secop.gov.co/Public/Tendering/OpportunityDetail/Index?noticeUID=CO1.NTC.4612799&amp;isFromPublicArea=True&amp;isModal=true&amp;asPopupView=true</t>
  </si>
  <si>
    <t>https://community.secop.gov.co/Public/Tendering/OpportunityDetail/Index?noticeUID=CO1.NTC.4613401&amp;isFromPublicArea=True&amp;isModal=true&amp;asPopupView=true</t>
  </si>
  <si>
    <t>https://community.secop.gov.co/Public/Tendering/OpportunityDetail/Index?noticeUID=CO1.NTC.4621964&amp;isFromPublicArea=True&amp;isModal=true&amp;asPopupView=true</t>
  </si>
  <si>
    <t>https://community.secop.gov.co/Public/Tendering/OpportunityDetail/Index?noticeUID=CO1.NTC.4621289&amp;isFromPublicArea=True&amp;isModal=true&amp;asPopupView=true</t>
  </si>
  <si>
    <t>https://community.secop.gov.co/Public/Tendering/OpportunityDetail/Index?noticeUID=CO1.NTC.4624503&amp;isFromPublicArea=True&amp;isModal=False</t>
  </si>
  <si>
    <t>https://community.secop.gov.co/Public/Tendering/OpportunityDetail/Index?noticeUID=CO1.NTC.4622582&amp;isFromPublicArea=True&amp;isModal=true&amp;asPopupView=true</t>
  </si>
  <si>
    <t>https://community.secop.gov.co/Public/Tendering/OpportunityDetail/Index?noticeUID=CO1.NTC.4609681&amp;isFromPublicArea=True&amp;isModal=true&amp;asPopupView=true</t>
  </si>
  <si>
    <t>https://community.secop.gov.co/Public/Tendering/OpportunityDetail/Index?noticeUID=CO1.NTC.4623365&amp;isFromPublicArea=True&amp;isModal=true&amp;asPopupView=true</t>
  </si>
  <si>
    <t>https://community.secop.gov.co/Public/Tendering/OpportunityDetail/Index?noticeUID=CO1.NTC.4622481&amp;isFromPublicArea=True&amp;isModal=true&amp;asPopupView=true</t>
  </si>
  <si>
    <t>https://community.secop.gov.co/Public/Tendering/OpportunityDetail/Index?noticeUID=CO1.NTC.4626624&amp;isFromPublicArea=True&amp;isModal=true&amp;asPopupView=true</t>
  </si>
  <si>
    <t>https://community.secop.gov.co/Public/Tendering/OpportunityDetail/Index?noticeUID=CO1.NTC.4626438&amp;isFromPublicArea=True&amp;isModal=true&amp;asPopupView=true</t>
  </si>
  <si>
    <t>https://community.secop.gov.co/Public/Tendering/OpportunityDetail/Index?noticeUID=CO1.NTC.4626523&amp;isFromPublicArea=True&amp;isModal=true&amp;asPopupView=true</t>
  </si>
  <si>
    <t>https://community.secop.gov.co/Public/Tendering/OpportunityDetail/Index?noticeUID=CO1.NTC.4626463&amp;isFromPublicArea=True&amp;isModal=true&amp;asPopupView=true</t>
  </si>
  <si>
    <t>https://community.secop.gov.co/Public/Tendering/OpportunityDetail/Index?noticeUID=CO1.NTC.4544209&amp;isFromPublicArea=True&amp;isModal=False</t>
  </si>
  <si>
    <t>https://www.contratos.gov.co/consultas/detalleProceso.do?numConstancia=23-22-69267&amp;g-recaptcha</t>
  </si>
  <si>
    <t>https://community.secop.gov.co/Public/Tendering/OpportunityDetail/Index?noticeUID=CO1.NTC.4632947&amp;isFromPublicArea=True&amp;isModal=true&amp;asPopupView=true</t>
  </si>
  <si>
    <t>https://community.secop.gov.co/Public/Tendering/OpportunityDetail/Index?noticeUID=CO1.NTC.4634352&amp;isFromPublicArea=True&amp;isModal=true&amp;asPopupView=true</t>
  </si>
  <si>
    <t>https://community.secop.gov.co/Public/Tendering/OpportunityDetail/Index?noticeUID=CO1.NTC.4634956&amp;isFromPublicArea=True&amp;isModal=true&amp;asPopupView=true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</si>
  <si>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</si>
  <si>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https://community.secop.gov.co/Public/Tendering/OpportunityDetail/Index?noticeUID=CO1.NTC.4636407&amp;isFromPublicArea=True&amp;isModal=true&amp;asPopupView=true</t>
  </si>
  <si>
    <t>https://community.secop.gov.co/Public/Tendering/OpportunityDetail/Index?noticeUID=CO1.NTC.4625238&amp;isFromPublicArea=True&amp;isModal=true&amp;asPopupView=true</t>
  </si>
  <si>
    <t>https://community.secop.gov.co/Public/Tendering/OpportunityDetail/Index?noticeUID=CO1.NTC.4636681&amp;isFromPublicArea=True&amp;isModal=true&amp;asPopupView=true</t>
  </si>
  <si>
    <t>https://community.secop.gov.co/Public/Tendering/OpportunityDetail/Index?noticeUID=CO1.NTC.4637485&amp;isFromPublicArea=True&amp;isModal=true&amp;asPopupView=true</t>
  </si>
  <si>
    <t>https://community.secop.gov.co/Public/Tendering/OpportunityDetail/Index?noticeUID=CO1.NTC.4656731&amp;isFromPublicArea=True&amp;isModal=true&amp;asPopupView=true</t>
  </si>
  <si>
    <t>https://community.secop.gov.co/Public/Tendering/OpportunityDetail/Index?noticeUID=CO1.NTC.4646924&amp;isFromPublicArea=True&amp;isModal=true&amp;asPopupView=true</t>
  </si>
  <si>
    <t>https://community.secop.gov.co/Public/Tendering/OpportunityDetail/Index?noticeUID=CO1.NTC.4642028&amp;isFromPublicArea=True&amp;isModal=true&amp;asPopupView=true</t>
  </si>
  <si>
    <t>https://community.secop.gov.co/Public/Tendering/OpportunityDetail/Index?noticeUID=CO1.NTC.4641894&amp;isFromPublicArea=True&amp;isModal=true&amp;asPopupView=true</t>
  </si>
  <si>
    <t>https://community.secop.gov.co/Public/Tendering/OpportunityDetail/Index?noticeUID=CO1.NTC.4641895&amp;isFromPublicArea=True&amp;isModal=true&amp;asPopupView=true</t>
  </si>
  <si>
    <t>https://community.secop.gov.co/Public/Tendering/OpportunityDetail/Index?noticeUID=CO1.NTC.4637970&amp;isFromPublicArea=True&amp;isModal=true&amp;asPopupView=true</t>
  </si>
  <si>
    <t>https://community.secop.gov.co/Public/Tendering/OpportunityDetail/Index?noticeUID=CO1.NTC.4654095&amp;isFromPublicArea=True&amp;isModal=true&amp;asPopupView=true</t>
  </si>
  <si>
    <t>https://community.secop.gov.co/Public/Tendering/OpportunityDetail/Index?noticeUID=CO1.NTC.4654414&amp;isFromPublicArea=True&amp;isModal=true&amp;asPopupView=true</t>
  </si>
  <si>
    <t>https://community.secop.gov.co/Public/Tendering/OpportunityDetail/Index?noticeUID=CO1.NTC.4654427&amp;isFromPublicArea=True&amp;isModal=true&amp;asPopupView=true</t>
  </si>
  <si>
    <t>https://community.secop.gov.co/Public/Tendering/OpportunityDetail/Index?noticeUID=CO1.NTC.4647197&amp;isFromPublicArea=True&amp;isModal=true&amp;asPopupView=true</t>
  </si>
  <si>
    <t>https://community.secop.gov.co/Public/Tendering/OpportunityDetail/Index?noticeUID=CO1.NTC.4646257&amp;isFromPublicArea=True&amp;isModal=true&amp;asPopupView=true</t>
  </si>
  <si>
    <t>https://community.secop.gov.co/Public/Tendering/OpportunityDetail/Index?noticeUID=CO1.NTC.4659535&amp;isFromPublicArea=True&amp;isModal=true&amp;asPopupView=true</t>
  </si>
  <si>
    <t>https://community.secop.gov.co/Public/Tendering/OpportunityDetail/Index?noticeUID=CO1.NTC.4646192&amp;isFromPublicArea=True&amp;isModal=true&amp;asPopupView=true</t>
  </si>
  <si>
    <t>https://community.secop.gov.co/Public/Tendering/OpportunityDetail/Index?noticeUID=CO1.NTC.4646755&amp;isFromPublicArea=True&amp;isModal=true&amp;asPopupView=true</t>
  </si>
  <si>
    <t>https://community.secop.gov.co/Public/Tendering/OpportunityDetail/Index?noticeUID=CO1.NTC.4642854&amp;isFromPublicArea=True&amp;isModal=true&amp;asPopupView=true</t>
  </si>
  <si>
    <t>https://community.secop.gov.co/Public/Tendering/OpportunityDetail/Index?noticeUID=CO1.NTC.4643383&amp;isFromPublicArea=True&amp;isModal=true&amp;asPopupView=true</t>
  </si>
  <si>
    <t>https://community.secop.gov.co/Public/Tendering/OpportunityDetail/Index?noticeUID=CO1.NTC.4645060&amp;isFromPublicArea=True&amp;isModal=true&amp;asPopupView=true</t>
  </si>
  <si>
    <t>https://community.secop.gov.co/Public/Tendering/OpportunityDetail/Index?noticeUID=CO1.NTC.4645178&amp;isFromPublicArea=True&amp;isModal=true&amp;asPopupView=true</t>
  </si>
  <si>
    <t>https://community.secop.gov.co/Public/Tendering/OpportunityDetail/Index?noticeUID=CO1.NTC.4644859&amp;isFromPublicArea=True&amp;isModal=true&amp;asPopupView=true</t>
  </si>
  <si>
    <t>https://community.secop.gov.co/Public/Tendering/OpportunityDetail/Index?noticeUID=CO1.NTC.4647417&amp;isFromPublicArea=True&amp;isModal=true&amp;asPopupView=true</t>
  </si>
  <si>
    <t>https://community.secop.gov.co/Public/Tendering/OpportunityDetail/Index?noticeUID=CO1.NTC.4647663&amp;isFromPublicArea=True&amp;isModal=true&amp;asPopupView=true</t>
  </si>
  <si>
    <t>https://community.secop.gov.co/Public/Tendering/OpportunityDetail/Index?noticeUID=CO1.NTC.4648120&amp;isFromPublicArea=True&amp;isModal=true&amp;asPopupView=true</t>
  </si>
  <si>
    <t>https://community.secop.gov.co/Public/Tendering/OpportunityDetail/Index?noticeUID=CO1.NTC.4649002&amp;isFromPublicArea=True&amp;isModal=true&amp;asPopupView=true</t>
  </si>
  <si>
    <t>https://community.secop.gov.co/Public/Tendering/OpportunityDetail/Index?noticeUID=CO1.NTC.4644665&amp;isFromPublicArea=True&amp;isModal=true&amp;asPopupView=true</t>
  </si>
  <si>
    <t>https://community.secop.gov.co/Public/Tendering/OpportunityDetail/Index?noticeUID=CO1.NTC.4647322&amp;isFromPublicArea=True&amp;isModal=true&amp;asPopupView=true</t>
  </si>
  <si>
    <t>https://community.secop.gov.co/Public/Tendering/OpportunityDetail/Index?noticeUID=CO1.NTC.4651243&amp;isFromPublicArea=True&amp;isModal=true&amp;asPopupView=true</t>
  </si>
  <si>
    <t>https://community.secop.gov.co/Public/Tendering/OpportunityDetail/Index?noticeUID=CO1.NTC.4651267&amp;isFromPublicArea=True&amp;isModal=true&amp;asPopupView=true</t>
  </si>
  <si>
    <t>https://community.secop.gov.co/Public/Tendering/OpportunityDetail/Index?noticeUID=CO1.NTC.4658364&amp;isFromPublicArea=True&amp;isModal=true&amp;asPopupView=true</t>
  </si>
  <si>
    <t>https://community.secop.gov.co/Public/Tendering/OpportunityDetail/Index?noticeUID=CO1.NTC.4658867&amp;isFromPublicArea=True&amp;isModal=true&amp;asPopupView=true</t>
  </si>
  <si>
    <t>https://community.secop.gov.co/Public/Tendering/OpportunityDetail/Index?noticeUID=CO1.NTC.4659448&amp;isFromPublicArea=True&amp;isModal=true&amp;asPopupView=true</t>
  </si>
  <si>
    <t>https://community.secop.gov.co/Public/Tendering/OpportunityDetail/Index?noticeUID=CO1.NTC.4659840&amp;isFromPublicArea=True&amp;isModal=true&amp;asPopupView=true</t>
  </si>
  <si>
    <t>https://community.secop.gov.co/Public/Tendering/OpportunityDetail/Index?noticeUID=CO1.NTC.4665010&amp;isFromPublicArea=True&amp;isModal=true&amp;asPopupView=true</t>
  </si>
  <si>
    <t>https://community.secop.gov.co/Public/Tendering/OpportunityDetail/Index?noticeUID=CO1.NTC.4650938&amp;isFromPublicArea=True&amp;isModal=true&amp;asPopupView=true</t>
  </si>
  <si>
    <t>https://community.secop.gov.co/Public/Tendering/OpportunityDetail/Index?noticeUID=CO1.NTC.4658306&amp;isFromPublicArea=True&amp;isModal=true&amp;asPopupView=true</t>
  </si>
  <si>
    <t>https://community.secop.gov.co/Public/Tendering/OpportunityDetail/Index?noticeUID=CO1.NTC.4658283&amp;isFromPublicArea=True&amp;isModal=true&amp;asPopupView=true</t>
  </si>
  <si>
    <t>https://community.secop.gov.co/Public/Tendering/OpportunityDetail/Index?noticeUID=CO1.NTC.4658633&amp;isFromPublicArea=True&amp;isModal=true&amp;asPopupView=true</t>
  </si>
  <si>
    <t>https://community.secop.gov.co/Public/Tendering/OpportunityDetail/Index?noticeUID=CO1.NTC.4657964&amp;isFromPublicArea=True&amp;isModal=true&amp;asPopupView=true</t>
  </si>
  <si>
    <t>https://community.secop.gov.co/Public/Tendering/OpportunityDetail/Index?noticeUID=CO1.NTC.4657785&amp;isFromPublicArea=True&amp;isModal=true&amp;asPopupView=true</t>
  </si>
  <si>
    <t>https://community.secop.gov.co/Public/Tendering/OpportunityDetail/Index?noticeUID=CO1.NTC.4651294&amp;isFromPublicArea=True&amp;isModal=true&amp;asPopupView=true</t>
  </si>
  <si>
    <t>https://community.secop.gov.co/Public/Tendering/OpportunityDetail/Index?noticeUID=CO1.NTC.4658409&amp;isFromPublicArea=True&amp;isModal=true&amp;asPopupView=true</t>
  </si>
  <si>
    <t>https://community.secop.gov.co/Public/Tendering/OpportunityDetail/Index?noticeUID=CO1.NTC.4654498&amp;isFromPublicArea=True&amp;isModal=true&amp;asPopupView=true</t>
  </si>
  <si>
    <t>https://community.secop.gov.co/Public/Tendering/OpportunityDetail/Index?noticeUID=CO1.NTC.4654484&amp;isFromPublicArea=True&amp;isModal=true&amp;asPopupView=true</t>
  </si>
  <si>
    <t>https://community.secop.gov.co/Public/Tendering/OpportunityDetail/Index?noticeUID=CO1.NTC.4654737&amp;isFromPublicArea=True&amp;isModal=true&amp;asPopupView=true</t>
  </si>
  <si>
    <t>https://community.secop.gov.co/Public/Tendering/OpportunityDetail/Index?noticeUID=CO1.NTC.4655592&amp;isFromPublicArea=True&amp;isModal=true&amp;asPopupView=true</t>
  </si>
  <si>
    <t>https://community.secop.gov.co/Public/Tendering/OpportunityDetail/Index?noticeUID=CO1.NTC.4663093&amp;isFromPublicArea=True&amp;isModal=true&amp;asPopupView=true</t>
  </si>
  <si>
    <t>https://community.secop.gov.co/Public/Tendering/OpportunityDetail/Index?noticeUID=CO1.NTC.4664726&amp;isFromPublicArea=True&amp;isModal=true&amp;asPopupView=true</t>
  </si>
  <si>
    <t>https://community.secop.gov.co/Public/Tendering/OpportunityDetail/Index?noticeUID=CO1.NTC.4664876&amp;isFromPublicArea=True&amp;isModal=true&amp;asPopupView=true</t>
  </si>
  <si>
    <t>https://community.secop.gov.co/Public/Tendering/OpportunityDetail/Index?noticeUID=CO1.NTC.4657227&amp;isFromPublicArea=True&amp;isModal=true&amp;asPopupView=true</t>
  </si>
  <si>
    <t>https://community.secop.gov.co/Public/Tendering/OpportunityDetail/Index?noticeUID=CO1.NTC.4658423&amp;isFromPublicArea=True&amp;isModal=true&amp;asPopupView=true</t>
  </si>
  <si>
    <t>https://community.secop.gov.co/Public/Tendering/OpportunityDetail/Index?noticeUID=CO1.NTC.4658513&amp;isFromPublicArea=True&amp;isModal=true&amp;asPopupView=true</t>
  </si>
  <si>
    <t>https://community.secop.gov.co/Public/Tendering/OpportunityDetail/Index?noticeUID=CO1.NTC.4663022&amp;isFromPublicArea=True&amp;isModal=true&amp;asPopupView=true</t>
  </si>
  <si>
    <t>https://community.secop.gov.co/Public/Tendering/OpportunityDetail/Index?noticeUID=CO1.NTC.4663350&amp;isFromPublicArea=True&amp;isModal=true&amp;asPopupView=true</t>
  </si>
  <si>
    <t>https://community.secop.gov.co/Public/Tendering/OpportunityDetail/Index?noticeUID=CO1.NTC.4665538&amp;isFromPublicArea=True&amp;isModal=true&amp;asPopupView=true</t>
  </si>
  <si>
    <t>https://community.secop.gov.co/Public/Tendering/OpportunityDetail/Index?noticeUID=CO1.NTC.4658067&amp;isFromPublicArea=True&amp;isModal=true&amp;asPopupView=true</t>
  </si>
  <si>
    <t>https://community.secop.gov.co/Public/Tendering/OpportunityDetail/Index?noticeUID=CO1.NTC.4658337&amp;isFromPublicArea=True&amp;isModal=true&amp;asPopupView=true</t>
  </si>
  <si>
    <t>https://community.secop.gov.co/Public/Tendering/OpportunityDetail/Index?noticeUID=CO1.NTC.4658521&amp;isFromPublicArea=True&amp;isModal=true&amp;asPopupView=true</t>
  </si>
  <si>
    <t>https://community.secop.gov.co/Public/Tendering/OpportunityDetail/Index?noticeUID=CO1.NTC.4658480&amp;isFromPublicArea=True&amp;isModal=true&amp;asPopupView=true</t>
  </si>
  <si>
    <t>https://community.secop.gov.co/Public/Tendering/OpportunityDetail/Index?noticeUID=CO1.NTC.4658947&amp;isFromPublicArea=True&amp;isModal=true&amp;asPopupView=true</t>
  </si>
  <si>
    <t>https://community.secop.gov.co/Public/Tendering/OpportunityDetail/Index?noticeUID=CO1.NTC.4659501&amp;isFromPublicArea=True&amp;isModal=true&amp;asPopupView=true</t>
  </si>
  <si>
    <t>https://community.secop.gov.co/Public/Tendering/OpportunityDetail/Index?noticeUID=CO1.NTC.4662069&amp;isFromPublicArea=True&amp;isModal=False</t>
  </si>
  <si>
    <t>https://community.secop.gov.co/Public/Tendering/OpportunityDetail/Index?noticeUID=CO1.NTC.4666104&amp;isFromPublicArea=True&amp;isModal=true&amp;asPopupView=true</t>
  </si>
  <si>
    <t>https://community.secop.gov.co/Public/Tendering/OpportunityDetail/Index?noticeUID=CO1.NTC.4664224&amp;isFromPublicArea=True&amp;isModal=true&amp;asPopupView=true</t>
  </si>
  <si>
    <t>https://community.secop.gov.co/Public/Tendering/OpportunityDetail/Index?noticeUID=CO1.NTC.4664186&amp;isFromPublicArea=True&amp;isModal=true&amp;asPopupView=true</t>
  </si>
  <si>
    <t>https://community.secop.gov.co/Public/Tendering/OpportunityDetail/Index?noticeUID=CO1.NTC.4664652&amp;isFromPublicArea=True&amp;isModal=true&amp;asPopupView=true</t>
  </si>
  <si>
    <t>https://community.secop.gov.co/Public/Tendering/OpportunityDetail/Index?noticeUID=CO1.NTC.4665437&amp;isFromPublicArea=True&amp;isModal=true&amp;asPopupView=true</t>
  </si>
  <si>
    <t>https://community.secop.gov.co/Public/Tendering/OpportunityDetail/Index?noticeUID=CO1.NTC.4665533&amp;isFromPublicArea=True&amp;isModal=true&amp;asPopupView=true</t>
  </si>
  <si>
    <t>https://community.secop.gov.co/Public/Tendering/OpportunityDetail/Index?noticeUID=CO1.NTC.4665657&amp;isFromPublicArea=True&amp;isModal=true&amp;asPopupView=true</t>
  </si>
  <si>
    <t>https://community.secop.gov.co/Public/Tendering/OpportunityDetail/Index?noticeUID=CO1.NTC.4662427&amp;isFromPublicArea=True&amp;isModal=true&amp;asPopupView=true</t>
  </si>
  <si>
    <t>https://community.secop.gov.co/Public/Tendering/OpportunityDetail/Index?noticeUID=CO1.NTC.4664424&amp;isFromPublicArea=True&amp;isModal=true&amp;asPopupView=true</t>
  </si>
  <si>
    <t>https://community.secop.gov.co/Public/Tendering/OpportunityDetail/Index?noticeUID=CO1.NTC.4664476&amp;isFromPublicArea=True&amp;isModal=true&amp;asPopupView=true</t>
  </si>
  <si>
    <t>https://community.secop.gov.co/Public/Tendering/OpportunityDetail/Index?noticeUID=CO1.NTC.4663184&amp;isFromPublicArea=True&amp;isModal=true&amp;asPopupView=true</t>
  </si>
  <si>
    <t>https://community.secop.gov.co/Public/Tendering/OpportunityDetail/Index?noticeUID=CO1.NTC.4665925&amp;isFromPublicArea=True&amp;isModal=true&amp;asPopupView=true</t>
  </si>
  <si>
    <t>https://community.secop.gov.co/Public/Tendering/OpportunityDetail/Index?noticeUID=CO1.NTC.4664065&amp;isFromPublicArea=True&amp;isModal=true&amp;asPopupView=true</t>
  </si>
  <si>
    <t>https://community.secop.gov.co/Public/Tendering/OpportunityDetail/Index?noticeUID=CO1.NTC.4665700&amp;isFromPublicArea=True&amp;isModal=true&amp;asPopupView=true</t>
  </si>
  <si>
    <t>https://community.secop.gov.co/Public/Tendering/OpportunityDetail/Index?noticeUID=CO1.NTC.4663874&amp;isFromPublicArea=True&amp;isModal=true&amp;asPopupView=true</t>
  </si>
  <si>
    <t>https://community.secop.gov.co/Public/Tendering/OpportunityDetail/Index?noticeUID=CO1.NTC.4664946&amp;isFromPublicArea=True&amp;isModal=true&amp;asPopupView=true</t>
  </si>
  <si>
    <t>https://community.secop.gov.co/Public/Tendering/OpportunityDetail/Index?noticeUID=CO1.NTC.4666923&amp;isFromPublicArea=True&amp;isModal=true&amp;asPopupView=true</t>
  </si>
  <si>
    <t>https://community.secop.gov.co/Public/Tendering/OpportunityDetail/Index?noticeUID=CO1.NTC.4665958&amp;isFromPublicArea=True&amp;isModal=true&amp;asPopupView=true</t>
  </si>
  <si>
    <t>https://community.secop.gov.co/Public/Tendering/OpportunityDetail/Index?noticeUID=CO1.NTC.4666368&amp;isFromPublicArea=True&amp;isModal=true&amp;asPopupView=true</t>
  </si>
  <si>
    <t>https://community.secop.gov.co/Public/Tendering/OpportunityDetail/Index?noticeUID=CO1.NTC.4667017&amp;isFromPublicArea=True&amp;isModal=true&amp;asPopupView=true</t>
  </si>
  <si>
    <t>https://community.secop.gov.co/Public/Tendering/OpportunityDetail/Index?noticeUID=CO1.NTC.4663545&amp;isFromPublicArea=True&amp;isModal=true&amp;asPopupView=true</t>
  </si>
  <si>
    <t>https://community.secop.gov.co/Public/Tendering/OpportunityDetail/Index?noticeUID=CO1.NTC.4653954&amp;isFromPublicArea=True&amp;isModal=true&amp;asPopupView=true</t>
  </si>
  <si>
    <t>https://community.secop.gov.co/Public/Tendering/OpportunityDetail/Index?noticeUID=CO1.NTC.4668128&amp;isFromPublicArea=True&amp;isModal=true&amp;asPopupView=true</t>
  </si>
  <si>
    <t>https://community.secop.gov.co/Public/Tendering/OpportunityDetail/Index?noticeUID=CO1.NTC.4667420&amp;isFromPublicArea=True&amp;isModal=true&amp;asPopupView=true</t>
  </si>
  <si>
    <t>https://community.secop.gov.co/Public/Tendering/OpportunityDetail/Index?noticeUID=CO1.NTC.4667950&amp;isFromPublicArea=True&amp;isModal=true&amp;asPopupView=true</t>
  </si>
  <si>
    <t>https://community.secop.gov.co/Public/Tendering/OpportunityDetail/Index?noticeUID=CO1.NTC.4667906&amp;isFromPublicArea=True&amp;isModal=true&amp;asPopupView=true</t>
  </si>
  <si>
    <t>https://community.secop.gov.co/Public/Tendering/OpportunityDetail/Index?noticeUID=CO1.NTC.4668004&amp;isFromPublicArea=True&amp;isModal=true&amp;asPopupView=true</t>
  </si>
  <si>
    <t>https://community.secop.gov.co/Public/Tendering/OpportunityDetail/Index?noticeUID=CO1.NTC.4667487&amp;isFromPublicArea=True&amp;isModal=true&amp;asPopupView=true</t>
  </si>
  <si>
    <t>https://community.secop.gov.co/Public/Tendering/OpportunityDetail/Index?noticeUID=CO1.NTC.4667097&amp;isFromPublicArea=True&amp;isModal=true&amp;asPopupView=true</t>
  </si>
  <si>
    <t>https://community.secop.gov.co/Public/Tendering/OpportunityDetail/Index?noticeUID=CO1.NTC.4469026&amp;isFromPublicArea=True&amp;isModal=true&amp;asPopupView=true</t>
  </si>
  <si>
    <t>https://community.secop.gov.co/Public/Tendering/OpportunityDetail/Index?noticeUID=CO1.NTC.4439359&amp;isFromPublicArea=True&amp;isModal=true&amp;asPopupView=true</t>
  </si>
  <si>
    <t>https://community.secop.gov.co/Public/Tendering/OpportunityDetail/Index?noticeUID=CO1.NTC.4725770&amp;isFromPublicArea=True&amp;isModal=true&amp;asPopupView=true</t>
  </si>
  <si>
    <t>https://community.secop.gov.co/Public/Tendering/OpportunityDetail/Index?noticeUID=CO1.NTC.4697126&amp;isFromPublicArea=True&amp;isModal=true&amp;asPopupView=true</t>
  </si>
  <si>
    <t>https://community.secop.gov.co/Public/Tendering/OpportunityDetail/Index?noticeUID=CO1.NTC.4710755&amp;isFromPublicArea=True&amp;isModal=true&amp;asPopupView=true</t>
  </si>
  <si>
    <t>https://www.contratos.gov.co/consultas/detalleProceso.do?numConstancia=23-22-69450&amp;g-recaptcha</t>
  </si>
  <si>
    <t>https://community.secop.gov.co/Public/Tendering/OpportunityDetail/Index?noticeUID=CO1.NTC.4710476&amp;isFromPublicArea=True&amp;isModal=False</t>
  </si>
  <si>
    <t>https://colombiacompra.coupahost.com/order_headers/112695</t>
  </si>
  <si>
    <t>https://colombiacompra.coupahost.com/order_headers/113027</t>
  </si>
  <si>
    <t>https://colombiacompra.coupahost.com/order_headers/113115</t>
  </si>
  <si>
    <t>Valor Contratación Recursos Fondiger</t>
  </si>
  <si>
    <t>INFORME CONTRACTUAL JULIO 2023</t>
  </si>
  <si>
    <t>ALEXANDER PALACIOS COPETE</t>
  </si>
  <si>
    <t>SERVIECOLOGICO  S A S</t>
  </si>
  <si>
    <t>EMPRESA DE RENOVACIÓN Y DESARROLLO URBANO DE BOGOTÁ</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</si>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</sst>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
      <left/>
      <right style="thin">
        <color theme="1" tint="0.34998626667073579"/>
      </right>
      <top style="thin">
        <color theme="1" tint="0.34998626667073579"/>
      </top>
      <bottom style="thin">
        <color theme="1" tint="0.34998626667073579"/>
      </bottom>
      <diagonal/>
    </border>
  </borders>
  <cellStyleXfs count="16">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xf numFmtId="43" fontId="11" fillId="0" borderId="0" applyFont="0" applyFill="0" applyBorder="0" applyAlignment="0" applyProtection="0"/>
  </cellStyleXfs>
  <cellXfs count="60">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9" fontId="2" fillId="0" borderId="4" xfId="13" applyFont="1" applyFill="1" applyBorder="1" applyAlignment="1">
      <alignment vertical="center"/>
    </xf>
    <xf numFmtId="166"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4" fillId="0" borderId="6" xfId="0" applyFont="1" applyBorder="1" applyAlignment="1">
      <alignment horizontal="left" vertical="center"/>
    </xf>
    <xf numFmtId="0" fontId="14" fillId="0" borderId="0" xfId="0" applyFont="1" applyAlignment="1">
      <alignment horizontal="center" vertical="center"/>
    </xf>
    <xf numFmtId="164" fontId="2" fillId="0" borderId="0" xfId="0" applyNumberFormat="1" applyFont="1" applyAlignment="1">
      <alignment vertical="center"/>
    </xf>
    <xf numFmtId="164" fontId="5" fillId="5" borderId="1" xfId="0" applyNumberFormat="1" applyFont="1" applyFill="1" applyBorder="1" applyAlignment="1">
      <alignment horizontal="center" vertical="center" wrapText="1"/>
    </xf>
    <xf numFmtId="164" fontId="12" fillId="0" borderId="6" xfId="14" applyNumberFormat="1" applyFont="1" applyBorder="1" applyAlignment="1">
      <alignment vertical="top"/>
    </xf>
    <xf numFmtId="164" fontId="10" fillId="0" borderId="0" xfId="0" applyNumberFormat="1" applyFont="1"/>
    <xf numFmtId="164" fontId="4" fillId="2" borderId="0" xfId="0" applyNumberFormat="1" applyFont="1" applyFill="1" applyAlignment="1">
      <alignment vertical="center"/>
    </xf>
    <xf numFmtId="164" fontId="4" fillId="2" borderId="0" xfId="0" applyNumberFormat="1" applyFont="1" applyFill="1" applyAlignment="1">
      <alignment horizontal="center" vertical="center" wrapText="1"/>
    </xf>
    <xf numFmtId="164" fontId="12" fillId="0" borderId="5" xfId="0" applyNumberFormat="1" applyFont="1" applyBorder="1" applyAlignment="1">
      <alignment vertical="center"/>
    </xf>
    <xf numFmtId="14" fontId="2" fillId="0" borderId="0" xfId="0" applyNumberFormat="1" applyFont="1" applyAlignment="1">
      <alignment vertical="center"/>
    </xf>
    <xf numFmtId="9" fontId="2" fillId="0" borderId="0" xfId="13" applyFont="1" applyAlignment="1">
      <alignment vertical="center"/>
    </xf>
    <xf numFmtId="43" fontId="2" fillId="0" borderId="0" xfId="15" applyFont="1" applyAlignment="1">
      <alignment vertical="center"/>
    </xf>
    <xf numFmtId="0" fontId="4" fillId="0" borderId="7" xfId="2" applyFont="1" applyBorder="1" applyAlignment="1">
      <alignment horizontal="left" vertical="center"/>
    </xf>
    <xf numFmtId="164" fontId="2" fillId="0" borderId="3" xfId="0" applyNumberFormat="1" applyFont="1" applyBorder="1" applyAlignment="1">
      <alignment vertical="center"/>
    </xf>
    <xf numFmtId="164" fontId="12" fillId="0" borderId="6" xfId="0" applyNumberFormat="1" applyFont="1" applyBorder="1" applyAlignment="1">
      <alignment vertical="top"/>
    </xf>
    <xf numFmtId="14" fontId="2" fillId="0" borderId="3" xfId="0" applyNumberFormat="1" applyFont="1" applyBorder="1" applyAlignment="1">
      <alignment horizontal="center" vertical="center"/>
    </xf>
    <xf numFmtId="0" fontId="12" fillId="0" borderId="6" xfId="0" applyFont="1" applyBorder="1" applyAlignment="1">
      <alignment horizontal="center" vertical="center"/>
    </xf>
    <xf numFmtId="0" fontId="3" fillId="4" borderId="1" xfId="0" applyFont="1" applyFill="1" applyBorder="1" applyAlignment="1">
      <alignment horizontal="center" vertical="center" wrapText="1"/>
    </xf>
  </cellXfs>
  <cellStyles count="16">
    <cellStyle name="Hipervínculo" xfId="1" builtinId="8"/>
    <cellStyle name="Hipervínculo 2" xfId="11" xr:uid="{00000000-0005-0000-0000-000001000000}"/>
    <cellStyle name="Millares" xfId="15" builtinId="3"/>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dht-my.sharepoint.com/personal/edna_martinez_habitatbogota_gov_co/Documents/05.%20BASE%20DE%20DATOS%20ADRIANA/2023-230803.xlsx" TargetMode="External"/><Relationship Id="rId1" Type="http://schemas.openxmlformats.org/officeDocument/2006/relationships/externalLinkPath" Target="https://sdht-my.sharepoint.com/personal/edna_martinez_habitatbogota_gov_co/Documents/05.%20BASE%20DE%20DATOS%20ADRIANA/2023-23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BASE 2023"/>
      <sheetName val="Hoja1"/>
      <sheetName val="RESUMEN"/>
      <sheetName val="sigas"/>
      <sheetName val="METAS"/>
      <sheetName val="Personas naturales"/>
      <sheetName val="EJECUCIÓN 418 Y FUNC"/>
    </sheetNames>
    <sheetDataSet>
      <sheetData sheetId="0"/>
      <sheetData sheetId="1">
        <row r="5">
          <cell r="C5" t="str">
            <v>1-2023</v>
          </cell>
          <cell r="D5">
            <v>1</v>
          </cell>
          <cell r="E5" t="str">
            <v>CO1.PCCNTR.4376805</v>
          </cell>
          <cell r="F5" t="str">
            <v>PROMOVER LA INICIACIÓN DE  51250 VIVIENDAS A TRAVÉS DEL APOYO OFRECIDO DENTRO DEL MARCO DEL ESQUEMA DE MESA DE SOLUCIONES</v>
          </cell>
          <cell r="G5" t="str">
            <v>En Ejecución</v>
          </cell>
          <cell r="H5" t="str">
            <v>https://community.secop.gov.co/Public/Tendering/OpportunityDetail/Index?noticeUID=CO1.NTC.3721572&amp;isFromPublicArea=True&amp;isModal=true&amp;asPopupView=true</v>
          </cell>
          <cell r="I5" t="str">
            <v>SDHT-SDAC-SDPSP-001-2023</v>
          </cell>
          <cell r="J5">
            <v>1</v>
          </cell>
          <cell r="K5">
            <v>1</v>
          </cell>
          <cell r="L5" t="str">
            <v>Persona Natural</v>
          </cell>
          <cell r="M5" t="str">
            <v>CC</v>
          </cell>
          <cell r="N5">
            <v>1019047566</v>
          </cell>
          <cell r="O5">
            <v>1</v>
          </cell>
          <cell r="P5" t="str">
            <v>MORENO MOLINA</v>
          </cell>
          <cell r="Q5" t="str">
            <v>LAURA ALEJANDRA</v>
          </cell>
          <cell r="R5" t="str">
            <v>No Aplica</v>
          </cell>
          <cell r="S5" t="str">
            <v>LAURA ALEJANDRA MORENO MOLINA</v>
          </cell>
          <cell r="T5" t="str">
            <v>F</v>
          </cell>
          <cell r="U5">
            <v>44932</v>
          </cell>
          <cell r="V5">
            <v>44936</v>
          </cell>
          <cell r="W5">
            <v>44936</v>
          </cell>
          <cell r="X5">
            <v>45179</v>
          </cell>
          <cell r="Y5" t="str">
            <v>Contratación Directa</v>
          </cell>
          <cell r="Z5" t="str">
            <v>Contrato</v>
          </cell>
          <cell r="AA5" t="str">
            <v>Prestación de Servicios Profesionales</v>
          </cell>
          <cell r="AB5" t="str">
            <v>PRESTAR SERVICIOS PROFESIONALES PARA BRINDAR APOYO TÉCNICO Y ADMINISTRATIVO EN LA GESTIÓN DE TRÁMITES PARA PROMOVER LA INICIACIÓN DE VIVIENDAS VIS Y VIP EN BOGOTÁ BAJO EL ESQUEMA DE MESA DE SOLUCIONES.</v>
          </cell>
          <cell r="AC5">
            <v>44937</v>
          </cell>
          <cell r="AD5">
            <v>44937</v>
          </cell>
          <cell r="AE5">
            <v>44937</v>
          </cell>
          <cell r="AF5">
            <v>8</v>
          </cell>
          <cell r="AG5">
            <v>0</v>
          </cell>
          <cell r="AH5">
            <v>11.666666666666666</v>
          </cell>
          <cell r="AI5">
            <v>11</v>
          </cell>
          <cell r="AJ5">
            <v>20</v>
          </cell>
          <cell r="AK5">
            <v>350</v>
          </cell>
          <cell r="AL5">
            <v>45179</v>
          </cell>
          <cell r="AM5">
            <v>45290</v>
          </cell>
          <cell r="AN5">
            <v>61600000</v>
          </cell>
          <cell r="AO5">
            <v>89833333</v>
          </cell>
          <cell r="AP5">
            <v>7700000</v>
          </cell>
          <cell r="AQ5">
            <v>0.3333333283662796</v>
          </cell>
          <cell r="AS5">
            <v>68</v>
          </cell>
          <cell r="AT5">
            <v>44930</v>
          </cell>
          <cell r="AU5">
            <v>61600000</v>
          </cell>
          <cell r="AV5" t="str">
            <v>O23011601190000007747</v>
          </cell>
          <cell r="AW5" t="str">
            <v>INVERSION</v>
          </cell>
          <cell r="AX5" t="str">
            <v>Apoyo técnico, administrativo y tecnológico en la gestión de los trámites requeridos para promover la iniciación de viviendas VIS y VIP en Bogotá</v>
          </cell>
          <cell r="AY5">
            <v>5000426236</v>
          </cell>
          <cell r="AZ5">
            <v>8</v>
          </cell>
          <cell r="BA5">
            <v>44937</v>
          </cell>
          <cell r="BB5">
            <v>61600000</v>
          </cell>
          <cell r="BC5">
            <v>45201</v>
          </cell>
          <cell r="BD5">
            <v>1445</v>
          </cell>
          <cell r="BE5">
            <v>45174</v>
          </cell>
          <cell r="BF5">
            <v>28233333</v>
          </cell>
          <cell r="BG5" t="str">
            <v>5000544610</v>
          </cell>
          <cell r="BH5">
            <v>1441</v>
          </cell>
          <cell r="BI5">
            <v>45181</v>
          </cell>
          <cell r="BJ5" t="str">
            <v>O23011601190000007747</v>
          </cell>
          <cell r="BK5" t="str">
            <v>INVERSION</v>
          </cell>
          <cell r="BL5">
            <v>45177</v>
          </cell>
          <cell r="BM5">
            <v>28233333</v>
          </cell>
          <cell r="BN5" t="str">
            <v/>
          </cell>
          <cell r="BO5" t="str">
            <v/>
          </cell>
          <cell r="BP5" t="str">
            <v/>
          </cell>
          <cell r="BR5" t="str">
            <v/>
          </cell>
          <cell r="BS5" t="str">
            <v/>
          </cell>
          <cell r="BT5" t="str">
            <v/>
          </cell>
          <cell r="BU5" t="str">
            <v/>
          </cell>
          <cell r="BV5" t="str">
            <v/>
          </cell>
          <cell r="BW5" t="str">
            <v/>
          </cell>
          <cell r="CA5" t="str">
            <v/>
          </cell>
          <cell r="CB5" t="str">
            <v/>
          </cell>
          <cell r="CC5" t="str">
            <v/>
          </cell>
          <cell r="CE5" t="str">
            <v/>
          </cell>
          <cell r="CF5" t="str">
            <v/>
          </cell>
          <cell r="CG5" t="str">
            <v/>
          </cell>
          <cell r="CH5" t="str">
            <v/>
          </cell>
          <cell r="CI5" t="str">
            <v/>
          </cell>
          <cell r="CM5">
            <v>45175</v>
          </cell>
          <cell r="CN5">
            <v>3</v>
          </cell>
          <cell r="CO5">
            <v>20</v>
          </cell>
          <cell r="CP5">
            <v>110</v>
          </cell>
          <cell r="CQ5">
            <v>45177</v>
          </cell>
          <cell r="CR5">
            <v>45180</v>
          </cell>
          <cell r="CS5">
            <v>45290</v>
          </cell>
        </row>
        <row r="6">
          <cell r="C6" t="str">
            <v>2-2023</v>
          </cell>
          <cell r="D6">
            <v>1</v>
          </cell>
          <cell r="E6" t="str">
            <v>CO1.PCCNTR.4391121</v>
          </cell>
          <cell r="F6" t="str">
            <v>ATENDER 100 % DE LOS REQUERIMIENTOS NORMATIVOS SOLICITADOS A LA SUBSECRETARÍA JURÍDICA</v>
          </cell>
          <cell r="G6" t="str">
            <v>En Ejecución</v>
          </cell>
          <cell r="H6" t="str">
            <v>https://community.secop.gov.co/Public/Tendering/OpportunityDetail/Index?noticeUID=CO1.NTC.3741297&amp;isFromPublicArea=True&amp;isModal=true&amp;asPopupView=true</v>
          </cell>
          <cell r="I6" t="str">
            <v>SDTH-SJ-PSP-001-2023</v>
          </cell>
          <cell r="J6">
            <v>1</v>
          </cell>
          <cell r="K6">
            <v>1</v>
          </cell>
          <cell r="L6" t="str">
            <v>Persona Natural</v>
          </cell>
          <cell r="M6" t="str">
            <v>CC</v>
          </cell>
          <cell r="N6">
            <v>1110471864</v>
          </cell>
          <cell r="O6">
            <v>7</v>
          </cell>
          <cell r="P6" t="str">
            <v>OLAYA CARVAJAL</v>
          </cell>
          <cell r="Q6" t="str">
            <v>MARIA DEL PILAR</v>
          </cell>
          <cell r="R6" t="str">
            <v>No Aplica</v>
          </cell>
          <cell r="S6" t="str">
            <v>MARIA DEL PILAR OLAYA CARVAJAL</v>
          </cell>
          <cell r="T6" t="str">
            <v>F</v>
          </cell>
          <cell r="U6">
            <v>44937</v>
          </cell>
          <cell r="V6">
            <v>44938</v>
          </cell>
          <cell r="W6">
            <v>44939</v>
          </cell>
          <cell r="X6">
            <v>45242</v>
          </cell>
          <cell r="Y6" t="str">
            <v>Contratación Directa</v>
          </cell>
          <cell r="Z6" t="str">
            <v>Contrato</v>
          </cell>
          <cell r="AA6" t="str">
            <v>Prestación de Servicios Profesionales</v>
          </cell>
          <cell r="AB6" t="str">
            <v>PRESTAR SERVICIOS PROFESIONALES EN DERECHO PARA APOYAR EN LA ESTRUCTURACIÓN, COORDINACIÓN Y SEGUIMIENTO DEL CUMPLIMIENTO DE NORMAS Y PUBLICACIÓN DE ACTOS Y ACTUACIONES ADMINISTRATIVAS A CARGO DE LA SUBSECRETARÍA JURÍDICA.</v>
          </cell>
          <cell r="AC6">
            <v>44939</v>
          </cell>
          <cell r="AD6">
            <v>44939</v>
          </cell>
          <cell r="AE6">
            <v>44939</v>
          </cell>
          <cell r="AF6">
            <v>10</v>
          </cell>
          <cell r="AG6">
            <v>0</v>
          </cell>
          <cell r="AH6">
            <v>10</v>
          </cell>
          <cell r="AI6">
            <v>10</v>
          </cell>
          <cell r="AJ6">
            <v>0</v>
          </cell>
          <cell r="AK6">
            <v>300</v>
          </cell>
          <cell r="AL6">
            <v>45242</v>
          </cell>
          <cell r="AM6">
            <v>45242</v>
          </cell>
          <cell r="AN6">
            <v>115000000</v>
          </cell>
          <cell r="AO6">
            <v>115000000</v>
          </cell>
          <cell r="AP6">
            <v>11500000</v>
          </cell>
          <cell r="AQ6">
            <v>0</v>
          </cell>
          <cell r="AS6">
            <v>47</v>
          </cell>
          <cell r="AT6">
            <v>44930</v>
          </cell>
          <cell r="AU6">
            <v>115000000</v>
          </cell>
          <cell r="AV6" t="str">
            <v>O23011605560000007810</v>
          </cell>
          <cell r="AW6" t="str">
            <v>INVERSION</v>
          </cell>
          <cell r="AX6" t="str">
            <v>Fortalecimiento y articulación de la gestión jurídica institucional en la Secretaría del Hábitat de Bogotá</v>
          </cell>
          <cell r="AY6">
            <v>5000426858</v>
          </cell>
          <cell r="AZ6">
            <v>11</v>
          </cell>
          <cell r="BA6">
            <v>44938</v>
          </cell>
          <cell r="BB6">
            <v>115000000</v>
          </cell>
          <cell r="BK6" t="str">
            <v/>
          </cell>
          <cell r="BN6" t="str">
            <v/>
          </cell>
          <cell r="BO6" t="str">
            <v/>
          </cell>
          <cell r="BP6" t="str">
            <v/>
          </cell>
          <cell r="BR6" t="str">
            <v/>
          </cell>
          <cell r="BS6" t="str">
            <v/>
          </cell>
          <cell r="BT6" t="str">
            <v/>
          </cell>
          <cell r="BU6" t="str">
            <v/>
          </cell>
          <cell r="BV6" t="str">
            <v/>
          </cell>
          <cell r="BW6" t="str">
            <v/>
          </cell>
          <cell r="CA6" t="str">
            <v/>
          </cell>
          <cell r="CB6" t="str">
            <v/>
          </cell>
          <cell r="CC6" t="str">
            <v/>
          </cell>
          <cell r="CE6" t="str">
            <v/>
          </cell>
          <cell r="CF6" t="str">
            <v/>
          </cell>
          <cell r="CG6" t="str">
            <v/>
          </cell>
          <cell r="CH6" t="str">
            <v/>
          </cell>
          <cell r="CI6" t="str">
            <v/>
          </cell>
          <cell r="CP6">
            <v>0</v>
          </cell>
        </row>
        <row r="7">
          <cell r="C7" t="str">
            <v>3-2023</v>
          </cell>
          <cell r="D7">
            <v>1</v>
          </cell>
          <cell r="E7" t="str">
            <v>CO1.PCCNTR.4391937</v>
          </cell>
          <cell r="F7" t="str">
            <v>PRODUCIR 100 % DE LOS DOCUMENTOS CON LINEAMIENTOS TÉCNICOS SOLICITADOS A LA SUBSECRETARÍA JURÍDICA</v>
          </cell>
          <cell r="G7" t="str">
            <v>En Ejecución</v>
          </cell>
          <cell r="H7" t="str">
            <v>https://community.secop.gov.co/Public/Tendering/OpportunityDetail/Index?noticeUID=CO1.NTC.3742660&amp;isFromPublicArea=True&amp;isModal=true&amp;asPopupView=true</v>
          </cell>
          <cell r="I7" t="str">
            <v>SDTH-SJ-PSP-002-2023</v>
          </cell>
          <cell r="J7">
            <v>1</v>
          </cell>
          <cell r="K7">
            <v>1</v>
          </cell>
          <cell r="L7" t="str">
            <v>Persona Natural</v>
          </cell>
          <cell r="M7" t="str">
            <v>CC</v>
          </cell>
          <cell r="N7">
            <v>52047756</v>
          </cell>
          <cell r="O7">
            <v>1</v>
          </cell>
          <cell r="P7" t="str">
            <v>ORTEGA REYES</v>
          </cell>
          <cell r="Q7" t="str">
            <v>MARIA CLAUDIA</v>
          </cell>
          <cell r="R7" t="str">
            <v>No Aplica</v>
          </cell>
          <cell r="S7" t="str">
            <v>MARIA CLAUDIA ORTEGA REYES</v>
          </cell>
          <cell r="T7" t="str">
            <v>F</v>
          </cell>
          <cell r="U7">
            <v>44938</v>
          </cell>
          <cell r="V7">
            <v>44938</v>
          </cell>
          <cell r="W7">
            <v>44939</v>
          </cell>
          <cell r="X7">
            <v>45211</v>
          </cell>
          <cell r="Y7" t="str">
            <v>Contratación Directa</v>
          </cell>
          <cell r="Z7" t="str">
            <v>Contrato</v>
          </cell>
          <cell r="AA7" t="str">
            <v>Prestación de Servicios Profesionales</v>
          </cell>
          <cell r="AB7" t="str">
            <v>PRESTAR SERVICIOS PROFESIONALES PARA APOYAR EL SEGUIMIENTO, CONTROL Y ARTICULACIÓN DE LA INFORMACIÓN QUE SE REQUIERA EN EL MARCO DEL PROYECTO DE INVERSIÓN, ASI COMO LAS DEMÁS ACTUACIONES ADMINISTRATIVAS ENCOMENDADAS</v>
          </cell>
          <cell r="AC7">
            <v>44939</v>
          </cell>
          <cell r="AD7">
            <v>44939</v>
          </cell>
          <cell r="AE7">
            <v>44939</v>
          </cell>
          <cell r="AF7">
            <v>9</v>
          </cell>
          <cell r="AG7">
            <v>0</v>
          </cell>
          <cell r="AH7">
            <v>9</v>
          </cell>
          <cell r="AI7">
            <v>9</v>
          </cell>
          <cell r="AJ7">
            <v>0</v>
          </cell>
          <cell r="AK7">
            <v>270</v>
          </cell>
          <cell r="AL7">
            <v>45211</v>
          </cell>
          <cell r="AM7">
            <v>45211</v>
          </cell>
          <cell r="AN7">
            <v>50985000</v>
          </cell>
          <cell r="AO7">
            <v>50985000</v>
          </cell>
          <cell r="AP7">
            <v>5665000</v>
          </cell>
          <cell r="AQ7">
            <v>0</v>
          </cell>
          <cell r="AS7">
            <v>70</v>
          </cell>
          <cell r="AT7">
            <v>44930</v>
          </cell>
          <cell r="AU7">
            <v>50985000</v>
          </cell>
          <cell r="AV7" t="str">
            <v>O23011605560000007810</v>
          </cell>
          <cell r="AW7" t="str">
            <v>INVERSION</v>
          </cell>
          <cell r="AX7" t="str">
            <v>Fortalecimiento y articulación de la gestión jurídica institucional en la Secretaría del Hábitat de Bogotá</v>
          </cell>
          <cell r="AY7">
            <v>5000426933</v>
          </cell>
          <cell r="AZ7">
            <v>12</v>
          </cell>
          <cell r="BA7">
            <v>44938</v>
          </cell>
          <cell r="BB7">
            <v>50985000</v>
          </cell>
          <cell r="BK7" t="str">
            <v/>
          </cell>
          <cell r="BN7" t="str">
            <v/>
          </cell>
          <cell r="BO7" t="str">
            <v/>
          </cell>
          <cell r="BP7" t="str">
            <v/>
          </cell>
          <cell r="BR7" t="str">
            <v/>
          </cell>
          <cell r="BS7" t="str">
            <v/>
          </cell>
          <cell r="BT7" t="str">
            <v/>
          </cell>
          <cell r="BU7" t="str">
            <v/>
          </cell>
          <cell r="BV7" t="str">
            <v/>
          </cell>
          <cell r="BW7" t="str">
            <v/>
          </cell>
          <cell r="CA7" t="str">
            <v/>
          </cell>
          <cell r="CB7" t="str">
            <v/>
          </cell>
          <cell r="CC7" t="str">
            <v/>
          </cell>
          <cell r="CE7" t="str">
            <v/>
          </cell>
          <cell r="CF7" t="str">
            <v/>
          </cell>
          <cell r="CG7" t="str">
            <v/>
          </cell>
          <cell r="CH7" t="str">
            <v/>
          </cell>
          <cell r="CI7" t="str">
            <v/>
          </cell>
          <cell r="CP7">
            <v>0</v>
          </cell>
        </row>
        <row r="8">
          <cell r="C8" t="str">
            <v>4-2023</v>
          </cell>
          <cell r="D8">
            <v>1</v>
          </cell>
          <cell r="E8" t="str">
            <v>CO1.PCCNTR.4398424</v>
          </cell>
          <cell r="F8" t="str">
            <v>BENEFICIAR 11580 HOGARES  CON SUBSIDIOS PARA ADQUISICIÓN DE VIVIENDA VIS Y VIP</v>
          </cell>
          <cell r="G8" t="str">
            <v>Terminado</v>
          </cell>
          <cell r="H8" t="str">
            <v>https://community.secop.gov.co/Public/Tendering/OpportunityDetail/Index?noticeUID=CO1.NTC.3752933&amp;isFromPublicArea=True&amp;isModal=true&amp;asPopupView=true</v>
          </cell>
          <cell r="I8" t="str">
            <v>SDHT-SDRPUB-PSP-003-2023.</v>
          </cell>
          <cell r="J8">
            <v>1</v>
          </cell>
          <cell r="K8">
            <v>1</v>
          </cell>
          <cell r="L8" t="str">
            <v>Persona Natural</v>
          </cell>
          <cell r="M8" t="str">
            <v>CC</v>
          </cell>
          <cell r="N8">
            <v>86047503</v>
          </cell>
          <cell r="O8">
            <v>9</v>
          </cell>
          <cell r="P8" t="str">
            <v>LOPEZ OSPINA</v>
          </cell>
          <cell r="Q8" t="str">
            <v>JULIO CESAR</v>
          </cell>
          <cell r="R8" t="str">
            <v>No Aplica</v>
          </cell>
          <cell r="S8" t="str">
            <v>JULIO CESAR LOPEZ OSPINA</v>
          </cell>
          <cell r="T8" t="str">
            <v>M</v>
          </cell>
          <cell r="U8">
            <v>44939</v>
          </cell>
          <cell r="V8">
            <v>44942</v>
          </cell>
          <cell r="W8">
            <v>44943</v>
          </cell>
          <cell r="X8">
            <v>45032</v>
          </cell>
          <cell r="Y8" t="str">
            <v>Contratación Directa</v>
          </cell>
          <cell r="Z8" t="str">
            <v>Contrato</v>
          </cell>
          <cell r="AA8" t="str">
            <v>Prestación de Servicios Profesionales</v>
          </cell>
          <cell r="AB8" t="str">
            <v>PRESTAR SERVICIOS PROFESIONALES ESPECIALIZADOS PARA EL SEGUIMIENTO Y FORMULACIÓN DE LINEAMIENTOS JURIDICOS REQUERIDOS EN EL DESARROLLO E IMPLEMENTACIÓN DE LA POLITICA PUBLICA DEL HÁBITAT Y SUS INSTRUMENTOS DE FINANCIACIÓN.</v>
          </cell>
          <cell r="AC8">
            <v>44943</v>
          </cell>
          <cell r="AD8">
            <v>44943</v>
          </cell>
          <cell r="AE8">
            <v>44943</v>
          </cell>
          <cell r="AF8">
            <v>3</v>
          </cell>
          <cell r="AG8">
            <v>0</v>
          </cell>
          <cell r="AH8">
            <v>3</v>
          </cell>
          <cell r="AI8">
            <v>3</v>
          </cell>
          <cell r="AJ8">
            <v>0</v>
          </cell>
          <cell r="AK8">
            <v>90</v>
          </cell>
          <cell r="AL8">
            <v>45032</v>
          </cell>
          <cell r="AM8">
            <v>45032</v>
          </cell>
          <cell r="AN8">
            <v>33990000</v>
          </cell>
          <cell r="AO8">
            <v>33990000</v>
          </cell>
          <cell r="AP8">
            <v>11330000</v>
          </cell>
          <cell r="AQ8">
            <v>0</v>
          </cell>
          <cell r="AS8">
            <v>84</v>
          </cell>
          <cell r="AT8">
            <v>44931</v>
          </cell>
          <cell r="AU8">
            <v>33990000</v>
          </cell>
          <cell r="AV8" t="str">
            <v>O23011601010000007823</v>
          </cell>
          <cell r="AW8" t="str">
            <v>INVERSION</v>
          </cell>
          <cell r="AX8" t="str">
            <v>Generación de mecanismos para facilitar el acceso a una solución de vivienda a hogares vulnerables en Bogotá</v>
          </cell>
          <cell r="AY8">
            <v>5000429797</v>
          </cell>
          <cell r="AZ8">
            <v>17</v>
          </cell>
          <cell r="BA8">
            <v>44942</v>
          </cell>
          <cell r="BB8">
            <v>33990000</v>
          </cell>
          <cell r="BK8" t="str">
            <v/>
          </cell>
          <cell r="BN8" t="str">
            <v/>
          </cell>
          <cell r="BO8" t="str">
            <v/>
          </cell>
          <cell r="BP8" t="str">
            <v/>
          </cell>
          <cell r="BR8" t="str">
            <v/>
          </cell>
          <cell r="BS8" t="str">
            <v/>
          </cell>
          <cell r="BT8" t="str">
            <v/>
          </cell>
          <cell r="BU8" t="str">
            <v/>
          </cell>
          <cell r="BV8" t="str">
            <v/>
          </cell>
          <cell r="BW8" t="str">
            <v/>
          </cell>
          <cell r="CA8" t="str">
            <v/>
          </cell>
          <cell r="CB8" t="str">
            <v/>
          </cell>
          <cell r="CC8" t="str">
            <v/>
          </cell>
          <cell r="CE8" t="str">
            <v/>
          </cell>
          <cell r="CF8" t="str">
            <v/>
          </cell>
          <cell r="CG8" t="str">
            <v/>
          </cell>
          <cell r="CH8" t="str">
            <v/>
          </cell>
          <cell r="CI8" t="str">
            <v/>
          </cell>
          <cell r="CP8">
            <v>0</v>
          </cell>
        </row>
        <row r="9">
          <cell r="C9" t="str">
            <v>5-2023</v>
          </cell>
          <cell r="D9">
            <v>1</v>
          </cell>
          <cell r="E9" t="str">
            <v>CO1.PCCNTR.4392996</v>
          </cell>
          <cell r="F9" t="str">
            <v>ASIGNAR 1250 SUBSIDIOS DISTRITALES DE MEJORAMIENTO DE VIVIENDA</v>
          </cell>
          <cell r="G9" t="str">
            <v>En Ejecución</v>
          </cell>
          <cell r="H9" t="str">
            <v>https://community.secop.gov.co/Public/Tendering/OpportunityDetail/Index?noticeUID=CO1.NTC.3743903&amp;isFromPublicArea=True&amp;isModal=true&amp;asPopupView=true</v>
          </cell>
          <cell r="I9" t="str">
            <v>SDHT-SDB-PSP-001-2023</v>
          </cell>
          <cell r="J9">
            <v>1</v>
          </cell>
          <cell r="K9">
            <v>1</v>
          </cell>
          <cell r="L9" t="str">
            <v>Persona Natural</v>
          </cell>
          <cell r="M9" t="str">
            <v>CC</v>
          </cell>
          <cell r="N9">
            <v>1098616873</v>
          </cell>
          <cell r="O9">
            <v>5</v>
          </cell>
          <cell r="P9" t="str">
            <v>ANGARITA MIER</v>
          </cell>
          <cell r="Q9" t="str">
            <v>MAYRA ALEJANDRA</v>
          </cell>
          <cell r="R9" t="str">
            <v>No Aplica</v>
          </cell>
          <cell r="S9" t="str">
            <v>MAYRA ALEJANDRA ANGARITA MIER</v>
          </cell>
          <cell r="T9" t="str">
            <v>F</v>
          </cell>
          <cell r="U9">
            <v>44938</v>
          </cell>
          <cell r="V9">
            <v>44939</v>
          </cell>
          <cell r="W9">
            <v>44939</v>
          </cell>
          <cell r="X9">
            <v>45272</v>
          </cell>
          <cell r="Y9" t="str">
            <v>Contratación Directa</v>
          </cell>
          <cell r="Z9" t="str">
            <v>Contrato</v>
          </cell>
          <cell r="AA9" t="str">
            <v>Prestación de Servicios Profesionales</v>
          </cell>
          <cell r="AB9" t="str">
            <v>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v>
          </cell>
          <cell r="AC9">
            <v>44939</v>
          </cell>
          <cell r="AD9">
            <v>44939</v>
          </cell>
          <cell r="AE9">
            <v>44939</v>
          </cell>
          <cell r="AF9">
            <v>11</v>
          </cell>
          <cell r="AG9">
            <v>0</v>
          </cell>
          <cell r="AH9">
            <v>11</v>
          </cell>
          <cell r="AI9">
            <v>11</v>
          </cell>
          <cell r="AJ9">
            <v>0</v>
          </cell>
          <cell r="AK9">
            <v>330</v>
          </cell>
          <cell r="AL9">
            <v>45272</v>
          </cell>
          <cell r="AM9">
            <v>45272</v>
          </cell>
          <cell r="AN9">
            <v>104500000</v>
          </cell>
          <cell r="AO9">
            <v>104500000</v>
          </cell>
          <cell r="AP9">
            <v>9500000</v>
          </cell>
          <cell r="AQ9">
            <v>0</v>
          </cell>
          <cell r="AS9">
            <v>125</v>
          </cell>
          <cell r="AT9">
            <v>44931</v>
          </cell>
          <cell r="AU9">
            <v>104500000</v>
          </cell>
          <cell r="AV9" t="str">
            <v>O23011601190000007582</v>
          </cell>
          <cell r="AW9" t="str">
            <v>INVERSION</v>
          </cell>
          <cell r="AX9" t="str">
            <v>Mejoramiento progresivo de edificaciones de vivienda de origen informal Plan Terrazas</v>
          </cell>
          <cell r="AY9">
            <v>5000427023</v>
          </cell>
          <cell r="AZ9">
            <v>13</v>
          </cell>
          <cell r="BA9">
            <v>44938</v>
          </cell>
          <cell r="BB9">
            <v>104500000</v>
          </cell>
          <cell r="BK9" t="str">
            <v/>
          </cell>
          <cell r="BN9" t="str">
            <v/>
          </cell>
          <cell r="BO9" t="str">
            <v/>
          </cell>
          <cell r="BP9" t="str">
            <v/>
          </cell>
          <cell r="BR9" t="str">
            <v/>
          </cell>
          <cell r="BS9" t="str">
            <v/>
          </cell>
          <cell r="BT9" t="str">
            <v/>
          </cell>
          <cell r="BU9" t="str">
            <v/>
          </cell>
          <cell r="BV9" t="str">
            <v/>
          </cell>
          <cell r="BW9" t="str">
            <v/>
          </cell>
          <cell r="CA9" t="str">
            <v/>
          </cell>
          <cell r="CB9" t="str">
            <v/>
          </cell>
          <cell r="CC9" t="str">
            <v/>
          </cell>
          <cell r="CE9" t="str">
            <v/>
          </cell>
          <cell r="CF9" t="str">
            <v/>
          </cell>
          <cell r="CG9" t="str">
            <v/>
          </cell>
          <cell r="CH9" t="str">
            <v/>
          </cell>
          <cell r="CI9" t="str">
            <v/>
          </cell>
          <cell r="CP9">
            <v>0</v>
          </cell>
        </row>
        <row r="10">
          <cell r="C10" t="str">
            <v>6-2023</v>
          </cell>
          <cell r="D10">
            <v>1</v>
          </cell>
          <cell r="E10" t="str">
            <v>CO1.PCCNTR.4397310</v>
          </cell>
          <cell r="F10" t="str">
            <v>EJECUTAR  6 ESTRATEGIAS PARA EL FORTALECIMIENTO DE LA PARTICIPACIÓN CIUDADANA EN LOS TEMAS ESTRATÉGICOS DEL SECTOR</v>
          </cell>
          <cell r="G10" t="str">
            <v>En Ejecución</v>
          </cell>
          <cell r="H10" t="str">
            <v>https://community.secop.gov.co/Public/Tendering/OpportunityDetail/Index?noticeUID=CO1.NTC.3751210&amp;isFromPublicArea=True&amp;isModal=true&amp;asPopupView=true</v>
          </cell>
          <cell r="I10" t="str">
            <v>SDHT-SPRC-PSP-001-2023</v>
          </cell>
          <cell r="J10">
            <v>1</v>
          </cell>
          <cell r="K10">
            <v>1</v>
          </cell>
          <cell r="L10" t="str">
            <v>Persona Natural</v>
          </cell>
          <cell r="M10" t="str">
            <v>CC</v>
          </cell>
          <cell r="N10">
            <v>1140816434</v>
          </cell>
          <cell r="O10">
            <v>5</v>
          </cell>
          <cell r="P10" t="str">
            <v>ARMELLA VELASQUEZ</v>
          </cell>
          <cell r="Q10" t="str">
            <v>ERNESTO FABRIZIO</v>
          </cell>
          <cell r="R10" t="str">
            <v>No Aplica</v>
          </cell>
          <cell r="S10" t="str">
            <v>ERNESTO FABRIZIO ARMELLA VELASQUEZ</v>
          </cell>
          <cell r="T10" t="str">
            <v>M</v>
          </cell>
          <cell r="U10">
            <v>44939</v>
          </cell>
          <cell r="V10">
            <v>44943</v>
          </cell>
          <cell r="W10">
            <v>44944</v>
          </cell>
          <cell r="X10">
            <v>45216</v>
          </cell>
          <cell r="Y10" t="str">
            <v>Contratación Directa</v>
          </cell>
          <cell r="Z10" t="str">
            <v>Contrato</v>
          </cell>
          <cell r="AA10" t="str">
            <v>Prestación de Servicios Profesionales</v>
          </cell>
          <cell r="AB10" t="str">
            <v>PRESTAR SERVICIOS PROFESIONALES PARA BRINDAR ACOMPAÑAMIENTO JURÍDICO EN LA ESTRUCTURACIÓN, PLANEACIÓN Y SEGUIMIENTO EN LOS PROCESOS DE CONTRATACIÓN DEL PROYECTO DE INVERSIÓN 7590 DE LA SUBDIRECCIÓN DE PARTICIPACIÓN Y RELACIONES CON LA COMUNIDAD</v>
          </cell>
          <cell r="AC10">
            <v>44944</v>
          </cell>
          <cell r="AD10">
            <v>44944</v>
          </cell>
          <cell r="AE10">
            <v>44944</v>
          </cell>
          <cell r="AF10">
            <v>9</v>
          </cell>
          <cell r="AG10">
            <v>0</v>
          </cell>
          <cell r="AH10">
            <v>9</v>
          </cell>
          <cell r="AI10">
            <v>9</v>
          </cell>
          <cell r="AJ10">
            <v>0</v>
          </cell>
          <cell r="AK10">
            <v>270</v>
          </cell>
          <cell r="AL10">
            <v>45216</v>
          </cell>
          <cell r="AM10">
            <v>45216</v>
          </cell>
          <cell r="AN10">
            <v>73233000</v>
          </cell>
          <cell r="AO10">
            <v>73233000</v>
          </cell>
          <cell r="AP10">
            <v>8137000</v>
          </cell>
          <cell r="AQ10">
            <v>0</v>
          </cell>
          <cell r="AS10">
            <v>28</v>
          </cell>
          <cell r="AT10">
            <v>44930</v>
          </cell>
          <cell r="AU10">
            <v>73233000</v>
          </cell>
          <cell r="AV10" t="str">
            <v>O23011601210000007590</v>
          </cell>
          <cell r="AW10" t="str">
            <v>INVERSION</v>
          </cell>
          <cell r="AX10" t="str">
            <v>Desarrollo de estrategias de innovación social y comunicación para el fortalecimiento de la participación en temas Hábitat en Bogotá</v>
          </cell>
          <cell r="AY10">
            <v>5000429895</v>
          </cell>
          <cell r="AZ10">
            <v>19</v>
          </cell>
          <cell r="BA10">
            <v>44942</v>
          </cell>
          <cell r="BB10">
            <v>73233000</v>
          </cell>
          <cell r="BK10" t="str">
            <v/>
          </cell>
          <cell r="BN10" t="str">
            <v/>
          </cell>
          <cell r="BO10" t="str">
            <v/>
          </cell>
          <cell r="BP10" t="str">
            <v/>
          </cell>
          <cell r="BR10" t="str">
            <v/>
          </cell>
          <cell r="BS10" t="str">
            <v/>
          </cell>
          <cell r="BT10" t="str">
            <v/>
          </cell>
          <cell r="BU10" t="str">
            <v/>
          </cell>
          <cell r="BV10" t="str">
            <v/>
          </cell>
          <cell r="BW10" t="str">
            <v/>
          </cell>
          <cell r="CA10" t="str">
            <v/>
          </cell>
          <cell r="CB10" t="str">
            <v/>
          </cell>
          <cell r="CC10" t="str">
            <v/>
          </cell>
          <cell r="CE10" t="str">
            <v/>
          </cell>
          <cell r="CF10" t="str">
            <v/>
          </cell>
          <cell r="CG10" t="str">
            <v/>
          </cell>
          <cell r="CH10" t="str">
            <v/>
          </cell>
          <cell r="CI10" t="str">
            <v/>
          </cell>
          <cell r="CP10">
            <v>0</v>
          </cell>
        </row>
        <row r="11">
          <cell r="C11" t="str">
            <v>7-2023</v>
          </cell>
          <cell r="D11">
            <v>1</v>
          </cell>
          <cell r="E11" t="str">
            <v>CO1.PCCNTR.4399096</v>
          </cell>
          <cell r="F11" t="str">
            <v xml:space="preserve">BRINDAR EL  100 % DE ASESORÍAS TÉCNICAS AL TOTAL DE LOS PROYECTOS DE INVERSIÓN DE LA SDHT.    </v>
          </cell>
          <cell r="G11" t="str">
            <v>En Ejecución</v>
          </cell>
          <cell r="H11" t="str">
            <v>https://community.secop.gov.co/Public/Tendering/OpportunityDetail/Index?noticeUID=CO1.NTC.3752187&amp;isFromPublicArea=True&amp;isModal=true&amp;asPopupView=true</v>
          </cell>
          <cell r="I11" t="str">
            <v>SDHT-SDPP-PSP-001-2023</v>
          </cell>
          <cell r="J11">
            <v>1</v>
          </cell>
          <cell r="K11">
            <v>1</v>
          </cell>
          <cell r="L11" t="str">
            <v>Persona Natural</v>
          </cell>
          <cell r="M11" t="str">
            <v>CC</v>
          </cell>
          <cell r="N11">
            <v>52164280</v>
          </cell>
          <cell r="O11">
            <v>9</v>
          </cell>
          <cell r="P11" t="str">
            <v>CHAMORRO MONTOYA</v>
          </cell>
          <cell r="Q11" t="str">
            <v>CHIRLEY</v>
          </cell>
          <cell r="R11" t="str">
            <v>No Aplica</v>
          </cell>
          <cell r="S11" t="str">
            <v>CHIRLEY CHAMORRO MONTOYA</v>
          </cell>
          <cell r="T11" t="str">
            <v>F</v>
          </cell>
          <cell r="U11">
            <v>44939</v>
          </cell>
          <cell r="V11">
            <v>44942</v>
          </cell>
          <cell r="W11">
            <v>44944</v>
          </cell>
          <cell r="X11">
            <v>45216</v>
          </cell>
          <cell r="Y11" t="str">
            <v>Contratación Directa</v>
          </cell>
          <cell r="Z11" t="str">
            <v>Contrato</v>
          </cell>
          <cell r="AA11" t="str">
            <v>Prestación de Servicios Profesionales</v>
          </cell>
          <cell r="AB11" t="str">
            <v>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v>
          </cell>
          <cell r="AC11">
            <v>44944</v>
          </cell>
          <cell r="AD11">
            <v>44944</v>
          </cell>
          <cell r="AE11">
            <v>44944</v>
          </cell>
          <cell r="AF11">
            <v>9</v>
          </cell>
          <cell r="AG11">
            <v>0</v>
          </cell>
          <cell r="AH11">
            <v>9</v>
          </cell>
          <cell r="AI11">
            <v>9</v>
          </cell>
          <cell r="AJ11">
            <v>0</v>
          </cell>
          <cell r="AK11">
            <v>270</v>
          </cell>
          <cell r="AL11">
            <v>45216</v>
          </cell>
          <cell r="AM11">
            <v>45216</v>
          </cell>
          <cell r="AN11">
            <v>94500000</v>
          </cell>
          <cell r="AO11">
            <v>94500000</v>
          </cell>
          <cell r="AP11">
            <v>10500000</v>
          </cell>
          <cell r="AQ11">
            <v>0</v>
          </cell>
          <cell r="AS11">
            <v>12</v>
          </cell>
          <cell r="AT11">
            <v>44930</v>
          </cell>
          <cell r="AU11">
            <v>94500000</v>
          </cell>
          <cell r="AV11" t="str">
            <v>O23011605560000007602</v>
          </cell>
          <cell r="AW11" t="str">
            <v>INVERSION</v>
          </cell>
          <cell r="AX11" t="str">
            <v>Análisis de la Gestión Integral del desarrollo de los programas y proyectos de la Secretaría de Hábitat de Bogotá</v>
          </cell>
          <cell r="AY11">
            <v>5000429772</v>
          </cell>
          <cell r="AZ11">
            <v>16</v>
          </cell>
          <cell r="BA11">
            <v>44942</v>
          </cell>
          <cell r="BB11">
            <v>94500000</v>
          </cell>
          <cell r="BK11" t="str">
            <v/>
          </cell>
          <cell r="BN11" t="str">
            <v/>
          </cell>
          <cell r="BO11" t="str">
            <v/>
          </cell>
          <cell r="BP11" t="str">
            <v/>
          </cell>
          <cell r="BR11" t="str">
            <v/>
          </cell>
          <cell r="BS11" t="str">
            <v/>
          </cell>
          <cell r="BT11" t="str">
            <v/>
          </cell>
          <cell r="BU11" t="str">
            <v/>
          </cell>
          <cell r="BV11" t="str">
            <v/>
          </cell>
          <cell r="BW11" t="str">
            <v/>
          </cell>
          <cell r="CA11" t="str">
            <v/>
          </cell>
          <cell r="CB11" t="str">
            <v/>
          </cell>
          <cell r="CC11" t="str">
            <v/>
          </cell>
          <cell r="CE11" t="str">
            <v/>
          </cell>
          <cell r="CF11" t="str">
            <v/>
          </cell>
          <cell r="CG11" t="str">
            <v/>
          </cell>
          <cell r="CH11" t="str">
            <v/>
          </cell>
          <cell r="CI11" t="str">
            <v/>
          </cell>
          <cell r="CP11">
            <v>0</v>
          </cell>
        </row>
        <row r="12">
          <cell r="C12" t="str">
            <v>8-2023</v>
          </cell>
          <cell r="D12">
            <v>1</v>
          </cell>
          <cell r="E12" t="str">
            <v>CO1.PCCNTR.4397831</v>
          </cell>
          <cell r="F12" t="str">
            <v>EJECUTAR  6 ESTRATEGIAS PARA EL FORTALECIMIENTO DE LA PARTICIPACIÓN CIUDADANA EN LOS TEMAS ESTRATÉGICOS DEL SECTOR</v>
          </cell>
          <cell r="G12" t="str">
            <v>En Ejecución</v>
          </cell>
          <cell r="H12" t="str">
            <v>https://community.secop.gov.co/Public/Tendering/OpportunityDetail/Index?noticeUID=CO1.NTC.3752154&amp;isFromPublicArea=True&amp;isModal=true&amp;asPopupView=true</v>
          </cell>
          <cell r="I12" t="str">
            <v>SDHT-SPRC-PSP-002-2023</v>
          </cell>
          <cell r="J12">
            <v>1</v>
          </cell>
          <cell r="K12">
            <v>1</v>
          </cell>
          <cell r="L12" t="str">
            <v>Persona Natural</v>
          </cell>
          <cell r="M12" t="str">
            <v>CC</v>
          </cell>
          <cell r="N12">
            <v>1019061994</v>
          </cell>
          <cell r="O12">
            <v>7</v>
          </cell>
          <cell r="P12" t="str">
            <v>DUARTE GONZALEZ</v>
          </cell>
          <cell r="Q12" t="str">
            <v>YULY ANDREA</v>
          </cell>
          <cell r="R12" t="str">
            <v>No Aplica</v>
          </cell>
          <cell r="S12" t="str">
            <v>YULY ANDREA DUARTE GONZALEZ</v>
          </cell>
          <cell r="T12" t="str">
            <v>F</v>
          </cell>
          <cell r="U12">
            <v>44939</v>
          </cell>
          <cell r="V12">
            <v>44943</v>
          </cell>
          <cell r="W12">
            <v>44944</v>
          </cell>
          <cell r="X12">
            <v>45216</v>
          </cell>
          <cell r="Y12" t="str">
            <v>Contratación Directa</v>
          </cell>
          <cell r="Z12" t="str">
            <v>Contrato</v>
          </cell>
          <cell r="AA12" t="str">
            <v>Prestación de Servicios  de Apoyo a la Gestión</v>
          </cell>
          <cell r="AB12" t="str">
            <v>PRESTAR SERVICIOS DE APOYO A LA GESTIÓN DE LAS ACTIVIDADES RELACIONADAS CON EL PROCESO DE GESTIÓN DOCUMENTAL Y DEMÁS TAREAS LOGÍSTICAS DEL ÁREA</v>
          </cell>
          <cell r="AC12">
            <v>44944</v>
          </cell>
          <cell r="AD12">
            <v>44944</v>
          </cell>
          <cell r="AE12">
            <v>44944</v>
          </cell>
          <cell r="AF12">
            <v>9</v>
          </cell>
          <cell r="AG12">
            <v>0</v>
          </cell>
          <cell r="AH12">
            <v>9</v>
          </cell>
          <cell r="AI12">
            <v>9</v>
          </cell>
          <cell r="AJ12">
            <v>0</v>
          </cell>
          <cell r="AK12">
            <v>270</v>
          </cell>
          <cell r="AL12">
            <v>45216</v>
          </cell>
          <cell r="AM12">
            <v>45216</v>
          </cell>
          <cell r="AN12">
            <v>36000000</v>
          </cell>
          <cell r="AO12">
            <v>36000000</v>
          </cell>
          <cell r="AP12">
            <v>4000000</v>
          </cell>
          <cell r="AQ12">
            <v>0</v>
          </cell>
          <cell r="AS12">
            <v>26</v>
          </cell>
          <cell r="AT12">
            <v>44930</v>
          </cell>
          <cell r="AU12">
            <v>36000000</v>
          </cell>
          <cell r="AV12" t="str">
            <v>O23011601210000007590</v>
          </cell>
          <cell r="AW12" t="str">
            <v>INVERSION</v>
          </cell>
          <cell r="AX12" t="str">
            <v>Desarrollo de estrategias de innovación social y comunicación para el fortalecimiento de la participación en temas Hábitat en Bogotá</v>
          </cell>
          <cell r="AY12">
            <v>5000429887</v>
          </cell>
          <cell r="AZ12">
            <v>18</v>
          </cell>
          <cell r="BA12">
            <v>44942</v>
          </cell>
          <cell r="BB12">
            <v>36000000</v>
          </cell>
          <cell r="BK12" t="str">
            <v/>
          </cell>
          <cell r="BN12" t="str">
            <v/>
          </cell>
          <cell r="BO12" t="str">
            <v/>
          </cell>
          <cell r="BP12" t="str">
            <v/>
          </cell>
          <cell r="BR12" t="str">
            <v/>
          </cell>
          <cell r="BS12" t="str">
            <v/>
          </cell>
          <cell r="BT12" t="str">
            <v/>
          </cell>
          <cell r="BU12" t="str">
            <v/>
          </cell>
          <cell r="BV12" t="str">
            <v/>
          </cell>
          <cell r="BW12" t="str">
            <v/>
          </cell>
          <cell r="CA12" t="str">
            <v/>
          </cell>
          <cell r="CB12" t="str">
            <v/>
          </cell>
          <cell r="CC12" t="str">
            <v/>
          </cell>
          <cell r="CE12" t="str">
            <v/>
          </cell>
          <cell r="CF12" t="str">
            <v/>
          </cell>
          <cell r="CG12" t="str">
            <v/>
          </cell>
          <cell r="CH12" t="str">
            <v/>
          </cell>
          <cell r="CI12" t="str">
            <v/>
          </cell>
          <cell r="CP12">
            <v>0</v>
          </cell>
        </row>
        <row r="13">
          <cell r="C13" t="str">
            <v>9-2023</v>
          </cell>
          <cell r="D13">
            <v>1</v>
          </cell>
          <cell r="E13" t="str">
            <v>CO1.PCCNTR.4399339</v>
          </cell>
          <cell r="F13" t="str">
            <v>REALIZAR SERVICIOS DE ASISTENCIA TÉCNICA AL 100 % DE LOS PROYECTOS VINCULADOS COMO ASOCIATIVOS Y/O PROYECTOS ESTRATÉGICOS EN EL MARCO DEL PDD.</v>
          </cell>
          <cell r="G13" t="str">
            <v>En Ejecución</v>
          </cell>
          <cell r="H13" t="str">
            <v>https://community.secop.gov.co/Public/Tendering/OpportunityDetail/Index?noticeUID=CO1.NTC.3754264&amp;isFromPublicArea=True&amp;isModal=true&amp;asPopupView=true</v>
          </cell>
          <cell r="I13" t="str">
            <v>SDHT-SDGS-PSP-003-2023.</v>
          </cell>
          <cell r="J13">
            <v>1</v>
          </cell>
          <cell r="K13">
            <v>1</v>
          </cell>
          <cell r="L13" t="str">
            <v>Persona Natural</v>
          </cell>
          <cell r="M13" t="str">
            <v>CC</v>
          </cell>
          <cell r="N13">
            <v>79947828</v>
          </cell>
          <cell r="O13">
            <v>3</v>
          </cell>
          <cell r="P13" t="str">
            <v>CAMERO RUBIANO</v>
          </cell>
          <cell r="Q13" t="str">
            <v>CARLOS ANDRES</v>
          </cell>
          <cell r="R13" t="str">
            <v>No Aplica</v>
          </cell>
          <cell r="S13" t="str">
            <v>CARLOS ANDRES CAMERO RUBIANO</v>
          </cell>
          <cell r="T13" t="str">
            <v>M</v>
          </cell>
          <cell r="U13">
            <v>44942</v>
          </cell>
          <cell r="V13">
            <v>44942</v>
          </cell>
          <cell r="W13">
            <v>44944</v>
          </cell>
          <cell r="X13">
            <v>45186</v>
          </cell>
          <cell r="Y13" t="str">
            <v>Contratación Directa</v>
          </cell>
          <cell r="Z13" t="str">
            <v>Contrato</v>
          </cell>
          <cell r="AA13" t="str">
            <v>Prestación de Servicios Profesionales</v>
          </cell>
          <cell r="AB13" t="str">
            <v>PRESTAR SERVICIOS PROFESIONALES ESPECIALIZADOS PARA LA EJECUCIÓN Y DESARROLLO DE LOS PROYECTOS ESTRATEGICOS ASOCIADOS A LOS INSTRUMENTOS DE PLANEACION Y GESTIÓN DEL SUELO EN EL DISTRITO CAPITAL.</v>
          </cell>
          <cell r="AC13">
            <v>44944</v>
          </cell>
          <cell r="AD13">
            <v>44944</v>
          </cell>
          <cell r="AE13">
            <v>44944</v>
          </cell>
          <cell r="AF13">
            <v>8</v>
          </cell>
          <cell r="AG13">
            <v>0</v>
          </cell>
          <cell r="AH13">
            <v>10.433333333333334</v>
          </cell>
          <cell r="AI13">
            <v>10</v>
          </cell>
          <cell r="AJ13">
            <v>13</v>
          </cell>
          <cell r="AK13">
            <v>313</v>
          </cell>
          <cell r="AL13">
            <v>45186</v>
          </cell>
          <cell r="AM13">
            <v>45260</v>
          </cell>
          <cell r="AN13">
            <v>142640000</v>
          </cell>
          <cell r="AO13">
            <v>186026333</v>
          </cell>
          <cell r="AP13">
            <v>17830000</v>
          </cell>
          <cell r="AQ13">
            <v>0.3333333432674408</v>
          </cell>
          <cell r="AS13">
            <v>119</v>
          </cell>
          <cell r="AT13">
            <v>44931</v>
          </cell>
          <cell r="AU13">
            <v>142640000</v>
          </cell>
          <cell r="AV13" t="str">
            <v>O23011601190000007798</v>
          </cell>
          <cell r="AW13" t="str">
            <v>INVERSION</v>
          </cell>
          <cell r="AX13" t="str">
            <v>Conformación del banco de proyectos e instrumentos para la gestión del suelo en Bogotá</v>
          </cell>
          <cell r="AY13">
            <v>5000431537</v>
          </cell>
          <cell r="AZ13">
            <v>24</v>
          </cell>
          <cell r="BA13">
            <v>44942</v>
          </cell>
          <cell r="BB13">
            <v>142640000</v>
          </cell>
          <cell r="BC13">
            <v>45201</v>
          </cell>
          <cell r="BD13">
            <v>1433</v>
          </cell>
          <cell r="BE13">
            <v>45174</v>
          </cell>
          <cell r="BF13">
            <v>61216333</v>
          </cell>
          <cell r="BG13" t="str">
            <v>5000546297</v>
          </cell>
          <cell r="BH13">
            <v>1454</v>
          </cell>
          <cell r="BI13">
            <v>45184</v>
          </cell>
          <cell r="BJ13" t="str">
            <v>O23011601190000007798</v>
          </cell>
          <cell r="BK13" t="str">
            <v>INVERSION</v>
          </cell>
          <cell r="BL13">
            <v>45184</v>
          </cell>
          <cell r="BM13">
            <v>43386333</v>
          </cell>
          <cell r="BN13" t="str">
            <v/>
          </cell>
          <cell r="BO13" t="str">
            <v/>
          </cell>
          <cell r="BP13" t="str">
            <v/>
          </cell>
          <cell r="BR13" t="str">
            <v/>
          </cell>
          <cell r="BS13" t="str">
            <v/>
          </cell>
          <cell r="BT13" t="str">
            <v/>
          </cell>
          <cell r="BU13" t="str">
            <v/>
          </cell>
          <cell r="BV13" t="str">
            <v/>
          </cell>
          <cell r="BW13" t="str">
            <v/>
          </cell>
          <cell r="CA13" t="str">
            <v/>
          </cell>
          <cell r="CB13" t="str">
            <v/>
          </cell>
          <cell r="CC13" t="str">
            <v/>
          </cell>
          <cell r="CE13" t="str">
            <v/>
          </cell>
          <cell r="CF13" t="str">
            <v/>
          </cell>
          <cell r="CG13" t="str">
            <v/>
          </cell>
          <cell r="CH13" t="str">
            <v/>
          </cell>
          <cell r="CI13" t="str">
            <v/>
          </cell>
          <cell r="CM13">
            <v>45177</v>
          </cell>
          <cell r="CN13">
            <v>2</v>
          </cell>
          <cell r="CO13">
            <v>13</v>
          </cell>
          <cell r="CP13">
            <v>73</v>
          </cell>
          <cell r="CQ13">
            <v>45184</v>
          </cell>
          <cell r="CR13">
            <v>45187</v>
          </cell>
          <cell r="CS13">
            <v>45260</v>
          </cell>
        </row>
        <row r="14">
          <cell r="C14" t="str">
            <v>10-2023</v>
          </cell>
          <cell r="D14">
            <v>1</v>
          </cell>
          <cell r="E14" t="str">
            <v>CO1.PCCNTR.4398987</v>
          </cell>
          <cell r="F14" t="str">
            <v>REALIZAR SERVICIOS DE ASISTENCIA TÉCNICA AL 100 % DE LOS PROYECTOS VINCULADOS COMO ASOCIATIVOS Y/O PROYECTOS ESTRATÉGICOS EN EL MARCO DEL PDD.</v>
          </cell>
          <cell r="G14" t="str">
            <v>En Ejecución</v>
          </cell>
          <cell r="H14" t="str">
            <v>https://community.secop.gov.co/Public/Tendering/OpportunityDetail/Index?noticeUID=CO1.NTC.3754328&amp;isFromPublicArea=True&amp;isModal=true&amp;asPopupView=true</v>
          </cell>
          <cell r="I14" t="str">
            <v>SDHT-SDGS-PSP-005-2023</v>
          </cell>
          <cell r="J14">
            <v>1</v>
          </cell>
          <cell r="K14">
            <v>1</v>
          </cell>
          <cell r="L14" t="str">
            <v>Persona Natural</v>
          </cell>
          <cell r="M14" t="str">
            <v>CC</v>
          </cell>
          <cell r="N14">
            <v>52998723</v>
          </cell>
          <cell r="O14">
            <v>9</v>
          </cell>
          <cell r="P14" t="str">
            <v>CAMACHO ANGEL</v>
          </cell>
          <cell r="Q14" t="str">
            <v>JENNY LILIANA</v>
          </cell>
          <cell r="R14" t="str">
            <v>No Aplica</v>
          </cell>
          <cell r="S14" t="str">
            <v>JENNY LILIANA CAMACHO ANGEL</v>
          </cell>
          <cell r="T14" t="str">
            <v>F</v>
          </cell>
          <cell r="U14">
            <v>44942</v>
          </cell>
          <cell r="V14">
            <v>44942</v>
          </cell>
          <cell r="W14">
            <v>44939</v>
          </cell>
          <cell r="X14">
            <v>45214</v>
          </cell>
          <cell r="Y14" t="str">
            <v>Contratación Directa</v>
          </cell>
          <cell r="Z14" t="str">
            <v>Contrato</v>
          </cell>
          <cell r="AA14" t="str">
            <v>Prestación de Servicios Profesionales</v>
          </cell>
          <cell r="AB14" t="str">
            <v>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v>
          </cell>
          <cell r="AC14">
            <v>44942</v>
          </cell>
          <cell r="AD14">
            <v>44942</v>
          </cell>
          <cell r="AE14">
            <v>44942</v>
          </cell>
          <cell r="AF14">
            <v>9</v>
          </cell>
          <cell r="AG14">
            <v>0</v>
          </cell>
          <cell r="AH14">
            <v>11.5</v>
          </cell>
          <cell r="AI14">
            <v>11</v>
          </cell>
          <cell r="AJ14">
            <v>15</v>
          </cell>
          <cell r="AK14">
            <v>345</v>
          </cell>
          <cell r="AL14">
            <v>45214</v>
          </cell>
          <cell r="AM14">
            <v>45290</v>
          </cell>
          <cell r="AN14">
            <v>73800000</v>
          </cell>
          <cell r="AO14">
            <v>94300000</v>
          </cell>
          <cell r="AP14">
            <v>8200000</v>
          </cell>
          <cell r="AQ14">
            <v>0</v>
          </cell>
          <cell r="AS14">
            <v>116</v>
          </cell>
          <cell r="AT14">
            <v>44931</v>
          </cell>
          <cell r="AU14">
            <v>73800000</v>
          </cell>
          <cell r="AV14" t="str">
            <v>O23011601190000007798</v>
          </cell>
          <cell r="AW14" t="str">
            <v>INVERSION</v>
          </cell>
          <cell r="AX14" t="str">
            <v>Conformación del banco de proyectos e instrumentos para la gestión del suelo en Bogotá</v>
          </cell>
          <cell r="AY14">
            <v>5000430650</v>
          </cell>
          <cell r="AZ14">
            <v>21</v>
          </cell>
          <cell r="BA14">
            <v>44942</v>
          </cell>
          <cell r="BB14">
            <v>73800000</v>
          </cell>
          <cell r="BC14">
            <v>45201</v>
          </cell>
          <cell r="BD14">
            <v>1427</v>
          </cell>
          <cell r="BE14">
            <v>45174</v>
          </cell>
          <cell r="BF14">
            <v>20500000</v>
          </cell>
          <cell r="BG14" t="str">
            <v>5000548073</v>
          </cell>
          <cell r="BH14">
            <v>1470</v>
          </cell>
          <cell r="BI14">
            <v>45191</v>
          </cell>
          <cell r="BJ14" t="str">
            <v>O23011601190000007798</v>
          </cell>
          <cell r="BK14" t="str">
            <v>INVERSION</v>
          </cell>
          <cell r="BL14">
            <v>45191</v>
          </cell>
          <cell r="BM14">
            <v>20500000</v>
          </cell>
          <cell r="BN14" t="str">
            <v/>
          </cell>
          <cell r="BO14" t="str">
            <v/>
          </cell>
          <cell r="BP14" t="str">
            <v/>
          </cell>
          <cell r="BR14" t="str">
            <v/>
          </cell>
          <cell r="BS14" t="str">
            <v/>
          </cell>
          <cell r="BT14" t="str">
            <v/>
          </cell>
          <cell r="BU14" t="str">
            <v/>
          </cell>
          <cell r="BV14" t="str">
            <v/>
          </cell>
          <cell r="BW14" t="str">
            <v/>
          </cell>
          <cell r="CA14" t="str">
            <v/>
          </cell>
          <cell r="CB14" t="str">
            <v/>
          </cell>
          <cell r="CC14" t="str">
            <v/>
          </cell>
          <cell r="CE14" t="str">
            <v/>
          </cell>
          <cell r="CF14" t="str">
            <v/>
          </cell>
          <cell r="CG14" t="str">
            <v/>
          </cell>
          <cell r="CH14" t="str">
            <v/>
          </cell>
          <cell r="CI14" t="str">
            <v/>
          </cell>
          <cell r="CM14">
            <v>45176</v>
          </cell>
          <cell r="CN14">
            <v>2</v>
          </cell>
          <cell r="CO14">
            <v>15</v>
          </cell>
          <cell r="CP14">
            <v>75</v>
          </cell>
          <cell r="CQ14">
            <v>45191</v>
          </cell>
          <cell r="CR14">
            <v>45215</v>
          </cell>
          <cell r="CS14">
            <v>45290</v>
          </cell>
        </row>
        <row r="15">
          <cell r="C15" t="str">
            <v>11-2023</v>
          </cell>
          <cell r="D15">
            <v>1</v>
          </cell>
          <cell r="E15" t="str">
            <v>CO1.PCCNTR.4400635</v>
          </cell>
          <cell r="F15" t="str">
            <v>EJECUTAR  6 ESTRATEGIAS PARA EL FORTALECIMIENTO DE LA PARTICIPACIÓN CIUDADANA EN LOS TEMAS ESTRATÉGICOS DEL SECTOR</v>
          </cell>
          <cell r="G15" t="str">
            <v>En Ejecución</v>
          </cell>
          <cell r="H15" t="str">
            <v>https://community.secop.gov.co/Public/Tendering/OpportunityDetail/Index?noticeUID=CO1.NTC.3756071&amp;isFromPublicArea=True&amp;isModal=true&amp;asPopupView=true</v>
          </cell>
          <cell r="I15" t="str">
            <v>SDHT-SPRC-PSP-003-2023</v>
          </cell>
          <cell r="J15">
            <v>1</v>
          </cell>
          <cell r="K15">
            <v>1</v>
          </cell>
          <cell r="L15" t="str">
            <v>Persona Natural</v>
          </cell>
          <cell r="M15" t="str">
            <v>CC</v>
          </cell>
          <cell r="N15">
            <v>1018491327</v>
          </cell>
          <cell r="O15">
            <v>5</v>
          </cell>
          <cell r="P15" t="str">
            <v>VELASCO HERNANDEZ</v>
          </cell>
          <cell r="Q15" t="str">
            <v>JOHANNA MILENA</v>
          </cell>
          <cell r="R15" t="str">
            <v>No Aplica</v>
          </cell>
          <cell r="S15" t="str">
            <v>JOHANNA MILENA VELASCO HERNANDEZ</v>
          </cell>
          <cell r="T15" t="str">
            <v>F</v>
          </cell>
          <cell r="U15">
            <v>44942</v>
          </cell>
          <cell r="V15">
            <v>44943</v>
          </cell>
          <cell r="W15">
            <v>44944</v>
          </cell>
          <cell r="X15">
            <v>45216</v>
          </cell>
          <cell r="Y15" t="str">
            <v>Contratación Directa</v>
          </cell>
          <cell r="Z15" t="str">
            <v>Contrato</v>
          </cell>
          <cell r="AA15" t="str">
            <v>Prestación de Servicios Profesionales</v>
          </cell>
          <cell r="AB15" t="str">
            <v>PRESTAR SERVICIOS PROFESIONALES PARA APOYAR LA CONSTRUCCIÓN E IMPLEMENTACIÓN DE LAS HERRAMIENTAS E INSTRUMENTOS DE SEGUIMIENTO Y SOPORTE REQUERIDAS POR LA SUBDIRECCIÓN DE PARTICIPACIÓN Y RELACIONES CON LA COMUNIDAD</v>
          </cell>
          <cell r="AC15">
            <v>44944</v>
          </cell>
          <cell r="AD15">
            <v>44944</v>
          </cell>
          <cell r="AE15">
            <v>44944</v>
          </cell>
          <cell r="AF15">
            <v>9</v>
          </cell>
          <cell r="AG15">
            <v>0</v>
          </cell>
          <cell r="AH15">
            <v>9</v>
          </cell>
          <cell r="AI15">
            <v>9</v>
          </cell>
          <cell r="AJ15">
            <v>0</v>
          </cell>
          <cell r="AK15">
            <v>270</v>
          </cell>
          <cell r="AL15">
            <v>45216</v>
          </cell>
          <cell r="AM15">
            <v>45216</v>
          </cell>
          <cell r="AN15">
            <v>60255000</v>
          </cell>
          <cell r="AO15">
            <v>60255000</v>
          </cell>
          <cell r="AP15">
            <v>6695000</v>
          </cell>
          <cell r="AQ15">
            <v>0</v>
          </cell>
          <cell r="AS15">
            <v>27</v>
          </cell>
          <cell r="AT15">
            <v>44930</v>
          </cell>
          <cell r="AU15">
            <v>60255000</v>
          </cell>
          <cell r="AV15" t="str">
            <v>O23011601210000007590</v>
          </cell>
          <cell r="AW15" t="str">
            <v>INVERSION</v>
          </cell>
          <cell r="AX15" t="str">
            <v>Desarrollo de estrategias de innovación social y comunicación para el fortalecimiento de la participación en temas Hábitat en Bogotá</v>
          </cell>
          <cell r="AY15">
            <v>5000432396</v>
          </cell>
          <cell r="AZ15">
            <v>30</v>
          </cell>
          <cell r="BA15">
            <v>44943</v>
          </cell>
          <cell r="BB15">
            <v>60255000</v>
          </cell>
          <cell r="BK15" t="str">
            <v/>
          </cell>
          <cell r="BN15" t="str">
            <v/>
          </cell>
          <cell r="BO15" t="str">
            <v/>
          </cell>
          <cell r="BP15" t="str">
            <v/>
          </cell>
          <cell r="BR15" t="str">
            <v/>
          </cell>
          <cell r="BS15" t="str">
            <v/>
          </cell>
          <cell r="BT15" t="str">
            <v/>
          </cell>
          <cell r="BU15" t="str">
            <v/>
          </cell>
          <cell r="BV15" t="str">
            <v/>
          </cell>
          <cell r="BW15" t="str">
            <v/>
          </cell>
          <cell r="CA15" t="str">
            <v/>
          </cell>
          <cell r="CB15" t="str">
            <v/>
          </cell>
          <cell r="CC15" t="str">
            <v/>
          </cell>
          <cell r="CE15" t="str">
            <v/>
          </cell>
          <cell r="CF15" t="str">
            <v/>
          </cell>
          <cell r="CG15" t="str">
            <v/>
          </cell>
          <cell r="CH15" t="str">
            <v/>
          </cell>
          <cell r="CI15" t="str">
            <v/>
          </cell>
          <cell r="CP15">
            <v>0</v>
          </cell>
        </row>
        <row r="16">
          <cell r="C16" t="str">
            <v>12-2023</v>
          </cell>
          <cell r="D16">
            <v>1</v>
          </cell>
          <cell r="E16" t="str">
            <v>CO1.PCCNTR.4431721</v>
          </cell>
          <cell r="F16" t="str">
            <v>REALIZAR 5 PROCESOS DE SENSIBILIZACIÓN EN TEMAS DE LUCHA CONTRA LA CORRUPCIÓN PARA EL PERSONAL QUE LABORA EN LA SDHT (1 PROCESO ANUAL)</v>
          </cell>
          <cell r="G16" t="str">
            <v>En Ejecución</v>
          </cell>
          <cell r="H16" t="str">
            <v>https://community.secop.gov.co/Public/Tendering/OpportunityDetail/Index?noticeUID=CO1.NTC.3789411&amp;isFromPublicArea=True&amp;isModal=true&amp;asPopupView=true</v>
          </cell>
          <cell r="I16" t="str">
            <v>SDHT-SDPP-PSP-002-2023</v>
          </cell>
          <cell r="J16">
            <v>1</v>
          </cell>
          <cell r="K16">
            <v>1</v>
          </cell>
          <cell r="L16" t="str">
            <v>Persona Natural</v>
          </cell>
          <cell r="M16" t="str">
            <v>CC</v>
          </cell>
          <cell r="N16">
            <v>7843147</v>
          </cell>
          <cell r="O16">
            <v>7</v>
          </cell>
          <cell r="P16" t="str">
            <v>GUZMAN GARCIA</v>
          </cell>
          <cell r="Q16" t="str">
            <v>ANGEL</v>
          </cell>
          <cell r="R16" t="str">
            <v>No Aplica</v>
          </cell>
          <cell r="S16" t="str">
            <v>ANGEL GUZMAN GARCIA</v>
          </cell>
          <cell r="T16" t="str">
            <v>M</v>
          </cell>
          <cell r="U16">
            <v>44945</v>
          </cell>
          <cell r="V16">
            <v>44945</v>
          </cell>
          <cell r="W16">
            <v>44949</v>
          </cell>
          <cell r="X16">
            <v>45221</v>
          </cell>
          <cell r="Y16" t="str">
            <v>Contratación Directa</v>
          </cell>
          <cell r="Z16" t="str">
            <v>Contrato</v>
          </cell>
          <cell r="AA16" t="str">
            <v>Prestación de Servicios Profesionales</v>
          </cell>
          <cell r="AB16" t="str">
            <v>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v>
          </cell>
          <cell r="AC16">
            <v>44949</v>
          </cell>
          <cell r="AD16">
            <v>44949</v>
          </cell>
          <cell r="AE16">
            <v>44949</v>
          </cell>
          <cell r="AF16">
            <v>9</v>
          </cell>
          <cell r="AG16">
            <v>0</v>
          </cell>
          <cell r="AH16">
            <v>9</v>
          </cell>
          <cell r="AI16">
            <v>9</v>
          </cell>
          <cell r="AJ16">
            <v>0</v>
          </cell>
          <cell r="AK16">
            <v>270</v>
          </cell>
          <cell r="AL16">
            <v>45221</v>
          </cell>
          <cell r="AM16">
            <v>45221</v>
          </cell>
          <cell r="AN16">
            <v>85500000</v>
          </cell>
          <cell r="AO16">
            <v>85500000</v>
          </cell>
          <cell r="AP16">
            <v>9500000</v>
          </cell>
          <cell r="AQ16">
            <v>0</v>
          </cell>
          <cell r="AS16">
            <v>30</v>
          </cell>
          <cell r="AT16">
            <v>44930</v>
          </cell>
          <cell r="AU16">
            <v>85500000</v>
          </cell>
          <cell r="AV16" t="str">
            <v>O23011605510000007606</v>
          </cell>
          <cell r="AW16" t="str">
            <v>INVERSION</v>
          </cell>
          <cell r="AX16" t="str">
            <v>Implementación de la ruta de la transparencia en Hábitat como un hábito Bogotá</v>
          </cell>
          <cell r="AY16">
            <v>5000435862</v>
          </cell>
          <cell r="AZ16">
            <v>56</v>
          </cell>
          <cell r="BA16">
            <v>44945</v>
          </cell>
          <cell r="BB16">
            <v>85500000</v>
          </cell>
          <cell r="BK16" t="str">
            <v/>
          </cell>
          <cell r="BN16" t="str">
            <v/>
          </cell>
          <cell r="BO16" t="str">
            <v/>
          </cell>
          <cell r="BP16" t="str">
            <v/>
          </cell>
          <cell r="BR16" t="str">
            <v/>
          </cell>
          <cell r="BS16" t="str">
            <v/>
          </cell>
          <cell r="BT16" t="str">
            <v/>
          </cell>
          <cell r="BU16" t="str">
            <v/>
          </cell>
          <cell r="BV16" t="str">
            <v/>
          </cell>
          <cell r="BW16" t="str">
            <v/>
          </cell>
          <cell r="CA16" t="str">
            <v/>
          </cell>
          <cell r="CB16" t="str">
            <v/>
          </cell>
          <cell r="CC16" t="str">
            <v/>
          </cell>
          <cell r="CE16" t="str">
            <v/>
          </cell>
          <cell r="CF16" t="str">
            <v/>
          </cell>
          <cell r="CG16" t="str">
            <v/>
          </cell>
          <cell r="CH16" t="str">
            <v/>
          </cell>
          <cell r="CI16" t="str">
            <v/>
          </cell>
          <cell r="CP16">
            <v>0</v>
          </cell>
        </row>
        <row r="17">
          <cell r="C17" t="str">
            <v>13-2023</v>
          </cell>
          <cell r="D17">
            <v>1</v>
          </cell>
          <cell r="E17" t="str">
            <v>CO1.PCCNTR.4431925</v>
          </cell>
          <cell r="F17" t="str">
            <v>MANTENER 1 PLAN DE ADECUACION Y SOSTENIBILIDAD DEL SIG-MIPG</v>
          </cell>
          <cell r="G17" t="str">
            <v>En Ejecución</v>
          </cell>
          <cell r="H17" t="str">
            <v>https://community.secop.gov.co/Public/Tendering/OpportunityDetail/Index?noticeUID=CO1.NTC.3789368&amp;isFromPublicArea=True&amp;isModal=true&amp;asPopupView=true</v>
          </cell>
          <cell r="I17" t="str">
            <v>SDHT-SDPP-PSP-003-2023</v>
          </cell>
          <cell r="J17">
            <v>1</v>
          </cell>
          <cell r="K17">
            <v>1</v>
          </cell>
          <cell r="L17" t="str">
            <v>Persona Natural</v>
          </cell>
          <cell r="M17" t="str">
            <v>CC</v>
          </cell>
          <cell r="N17">
            <v>1032500759</v>
          </cell>
          <cell r="O17">
            <v>4</v>
          </cell>
          <cell r="P17" t="str">
            <v>CARDENAS CUESTA</v>
          </cell>
          <cell r="Q17" t="str">
            <v>SEBASTIAN RICARDO</v>
          </cell>
          <cell r="R17" t="str">
            <v>No Aplica</v>
          </cell>
          <cell r="S17" t="str">
            <v>SEBASTIAN RICARDO CARDENAS CUESTA</v>
          </cell>
          <cell r="T17" t="str">
            <v>M</v>
          </cell>
          <cell r="U17">
            <v>44945</v>
          </cell>
          <cell r="V17">
            <v>44945</v>
          </cell>
          <cell r="W17">
            <v>44949</v>
          </cell>
          <cell r="X17">
            <v>45221</v>
          </cell>
          <cell r="Y17" t="str">
            <v>Contratación Directa</v>
          </cell>
          <cell r="Z17" t="str">
            <v>Contrato</v>
          </cell>
          <cell r="AA17" t="str">
            <v>Prestación de Servicios Profesionales</v>
          </cell>
          <cell r="AB17" t="str">
            <v>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v>
          </cell>
          <cell r="AC17">
            <v>44949</v>
          </cell>
          <cell r="AD17">
            <v>44949</v>
          </cell>
          <cell r="AE17">
            <v>44949</v>
          </cell>
          <cell r="AF17">
            <v>9</v>
          </cell>
          <cell r="AG17">
            <v>0</v>
          </cell>
          <cell r="AH17">
            <v>9</v>
          </cell>
          <cell r="AI17">
            <v>9</v>
          </cell>
          <cell r="AJ17">
            <v>0</v>
          </cell>
          <cell r="AK17">
            <v>270</v>
          </cell>
          <cell r="AL17">
            <v>45221</v>
          </cell>
          <cell r="AM17">
            <v>45221</v>
          </cell>
          <cell r="AN17">
            <v>57600000</v>
          </cell>
          <cell r="AO17">
            <v>57600000</v>
          </cell>
          <cell r="AP17">
            <v>6400000</v>
          </cell>
          <cell r="AQ17">
            <v>0</v>
          </cell>
          <cell r="AS17">
            <v>21</v>
          </cell>
          <cell r="AT17">
            <v>44930</v>
          </cell>
          <cell r="AU17">
            <v>57600000</v>
          </cell>
          <cell r="AV17" t="str">
            <v>O23011605560000007602</v>
          </cell>
          <cell r="AW17" t="str">
            <v>INVERSION</v>
          </cell>
          <cell r="AX17" t="str">
            <v>Análisis de la Gestión Integral del desarrollo de los programas y proyectos de la Secretaría de Hábitat de Bogotá</v>
          </cell>
          <cell r="AY17">
            <v>5000435866</v>
          </cell>
          <cell r="AZ17">
            <v>57</v>
          </cell>
          <cell r="BA17">
            <v>44945</v>
          </cell>
          <cell r="BB17">
            <v>57600000</v>
          </cell>
          <cell r="BK17" t="str">
            <v/>
          </cell>
          <cell r="BN17" t="str">
            <v/>
          </cell>
          <cell r="BO17" t="str">
            <v/>
          </cell>
          <cell r="BP17" t="str">
            <v/>
          </cell>
          <cell r="BR17" t="str">
            <v/>
          </cell>
          <cell r="BS17" t="str">
            <v/>
          </cell>
          <cell r="BT17" t="str">
            <v/>
          </cell>
          <cell r="BU17" t="str">
            <v/>
          </cell>
          <cell r="BV17" t="str">
            <v/>
          </cell>
          <cell r="BW17" t="str">
            <v/>
          </cell>
          <cell r="CA17" t="str">
            <v/>
          </cell>
          <cell r="CB17" t="str">
            <v/>
          </cell>
          <cell r="CC17" t="str">
            <v/>
          </cell>
          <cell r="CE17" t="str">
            <v/>
          </cell>
          <cell r="CF17" t="str">
            <v/>
          </cell>
          <cell r="CG17" t="str">
            <v/>
          </cell>
          <cell r="CH17" t="str">
            <v/>
          </cell>
          <cell r="CI17" t="str">
            <v/>
          </cell>
          <cell r="CP17">
            <v>0</v>
          </cell>
          <cell r="DF17">
            <v>45078</v>
          </cell>
          <cell r="DG17" t="str">
            <v>LYNDA JOANA PEÑA HURTADO</v>
          </cell>
          <cell r="DH17">
            <v>52885633</v>
          </cell>
          <cell r="DI17" t="str">
            <v>CARRERA 1 N 5A 15</v>
          </cell>
          <cell r="DJ17">
            <v>3138952706</v>
          </cell>
          <cell r="DK17" t="str">
            <v>lynjo26@gmail.com</v>
          </cell>
          <cell r="DL17">
            <v>30293333</v>
          </cell>
          <cell r="DN17">
            <v>45107</v>
          </cell>
        </row>
        <row r="18">
          <cell r="C18" t="str">
            <v>14-2023</v>
          </cell>
          <cell r="D18">
            <v>1</v>
          </cell>
          <cell r="E18" t="str">
            <v>CO1.PCCNTR.4432146</v>
          </cell>
          <cell r="F18" t="str">
            <v>MANTENER  1 CERTIFICACION DEL SISTEMA DE GESTION DE CALIDAD BAJO LA NORMA ISO 9001:2015</v>
          </cell>
          <cell r="G18" t="str">
            <v>Terminación Anticipada</v>
          </cell>
          <cell r="H18" t="str">
            <v>https://community.secop.gov.co/Public/Tendering/OpportunityDetail/Index?noticeUID=CO1.NTC.3789670&amp;isFromPublicArea=True&amp;isModal=true&amp;asPopupView=true</v>
          </cell>
          <cell r="I18" t="str">
            <v>SDHT-SDPP-PSP-004-2023</v>
          </cell>
          <cell r="J18">
            <v>1</v>
          </cell>
          <cell r="K18">
            <v>2</v>
          </cell>
          <cell r="L18" t="str">
            <v>Persona Natural</v>
          </cell>
          <cell r="M18" t="str">
            <v>CC</v>
          </cell>
          <cell r="N18">
            <v>1032500759</v>
          </cell>
          <cell r="O18">
            <v>4</v>
          </cell>
          <cell r="P18" t="str">
            <v>CARDENAS CUESTA</v>
          </cell>
          <cell r="Q18" t="str">
            <v>SEBASTIAN RICARDO</v>
          </cell>
          <cell r="R18" t="str">
            <v>No Aplica</v>
          </cell>
          <cell r="S18" t="str">
            <v>SEBASTIAN RICARDO CARDENAS CUESTA</v>
          </cell>
          <cell r="T18" t="str">
            <v>M</v>
          </cell>
          <cell r="U18">
            <v>44945</v>
          </cell>
          <cell r="V18">
            <v>44945</v>
          </cell>
          <cell r="W18">
            <v>44949</v>
          </cell>
          <cell r="X18">
            <v>45221</v>
          </cell>
          <cell r="Y18" t="str">
            <v>Contratación Directa</v>
          </cell>
          <cell r="Z18" t="str">
            <v>Contrato</v>
          </cell>
          <cell r="AA18" t="str">
            <v>Prestación de Servicios Profesionales</v>
          </cell>
          <cell r="AB18" t="str">
            <v>PRESTAR SERVICIOS PROFESIONALES PARA REALIZAR EL ACOMPAÑAMIENTO EN LA IMPLEMENTACIÓN, DEL SISTEMA INTEGRADO DE GESTIÓN DE LA ENTIDAD DE ACUERDO CON LOS LINEAMIENTOS DEL MODELO INTEGRADO DE PLANEACIÓN Y GESTIÓN MIPG Y DE LA NORMA ISO 9001:2015</v>
          </cell>
          <cell r="AC18">
            <v>44949</v>
          </cell>
          <cell r="AD18">
            <v>44949</v>
          </cell>
          <cell r="AE18">
            <v>44949</v>
          </cell>
          <cell r="AF18">
            <v>9</v>
          </cell>
          <cell r="AG18">
            <v>0</v>
          </cell>
          <cell r="AH18">
            <v>9</v>
          </cell>
          <cell r="AI18">
            <v>9</v>
          </cell>
          <cell r="AJ18">
            <v>0</v>
          </cell>
          <cell r="AK18">
            <v>270</v>
          </cell>
          <cell r="AL18">
            <v>45221</v>
          </cell>
          <cell r="AM18">
            <v>45077</v>
          </cell>
          <cell r="AN18">
            <v>53280000</v>
          </cell>
          <cell r="AO18">
            <v>25258667</v>
          </cell>
          <cell r="AP18">
            <v>5920000</v>
          </cell>
          <cell r="AQ18">
            <v>0</v>
          </cell>
          <cell r="AS18">
            <v>29</v>
          </cell>
          <cell r="AT18">
            <v>44930</v>
          </cell>
          <cell r="AU18">
            <v>53280000</v>
          </cell>
          <cell r="AV18" t="str">
            <v>O23011605560000007602</v>
          </cell>
          <cell r="AW18" t="str">
            <v>INVERSION</v>
          </cell>
          <cell r="AX18" t="str">
            <v>Análisis de la Gestión Integral del desarrollo de los programas y proyectos de la Secretaría de Hábitat de Bogotá</v>
          </cell>
          <cell r="AY18">
            <v>5000435869</v>
          </cell>
          <cell r="AZ18">
            <v>58</v>
          </cell>
          <cell r="BA18">
            <v>44945</v>
          </cell>
          <cell r="BB18">
            <v>53280000</v>
          </cell>
          <cell r="BK18" t="str">
            <v/>
          </cell>
          <cell r="BN18" t="str">
            <v/>
          </cell>
          <cell r="BO18" t="str">
            <v/>
          </cell>
          <cell r="BP18" t="str">
            <v/>
          </cell>
          <cell r="BR18" t="str">
            <v/>
          </cell>
          <cell r="BS18" t="str">
            <v/>
          </cell>
          <cell r="BT18" t="str">
            <v/>
          </cell>
          <cell r="BU18" t="str">
            <v/>
          </cell>
          <cell r="BV18" t="str">
            <v/>
          </cell>
          <cell r="BW18" t="str">
            <v/>
          </cell>
          <cell r="CA18" t="str">
            <v/>
          </cell>
          <cell r="CB18" t="str">
            <v/>
          </cell>
          <cell r="CC18" t="str">
            <v/>
          </cell>
          <cell r="CE18" t="str">
            <v/>
          </cell>
          <cell r="CF18" t="str">
            <v/>
          </cell>
          <cell r="CG18" t="str">
            <v/>
          </cell>
          <cell r="CH18" t="str">
            <v/>
          </cell>
          <cell r="CI18" t="str">
            <v/>
          </cell>
          <cell r="CP18">
            <v>0</v>
          </cell>
        </row>
        <row r="19">
          <cell r="C19" t="str">
            <v>15-2023</v>
          </cell>
          <cell r="D19">
            <v>1</v>
          </cell>
          <cell r="E19" t="str">
            <v>CO1.PCCNTR.4431579</v>
          </cell>
          <cell r="F19" t="str">
            <v>REALIZAR 5 PROCESOS DE SENSIBILIZACIÓN EN TEMAS DE LUCHA CONTRA LA CORRUPCIÓN PARA EL PERSONAL QUE LABORA EN LA SDHT (1 PROCESO ANUAL)</v>
          </cell>
          <cell r="G19" t="str">
            <v>Terminado</v>
          </cell>
          <cell r="H19" t="str">
            <v>https://community.secop.gov.co/Public/Tendering/OpportunityDetail/Index?noticeUID=CO1.NTC.3789966&amp;isFromPublicArea=True&amp;isModal=true&amp;asPopupView=true</v>
          </cell>
          <cell r="I19" t="str">
            <v>SDHT-SDPP-PSP-005-2023.</v>
          </cell>
          <cell r="J19">
            <v>1</v>
          </cell>
          <cell r="K19">
            <v>1</v>
          </cell>
          <cell r="L19" t="str">
            <v>Persona Natural</v>
          </cell>
          <cell r="M19" t="str">
            <v>CC</v>
          </cell>
          <cell r="N19">
            <v>1026567982</v>
          </cell>
          <cell r="O19">
            <v>7</v>
          </cell>
          <cell r="P19" t="str">
            <v>ZAMBRANO HERRERA</v>
          </cell>
          <cell r="Q19" t="str">
            <v>DAVID ALEJANDRO</v>
          </cell>
          <cell r="R19" t="str">
            <v>No Aplica</v>
          </cell>
          <cell r="S19" t="str">
            <v>DAVID ALEJANDRO ZAMBRANO HERRERA</v>
          </cell>
          <cell r="T19" t="str">
            <v>M</v>
          </cell>
          <cell r="U19">
            <v>44945</v>
          </cell>
          <cell r="V19">
            <v>44949</v>
          </cell>
          <cell r="W19">
            <v>44952</v>
          </cell>
          <cell r="X19">
            <v>45132</v>
          </cell>
          <cell r="Y19" t="str">
            <v>Contratación Directa</v>
          </cell>
          <cell r="Z19" t="str">
            <v>Contrato</v>
          </cell>
          <cell r="AA19" t="str">
            <v>Prestación de Servicios Profesionales</v>
          </cell>
          <cell r="AB19" t="str">
            <v>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v>
          </cell>
          <cell r="AC19">
            <v>44952</v>
          </cell>
          <cell r="AD19">
            <v>44952</v>
          </cell>
          <cell r="AE19">
            <v>44952</v>
          </cell>
          <cell r="AF19">
            <v>6</v>
          </cell>
          <cell r="AG19">
            <v>0</v>
          </cell>
          <cell r="AH19">
            <v>6</v>
          </cell>
          <cell r="AI19">
            <v>6</v>
          </cell>
          <cell r="AJ19">
            <v>0</v>
          </cell>
          <cell r="AK19">
            <v>180</v>
          </cell>
          <cell r="AL19">
            <v>45132</v>
          </cell>
          <cell r="AM19">
            <v>45132</v>
          </cell>
          <cell r="AN19">
            <v>38400000</v>
          </cell>
          <cell r="AO19">
            <v>38400000</v>
          </cell>
          <cell r="AP19">
            <v>6400000</v>
          </cell>
          <cell r="AQ19">
            <v>0</v>
          </cell>
          <cell r="AS19">
            <v>31</v>
          </cell>
          <cell r="AT19">
            <v>44930</v>
          </cell>
          <cell r="AU19">
            <v>38400000</v>
          </cell>
          <cell r="AV19" t="str">
            <v>O23011605510000007606</v>
          </cell>
          <cell r="AW19" t="str">
            <v>INVERSION</v>
          </cell>
          <cell r="AX19" t="str">
            <v>Implementación de la ruta de la transparencia en Hábitat como un hábito Bogotá</v>
          </cell>
          <cell r="AY19">
            <v>5000435871</v>
          </cell>
          <cell r="AZ19">
            <v>59</v>
          </cell>
          <cell r="BA19">
            <v>44945</v>
          </cell>
          <cell r="BB19">
            <v>38400000</v>
          </cell>
          <cell r="BK19" t="str">
            <v/>
          </cell>
          <cell r="BN19" t="str">
            <v/>
          </cell>
          <cell r="BO19" t="str">
            <v/>
          </cell>
          <cell r="BP19" t="str">
            <v/>
          </cell>
          <cell r="BR19" t="str">
            <v/>
          </cell>
          <cell r="BS19" t="str">
            <v/>
          </cell>
          <cell r="BT19" t="str">
            <v/>
          </cell>
          <cell r="BU19" t="str">
            <v/>
          </cell>
          <cell r="BV19" t="str">
            <v/>
          </cell>
          <cell r="BW19" t="str">
            <v/>
          </cell>
          <cell r="CA19" t="str">
            <v/>
          </cell>
          <cell r="CB19" t="str">
            <v/>
          </cell>
          <cell r="CC19" t="str">
            <v/>
          </cell>
          <cell r="CE19" t="str">
            <v/>
          </cell>
          <cell r="CF19" t="str">
            <v/>
          </cell>
          <cell r="CG19" t="str">
            <v/>
          </cell>
          <cell r="CH19" t="str">
            <v/>
          </cell>
          <cell r="CI19" t="str">
            <v/>
          </cell>
          <cell r="CP19">
            <v>0</v>
          </cell>
        </row>
        <row r="20">
          <cell r="C20" t="str">
            <v>16-2023</v>
          </cell>
          <cell r="D20">
            <v>1</v>
          </cell>
          <cell r="E20" t="str">
            <v xml:space="preserve">	CO1.PCCNTR.4432715</v>
          </cell>
          <cell r="F20" t="str">
            <v>IMPLEMENTAR 5 ESTRATEGIAS INTEGRALES DE RENDICIÓN DE CUENTAS (1 ESTRATEGIA ANUAL)</v>
          </cell>
          <cell r="G20" t="str">
            <v>En Ejecución</v>
          </cell>
          <cell r="H20" t="str">
            <v>https://community.secop.gov.co/Public/Tendering/OpportunityDetail/Index?noticeUID=CO1.NTC.3790252&amp;isFromPublicArea=True&amp;isModal=true&amp;asPopupView=true</v>
          </cell>
          <cell r="I20" t="str">
            <v>SDHT-SDPP-PSP-006-2023</v>
          </cell>
          <cell r="J20">
            <v>1</v>
          </cell>
          <cell r="K20">
            <v>1</v>
          </cell>
          <cell r="L20" t="str">
            <v>Persona Natural</v>
          </cell>
          <cell r="M20" t="str">
            <v>CC</v>
          </cell>
          <cell r="N20">
            <v>80196477</v>
          </cell>
          <cell r="O20">
            <v>1</v>
          </cell>
          <cell r="P20" t="str">
            <v>BUSTAMANTE REYES</v>
          </cell>
          <cell r="Q20" t="str">
            <v>FRANCISCO JOSE</v>
          </cell>
          <cell r="R20" t="str">
            <v>No Aplica</v>
          </cell>
          <cell r="S20" t="str">
            <v>FRANCISCO JOSE BUSTAMANTE REYES</v>
          </cell>
          <cell r="T20" t="str">
            <v>M</v>
          </cell>
          <cell r="U20">
            <v>44945</v>
          </cell>
          <cell r="V20">
            <v>44946</v>
          </cell>
          <cell r="W20">
            <v>44952</v>
          </cell>
          <cell r="X20">
            <v>45224</v>
          </cell>
          <cell r="Y20" t="str">
            <v>Contratación Directa</v>
          </cell>
          <cell r="Z20" t="str">
            <v>Contrato</v>
          </cell>
          <cell r="AA20" t="str">
            <v>Prestación de Servicios Profesionales</v>
          </cell>
          <cell r="AB20" t="str">
            <v>PRESTAR SERVICIOS PROFESIONALES PARA APOYAR EL DESARROLLO, DE ACCIONES QUE PERMITAN GENERAR CONTENIDOS, METODOLOGÍAS Y PROPUESTAS VISUALES PARA LA SENSIBILIZACIÓN EN LA EJECUCIÓN DEL PROYECTO 7606 - IMPLEMENTACIÓN DE LA RUTA DE LA TRANSPARENCIA EN HÁBITAT COMO UN HÁBITO.</v>
          </cell>
          <cell r="AC20">
            <v>44952</v>
          </cell>
          <cell r="AE20">
            <v>44952</v>
          </cell>
          <cell r="AF20">
            <v>9</v>
          </cell>
          <cell r="AG20">
            <v>0</v>
          </cell>
          <cell r="AH20">
            <v>9</v>
          </cell>
          <cell r="AI20">
            <v>9</v>
          </cell>
          <cell r="AJ20">
            <v>0</v>
          </cell>
          <cell r="AK20">
            <v>270</v>
          </cell>
          <cell r="AL20">
            <v>45224</v>
          </cell>
          <cell r="AM20">
            <v>45224</v>
          </cell>
          <cell r="AN20">
            <v>64890000</v>
          </cell>
          <cell r="AO20">
            <v>64890000</v>
          </cell>
          <cell r="AP20">
            <v>7210000</v>
          </cell>
          <cell r="AQ20">
            <v>0</v>
          </cell>
          <cell r="AS20">
            <v>32</v>
          </cell>
          <cell r="AT20">
            <v>44930</v>
          </cell>
          <cell r="AU20">
            <v>64890000</v>
          </cell>
          <cell r="AV20" t="str">
            <v>O23011605510000007606</v>
          </cell>
          <cell r="AW20" t="str">
            <v>INVERSION</v>
          </cell>
          <cell r="AX20" t="str">
            <v>Implementación de la ruta de la transparencia en Hábitat como un hábito Bogotá</v>
          </cell>
          <cell r="AY20">
            <v>5000435873</v>
          </cell>
          <cell r="AZ20">
            <v>60</v>
          </cell>
          <cell r="BA20">
            <v>44945</v>
          </cell>
          <cell r="BB20">
            <v>64890000</v>
          </cell>
          <cell r="BK20" t="str">
            <v/>
          </cell>
          <cell r="BN20" t="str">
            <v/>
          </cell>
          <cell r="BO20" t="str">
            <v/>
          </cell>
          <cell r="BP20" t="str">
            <v/>
          </cell>
          <cell r="BR20" t="str">
            <v/>
          </cell>
          <cell r="BS20" t="str">
            <v/>
          </cell>
          <cell r="BT20" t="str">
            <v/>
          </cell>
          <cell r="BU20" t="str">
            <v/>
          </cell>
          <cell r="BV20" t="str">
            <v/>
          </cell>
          <cell r="BW20" t="str">
            <v/>
          </cell>
          <cell r="CA20" t="str">
            <v/>
          </cell>
          <cell r="CB20" t="str">
            <v/>
          </cell>
          <cell r="CC20" t="str">
            <v/>
          </cell>
          <cell r="CE20" t="str">
            <v/>
          </cell>
          <cell r="CF20" t="str">
            <v/>
          </cell>
          <cell r="CG20" t="str">
            <v/>
          </cell>
          <cell r="CH20" t="str">
            <v/>
          </cell>
          <cell r="CI20" t="str">
            <v/>
          </cell>
          <cell r="CP20">
            <v>0</v>
          </cell>
        </row>
        <row r="21">
          <cell r="C21" t="str">
            <v>17-2023</v>
          </cell>
          <cell r="D21">
            <v>1</v>
          </cell>
          <cell r="E21" t="str">
            <v>CO1.PCCNTR.4436513</v>
          </cell>
          <cell r="F21" t="str">
            <v>IMPLEMENTAR 5 ESTRATEGIAS INTEGRALES DE RENDICIÓN DE CUENTAS (1 ESTRATEGIA ANUAL)</v>
          </cell>
          <cell r="G21" t="str">
            <v>En Ejecución</v>
          </cell>
          <cell r="H21" t="str">
            <v>https://community.secop.gov.co/Public/Tendering/OpportunityDetail/Index?noticeUID=CO1.NTC.3794514&amp;isFromPublicArea=True&amp;isModal=true&amp;asPopupView=true</v>
          </cell>
          <cell r="I21" t="str">
            <v>SDHT-SDPP-PSP-007-2023</v>
          </cell>
          <cell r="J21">
            <v>1</v>
          </cell>
          <cell r="K21">
            <v>1</v>
          </cell>
          <cell r="L21" t="str">
            <v>Persona Natural</v>
          </cell>
          <cell r="M21" t="str">
            <v>CC</v>
          </cell>
          <cell r="N21">
            <v>1098673451</v>
          </cell>
          <cell r="O21">
            <v>3</v>
          </cell>
          <cell r="P21" t="str">
            <v>OTERO GONZALEZ</v>
          </cell>
          <cell r="Q21" t="str">
            <v>MANUEL ENRIQUE</v>
          </cell>
          <cell r="R21" t="str">
            <v>No Aplica</v>
          </cell>
          <cell r="S21" t="str">
            <v>MANUEL ENRIQUE OTERO GONZALEZ</v>
          </cell>
          <cell r="T21" t="str">
            <v>M</v>
          </cell>
          <cell r="U21">
            <v>44945</v>
          </cell>
          <cell r="V21">
            <v>44946</v>
          </cell>
          <cell r="W21">
            <v>44952</v>
          </cell>
          <cell r="X21">
            <v>45221</v>
          </cell>
          <cell r="Y21" t="str">
            <v>Contratación Directa</v>
          </cell>
          <cell r="Z21" t="str">
            <v>Contrato</v>
          </cell>
          <cell r="AA21" t="str">
            <v>Prestación de Servicios Profesionales</v>
          </cell>
          <cell r="AB21" t="str">
            <v>PRESTAR SERVICIOS PROFESIONALES PARA EL DESARROLLO Y GESTIÓN DE ESTRATEGIAS ENFOCADAS EN LA RENDICIÓN PERMANENTE DE CUENTAS, ASÍ COMO EL DESARROLLO DE LA PROPUESTA METODOLÓGICA PARA LA PROMOCIÓN DEL CONTROL SOCIAL EN EL SECTOR HÁBITAT.</v>
          </cell>
          <cell r="AC21">
            <v>44952</v>
          </cell>
          <cell r="AD21">
            <v>44952</v>
          </cell>
          <cell r="AE21">
            <v>44952</v>
          </cell>
          <cell r="AF21">
            <v>9</v>
          </cell>
          <cell r="AG21">
            <v>0</v>
          </cell>
          <cell r="AH21">
            <v>9</v>
          </cell>
          <cell r="AI21">
            <v>9</v>
          </cell>
          <cell r="AJ21">
            <v>0</v>
          </cell>
          <cell r="AK21">
            <v>270</v>
          </cell>
          <cell r="AL21">
            <v>45224</v>
          </cell>
          <cell r="AM21">
            <v>45224</v>
          </cell>
          <cell r="AN21">
            <v>64890000</v>
          </cell>
          <cell r="AO21">
            <v>64890000</v>
          </cell>
          <cell r="AP21">
            <v>7210000</v>
          </cell>
          <cell r="AQ21">
            <v>0</v>
          </cell>
          <cell r="AS21">
            <v>345</v>
          </cell>
          <cell r="AT21">
            <v>44942</v>
          </cell>
          <cell r="AU21">
            <v>64890000</v>
          </cell>
          <cell r="AV21" t="str">
            <v>O23011605510000007606</v>
          </cell>
          <cell r="AW21" t="str">
            <v>INVERSION</v>
          </cell>
          <cell r="AX21" t="str">
            <v>Implementación de la ruta de la transparencia en Hábitat como un hábito Bogotá</v>
          </cell>
          <cell r="AY21">
            <v>5000436201</v>
          </cell>
          <cell r="AZ21">
            <v>62</v>
          </cell>
          <cell r="BA21">
            <v>44945</v>
          </cell>
          <cell r="BB21">
            <v>64890000</v>
          </cell>
          <cell r="BK21" t="str">
            <v/>
          </cell>
          <cell r="BN21" t="str">
            <v/>
          </cell>
          <cell r="BO21" t="str">
            <v/>
          </cell>
          <cell r="BP21" t="str">
            <v/>
          </cell>
          <cell r="BR21" t="str">
            <v/>
          </cell>
          <cell r="BS21" t="str">
            <v/>
          </cell>
          <cell r="BT21" t="str">
            <v/>
          </cell>
          <cell r="BU21" t="str">
            <v/>
          </cell>
          <cell r="BV21" t="str">
            <v/>
          </cell>
          <cell r="BW21" t="str">
            <v/>
          </cell>
          <cell r="CA21" t="str">
            <v/>
          </cell>
          <cell r="CB21" t="str">
            <v/>
          </cell>
          <cell r="CC21" t="str">
            <v/>
          </cell>
          <cell r="CE21" t="str">
            <v/>
          </cell>
          <cell r="CF21" t="str">
            <v/>
          </cell>
          <cell r="CG21" t="str">
            <v/>
          </cell>
          <cell r="CH21" t="str">
            <v/>
          </cell>
          <cell r="CI21" t="str">
            <v/>
          </cell>
          <cell r="CP21">
            <v>0</v>
          </cell>
        </row>
        <row r="22">
          <cell r="C22" t="str">
            <v>18-2023</v>
          </cell>
          <cell r="D22">
            <v>1</v>
          </cell>
          <cell r="E22" t="str">
            <v>CO1.PCCNTR.4408819</v>
          </cell>
          <cell r="F22" t="str">
            <v>EJECUTAR  6 ESTRATEGIAS PARA EL FORTALECIMIENTO DE LA PARTICIPACIÓN CIUDADANA EN LOS TEMAS ESTRATÉGICOS DEL SECTOR</v>
          </cell>
          <cell r="G22" t="str">
            <v>En Ejecución</v>
          </cell>
          <cell r="H22" t="str">
            <v>https://community.secop.gov.co/Public/Tendering/OpportunityDetail/Index?noticeUID=CO1.NTC.3766171&amp;isFromPublicArea=True&amp;isModal=true&amp;asPopupView=true</v>
          </cell>
          <cell r="I22" t="str">
            <v>SDHT-SPRC-PSP-005-2023</v>
          </cell>
          <cell r="J22">
            <v>1</v>
          </cell>
          <cell r="K22">
            <v>1</v>
          </cell>
          <cell r="L22" t="str">
            <v>Persona Natural</v>
          </cell>
          <cell r="M22" t="str">
            <v>CC</v>
          </cell>
          <cell r="N22">
            <v>4588354</v>
          </cell>
          <cell r="O22">
            <v>0</v>
          </cell>
          <cell r="P22" t="str">
            <v>ARANZAZU CORREA</v>
          </cell>
          <cell r="Q22" t="str">
            <v>JOSE DUBERNEY</v>
          </cell>
          <cell r="R22" t="str">
            <v>No Aplica</v>
          </cell>
          <cell r="S22" t="str">
            <v>JOSE DUBERNEY ARANZAZU CORREA</v>
          </cell>
          <cell r="T22" t="str">
            <v>M</v>
          </cell>
          <cell r="U22">
            <v>44942</v>
          </cell>
          <cell r="V22">
            <v>44944</v>
          </cell>
          <cell r="W22">
            <v>44944</v>
          </cell>
          <cell r="X22">
            <v>45216</v>
          </cell>
          <cell r="Y22" t="str">
            <v>Contratación Directa</v>
          </cell>
          <cell r="Z22" t="str">
            <v>Contrato</v>
          </cell>
          <cell r="AA22" t="str">
            <v>Prestación de Servicios  de Apoyo a la Gestión</v>
          </cell>
          <cell r="AB22" t="str">
            <v>PRESTAR SERVICIOS DE APOYO A LA GESTIÓN PARA ADELANTAR ACTIVIDADES OPERATIVAS Y ADMINISTRATIVAS QUE SURJAN DE LAS ESTRATEGIAS DE PARTICIPACIÓN E INTERVENCIÓN DEL SECTOR HÁBITAT A NIVEL TERRITORIAL</v>
          </cell>
          <cell r="AC22">
            <v>44944</v>
          </cell>
          <cell r="AD22">
            <v>44945</v>
          </cell>
          <cell r="AE22">
            <v>44945</v>
          </cell>
          <cell r="AF22">
            <v>9</v>
          </cell>
          <cell r="AG22">
            <v>0</v>
          </cell>
          <cell r="AH22">
            <v>9</v>
          </cell>
          <cell r="AI22">
            <v>9</v>
          </cell>
          <cell r="AJ22">
            <v>0</v>
          </cell>
          <cell r="AK22">
            <v>270</v>
          </cell>
          <cell r="AL22">
            <v>45217</v>
          </cell>
          <cell r="AM22">
            <v>45217</v>
          </cell>
          <cell r="AN22">
            <v>27000000</v>
          </cell>
          <cell r="AO22">
            <v>27000000</v>
          </cell>
          <cell r="AP22">
            <v>3000000</v>
          </cell>
          <cell r="AQ22">
            <v>0</v>
          </cell>
          <cell r="AS22">
            <v>25</v>
          </cell>
          <cell r="AT22">
            <v>44930</v>
          </cell>
          <cell r="AU22">
            <v>27000000</v>
          </cell>
          <cell r="AV22" t="str">
            <v>O23011601210000007590</v>
          </cell>
          <cell r="AW22" t="str">
            <v>INVERSION</v>
          </cell>
          <cell r="AX22" t="str">
            <v>Desarrollo de estrategias de innovación social y comunicación para el fortalecimiento de la participación en temas Hábitat en Bogotá</v>
          </cell>
          <cell r="AY22">
            <v>5000432392</v>
          </cell>
          <cell r="AZ22">
            <v>29</v>
          </cell>
          <cell r="BA22">
            <v>44943</v>
          </cell>
          <cell r="BB22">
            <v>27000000</v>
          </cell>
          <cell r="BK22" t="str">
            <v/>
          </cell>
          <cell r="BN22" t="str">
            <v/>
          </cell>
          <cell r="BO22" t="str">
            <v/>
          </cell>
          <cell r="BP22" t="str">
            <v/>
          </cell>
          <cell r="BR22" t="str">
            <v/>
          </cell>
          <cell r="BS22" t="str">
            <v/>
          </cell>
          <cell r="BT22" t="str">
            <v/>
          </cell>
          <cell r="BU22" t="str">
            <v/>
          </cell>
          <cell r="BV22" t="str">
            <v/>
          </cell>
          <cell r="BW22" t="str">
            <v/>
          </cell>
          <cell r="CA22" t="str">
            <v/>
          </cell>
          <cell r="CB22" t="str">
            <v/>
          </cell>
          <cell r="CC22" t="str">
            <v/>
          </cell>
          <cell r="CE22" t="str">
            <v/>
          </cell>
          <cell r="CF22" t="str">
            <v/>
          </cell>
          <cell r="CG22" t="str">
            <v/>
          </cell>
          <cell r="CH22" t="str">
            <v/>
          </cell>
          <cell r="CI22" t="str">
            <v/>
          </cell>
          <cell r="CP22">
            <v>0</v>
          </cell>
        </row>
        <row r="23">
          <cell r="C23" t="str">
            <v>19-2023</v>
          </cell>
          <cell r="D23">
            <v>1</v>
          </cell>
          <cell r="E23" t="str">
            <v>CO1.PCCNTR.4408217</v>
          </cell>
          <cell r="F23" t="str">
            <v>REALIZAR SERVICIOS DE ASISTENCIA TÉCNICA AL 100 % DE LOS PROYECTOS VINCULADOS COMO ASOCIATIVOS Y/O PROYECTOS ESTRATÉGICOS EN EL MARCO DEL PDD.</v>
          </cell>
          <cell r="G23" t="str">
            <v>En Ejecución</v>
          </cell>
          <cell r="H23" t="str">
            <v>https://community.secop.gov.co/Public/Tendering/OpportunityDetail/Index?noticeUID=CO1.NTC.3765314&amp;isFromPublicArea=True&amp;isModal=true&amp;asPopupView=true</v>
          </cell>
          <cell r="I23" t="str">
            <v>SDHT-SDGS-PSAG-001-2023</v>
          </cell>
          <cell r="J23">
            <v>1</v>
          </cell>
          <cell r="K23">
            <v>1</v>
          </cell>
          <cell r="L23" t="str">
            <v>Persona Natural</v>
          </cell>
          <cell r="M23" t="str">
            <v>CC</v>
          </cell>
          <cell r="N23">
            <v>52532699</v>
          </cell>
          <cell r="O23">
            <v>1</v>
          </cell>
          <cell r="P23" t="str">
            <v>CASTAÑEDA DAZA</v>
          </cell>
          <cell r="Q23" t="str">
            <v>LINDA KATERINNE</v>
          </cell>
          <cell r="R23" t="str">
            <v>No Aplica</v>
          </cell>
          <cell r="S23" t="str">
            <v>LINDA KATERINNE CASTAÑEDA DAZA</v>
          </cell>
          <cell r="T23" t="str">
            <v>F</v>
          </cell>
          <cell r="U23">
            <v>44942</v>
          </cell>
          <cell r="V23">
            <v>44942</v>
          </cell>
          <cell r="W23">
            <v>44933</v>
          </cell>
          <cell r="X23">
            <v>45214</v>
          </cell>
          <cell r="Y23" t="str">
            <v>Contratación Directa</v>
          </cell>
          <cell r="Z23" t="str">
            <v>Contrato</v>
          </cell>
          <cell r="AA23" t="str">
            <v>Prestación de Servicios  de Apoyo a la Gestión</v>
          </cell>
          <cell r="AB23" t="str">
            <v>PRESTAR SERVICIOS DE APOYO A LA SUBSECRETARÍA DE PLANEACIÓN Y POLÍTICA Y LA SUBDIRECCIÓN DE GESTIÓN DEL SUELO EN LOS PROCESOS DE GESTIÓN ADMINISTRATIVA Y DOCUMENTAL EN EL MARCO DE SU MISIONALIDAD EN GESTIÓN DEL HÁBITAT.</v>
          </cell>
          <cell r="AC23">
            <v>44942</v>
          </cell>
          <cell r="AD23">
            <v>44942</v>
          </cell>
          <cell r="AE23">
            <v>44942</v>
          </cell>
          <cell r="AF23">
            <v>9</v>
          </cell>
          <cell r="AG23">
            <v>0</v>
          </cell>
          <cell r="AH23">
            <v>9</v>
          </cell>
          <cell r="AI23">
            <v>9</v>
          </cell>
          <cell r="AJ23">
            <v>0</v>
          </cell>
          <cell r="AK23">
            <v>270</v>
          </cell>
          <cell r="AL23">
            <v>45214</v>
          </cell>
          <cell r="AM23">
            <v>45214</v>
          </cell>
          <cell r="AN23">
            <v>43200000</v>
          </cell>
          <cell r="AO23">
            <v>43200000</v>
          </cell>
          <cell r="AP23">
            <v>4800000</v>
          </cell>
          <cell r="AQ23">
            <v>0</v>
          </cell>
          <cell r="AS23">
            <v>95</v>
          </cell>
          <cell r="AT23">
            <v>44931</v>
          </cell>
          <cell r="AU23">
            <v>43200000</v>
          </cell>
          <cell r="AV23" t="str">
            <v>O23011601190000007798</v>
          </cell>
          <cell r="AW23" t="str">
            <v>INVERSION</v>
          </cell>
          <cell r="AX23" t="str">
            <v>Conformación del banco de proyectos e instrumentos para la gestión del suelo en Bogotá</v>
          </cell>
          <cell r="AY23">
            <v>5000430661</v>
          </cell>
          <cell r="AZ23">
            <v>22</v>
          </cell>
          <cell r="BA23">
            <v>44942</v>
          </cell>
          <cell r="BB23">
            <v>43200000</v>
          </cell>
          <cell r="BK23" t="str">
            <v/>
          </cell>
          <cell r="BN23" t="str">
            <v/>
          </cell>
          <cell r="BO23" t="str">
            <v/>
          </cell>
          <cell r="BP23" t="str">
            <v/>
          </cell>
          <cell r="BR23" t="str">
            <v/>
          </cell>
          <cell r="BS23" t="str">
            <v/>
          </cell>
          <cell r="BT23" t="str">
            <v/>
          </cell>
          <cell r="BU23" t="str">
            <v/>
          </cell>
          <cell r="BV23" t="str">
            <v/>
          </cell>
          <cell r="BW23" t="str">
            <v/>
          </cell>
          <cell r="CA23" t="str">
            <v/>
          </cell>
          <cell r="CB23" t="str">
            <v/>
          </cell>
          <cell r="CC23" t="str">
            <v/>
          </cell>
          <cell r="CE23" t="str">
            <v/>
          </cell>
          <cell r="CF23" t="str">
            <v/>
          </cell>
          <cell r="CG23" t="str">
            <v/>
          </cell>
          <cell r="CH23" t="str">
            <v/>
          </cell>
          <cell r="CI23" t="str">
            <v/>
          </cell>
          <cell r="CP23">
            <v>0</v>
          </cell>
        </row>
        <row r="24">
          <cell r="C24" t="str">
            <v>20-2023</v>
          </cell>
          <cell r="D24">
            <v>1</v>
          </cell>
          <cell r="E24" t="str">
            <v>CO1.PCCNTR.4408251</v>
          </cell>
          <cell r="F24" t="str">
            <v>REALIZAR SERVICIOS DE ASISTENCIA TÉCNICA AL 100 % DE LOS PROYECTOS VINCULADOS COMO ASOCIATIVOS Y/O PROYECTOS ESTRATÉGICOS EN EL MARCO DEL PDD.</v>
          </cell>
          <cell r="G24" t="str">
            <v>En Ejecución</v>
          </cell>
          <cell r="H24" t="str">
            <v>https://community.secop.gov.co/Public/Tendering/OpportunityDetail/Index?noticeUID=CO1.NTC.3765294&amp;isFromPublicArea=True&amp;isModal=true&amp;asPopupView=true</v>
          </cell>
          <cell r="I24" t="str">
            <v>SDHT-SDGS-PSP-004-2023</v>
          </cell>
          <cell r="J24">
            <v>1</v>
          </cell>
          <cell r="K24">
            <v>1</v>
          </cell>
          <cell r="L24" t="str">
            <v>Persona Natural</v>
          </cell>
          <cell r="M24" t="str">
            <v>CC</v>
          </cell>
          <cell r="N24">
            <v>1014279715</v>
          </cell>
          <cell r="O24">
            <v>8</v>
          </cell>
          <cell r="P24" t="str">
            <v>ROBERTO PINEDA</v>
          </cell>
          <cell r="Q24" t="str">
            <v>DUBAN ESNEIDER</v>
          </cell>
          <cell r="R24" t="str">
            <v>No Aplica</v>
          </cell>
          <cell r="S24" t="str">
            <v>DUBAN ESNEIDER ROBERTO PINEDA</v>
          </cell>
          <cell r="T24" t="str">
            <v>M</v>
          </cell>
          <cell r="U24">
            <v>44942</v>
          </cell>
          <cell r="V24">
            <v>44942</v>
          </cell>
          <cell r="W24">
            <v>44939</v>
          </cell>
          <cell r="X24">
            <v>45212</v>
          </cell>
          <cell r="Y24" t="str">
            <v>Contratación Directa</v>
          </cell>
          <cell r="Z24" t="str">
            <v>Contrato</v>
          </cell>
          <cell r="AA24" t="str">
            <v>Prestación de Servicios Profesionales</v>
          </cell>
          <cell r="AB24" t="str">
            <v>PRESTAR SERVICIOS PROFESIONALES PARA REALIZAR LAS ACTIVIDADES ADMINISTRATIVAS, OPERATIVAS, PRECONTRACTUALES Y POSTCONTRACTUALES FRENTE A LOS PROCESOS QUE ADELANTA LA SUBDIRECCION DE GESTION DEL SUELO.</v>
          </cell>
          <cell r="AC24">
            <v>44942</v>
          </cell>
          <cell r="AD24">
            <v>44942</v>
          </cell>
          <cell r="AE24">
            <v>44942</v>
          </cell>
          <cell r="AF24">
            <v>9</v>
          </cell>
          <cell r="AG24">
            <v>0</v>
          </cell>
          <cell r="AH24">
            <v>11.5</v>
          </cell>
          <cell r="AI24">
            <v>11</v>
          </cell>
          <cell r="AJ24">
            <v>15</v>
          </cell>
          <cell r="AK24">
            <v>345</v>
          </cell>
          <cell r="AL24">
            <v>45214</v>
          </cell>
          <cell r="AM24">
            <v>45290</v>
          </cell>
          <cell r="AN24">
            <v>57510000</v>
          </cell>
          <cell r="AO24">
            <v>73485000</v>
          </cell>
          <cell r="AP24">
            <v>6390000</v>
          </cell>
          <cell r="AQ24">
            <v>0</v>
          </cell>
          <cell r="AS24">
            <v>97</v>
          </cell>
          <cell r="AT24">
            <v>44931</v>
          </cell>
          <cell r="AU24">
            <v>57510000</v>
          </cell>
          <cell r="AV24" t="str">
            <v>O23011601190000007798</v>
          </cell>
          <cell r="AW24" t="str">
            <v>INVERSION</v>
          </cell>
          <cell r="AX24" t="str">
            <v>Conformación del banco de proyectos e instrumentos para la gestión del suelo en Bogotá</v>
          </cell>
          <cell r="AY24">
            <v>5000430643</v>
          </cell>
          <cell r="AZ24">
            <v>20</v>
          </cell>
          <cell r="BA24">
            <v>44942</v>
          </cell>
          <cell r="BB24">
            <v>57510000</v>
          </cell>
          <cell r="BC24">
            <v>45201</v>
          </cell>
          <cell r="BD24">
            <v>1426</v>
          </cell>
          <cell r="BE24">
            <v>45174</v>
          </cell>
          <cell r="BF24">
            <v>15975000</v>
          </cell>
          <cell r="BG24" t="str">
            <v>5000548067</v>
          </cell>
          <cell r="BH24">
            <v>1469</v>
          </cell>
          <cell r="BI24">
            <v>45191</v>
          </cell>
          <cell r="BJ24" t="str">
            <v>O23011601190000007798</v>
          </cell>
          <cell r="BK24" t="str">
            <v>INVERSION</v>
          </cell>
          <cell r="BL24">
            <v>45184</v>
          </cell>
          <cell r="BM24">
            <v>15975000</v>
          </cell>
          <cell r="BN24" t="str">
            <v/>
          </cell>
          <cell r="BO24" t="str">
            <v/>
          </cell>
          <cell r="BP24" t="str">
            <v/>
          </cell>
          <cell r="BR24" t="str">
            <v/>
          </cell>
          <cell r="BS24" t="str">
            <v/>
          </cell>
          <cell r="BT24" t="str">
            <v/>
          </cell>
          <cell r="BU24" t="str">
            <v/>
          </cell>
          <cell r="BV24" t="str">
            <v/>
          </cell>
          <cell r="BW24" t="str">
            <v/>
          </cell>
          <cell r="CA24" t="str">
            <v/>
          </cell>
          <cell r="CB24" t="str">
            <v/>
          </cell>
          <cell r="CC24" t="str">
            <v/>
          </cell>
          <cell r="CE24" t="str">
            <v/>
          </cell>
          <cell r="CF24" t="str">
            <v/>
          </cell>
          <cell r="CG24" t="str">
            <v/>
          </cell>
          <cell r="CH24" t="str">
            <v/>
          </cell>
          <cell r="CI24" t="str">
            <v/>
          </cell>
          <cell r="CM24">
            <v>45176</v>
          </cell>
          <cell r="CN24">
            <v>2</v>
          </cell>
          <cell r="CO24">
            <v>15</v>
          </cell>
          <cell r="CP24">
            <v>75</v>
          </cell>
          <cell r="CQ24">
            <v>45184</v>
          </cell>
          <cell r="CR24">
            <v>45215</v>
          </cell>
          <cell r="CS24">
            <v>45290</v>
          </cell>
        </row>
        <row r="25">
          <cell r="C25" t="str">
            <v>21-2023</v>
          </cell>
          <cell r="D25">
            <v>1</v>
          </cell>
          <cell r="E25" t="str">
            <v>CO1.PCCNTR.4408299</v>
          </cell>
          <cell r="F25" t="str">
            <v>PROMOVER LA INICIACIÓN DE  12100 VIVIENDAS VIS EN BOGOTÁ, A TRAVÉS DE LA GESTIÓN DE 90 HECTÁREAS DE SUELO.</v>
          </cell>
          <cell r="G25" t="str">
            <v>En Ejecución</v>
          </cell>
          <cell r="H25" t="str">
            <v>https://community.secop.gov.co/Public/Tendering/OpportunityDetail/Index?noticeUID=CO1.NTC.3765842&amp;isFromPublicArea=True&amp;isModal=true&amp;asPopupView=true</v>
          </cell>
          <cell r="I25" t="str">
            <v>SDHT-SDGS-PSP-006-2023</v>
          </cell>
          <cell r="J25">
            <v>1</v>
          </cell>
          <cell r="K25">
            <v>1</v>
          </cell>
          <cell r="L25" t="str">
            <v>Persona Natural</v>
          </cell>
          <cell r="M25" t="str">
            <v>CC</v>
          </cell>
          <cell r="N25">
            <v>52146673</v>
          </cell>
          <cell r="O25">
            <v>3</v>
          </cell>
          <cell r="P25" t="str">
            <v>COVALEDA SALAS</v>
          </cell>
          <cell r="Q25" t="str">
            <v>DIANA PATRICIA</v>
          </cell>
          <cell r="R25" t="str">
            <v>No Aplica</v>
          </cell>
          <cell r="S25" t="str">
            <v>DIANA PATRICIA COVALEDA SALAS</v>
          </cell>
          <cell r="T25" t="str">
            <v>F</v>
          </cell>
          <cell r="U25">
            <v>44942</v>
          </cell>
          <cell r="V25">
            <v>44943</v>
          </cell>
          <cell r="W25">
            <v>44944</v>
          </cell>
          <cell r="X25">
            <v>45216</v>
          </cell>
          <cell r="Y25" t="str">
            <v>Contratación Directa</v>
          </cell>
          <cell r="Z25" t="str">
            <v>Contrato</v>
          </cell>
          <cell r="AA25" t="str">
            <v>Prestación de Servicios Profesionales</v>
          </cell>
          <cell r="AB25" t="str">
            <v>PRESTAR SERVICIOS PROFESIONALES PARA REALIZAR LA GESTION INTERINSTITUCIONAL, SEGUIMIENTO Y ACOMPAÑAMIENTO A LOS PROYECTOS QUE POSIBILITEN LA HABILITACIÓN DE SUELO PARA VIS/VIP Y/O USOS COMPLEMENTARIOS EN LA CIUDAD.</v>
          </cell>
          <cell r="AC25">
            <v>44944</v>
          </cell>
          <cell r="AD25">
            <v>44944</v>
          </cell>
          <cell r="AE25">
            <v>44944</v>
          </cell>
          <cell r="AF25">
            <v>9</v>
          </cell>
          <cell r="AG25">
            <v>0</v>
          </cell>
          <cell r="AH25">
            <v>11.433333333333334</v>
          </cell>
          <cell r="AI25">
            <v>11</v>
          </cell>
          <cell r="AJ25">
            <v>13</v>
          </cell>
          <cell r="AK25">
            <v>343</v>
          </cell>
          <cell r="AL25">
            <v>45216</v>
          </cell>
          <cell r="AM25">
            <v>45291</v>
          </cell>
          <cell r="AN25">
            <v>83430000</v>
          </cell>
          <cell r="AO25">
            <v>83430000</v>
          </cell>
          <cell r="AP25">
            <v>9270000</v>
          </cell>
          <cell r="AQ25">
            <v>22557000</v>
          </cell>
          <cell r="AS25">
            <v>117</v>
          </cell>
          <cell r="AT25">
            <v>44931</v>
          </cell>
          <cell r="AU25">
            <v>83430000</v>
          </cell>
          <cell r="AV25" t="str">
            <v>O23011601190000007798</v>
          </cell>
          <cell r="AW25" t="str">
            <v>INVERSION</v>
          </cell>
          <cell r="AX25" t="str">
            <v>Conformación del banco de proyectos e instrumentos para la gestión del suelo en Bogotá</v>
          </cell>
          <cell r="AY25">
            <v>5000431526</v>
          </cell>
          <cell r="AZ25">
            <v>23</v>
          </cell>
          <cell r="BA25">
            <v>44942</v>
          </cell>
          <cell r="BB25">
            <v>83430000</v>
          </cell>
          <cell r="BD25">
            <v>1487</v>
          </cell>
          <cell r="BE25">
            <v>45177</v>
          </cell>
          <cell r="BF25">
            <v>22557000</v>
          </cell>
          <cell r="BG25" t="str">
            <v>5000552592</v>
          </cell>
          <cell r="BH25">
            <v>1551</v>
          </cell>
          <cell r="BI25">
            <v>45203</v>
          </cell>
          <cell r="BJ25" t="str">
            <v>O23011601190000007798</v>
          </cell>
          <cell r="BK25" t="str">
            <v>INVERSION</v>
          </cell>
          <cell r="BN25" t="str">
            <v/>
          </cell>
          <cell r="BO25" t="str">
            <v/>
          </cell>
          <cell r="BP25" t="str">
            <v/>
          </cell>
          <cell r="BR25" t="str">
            <v/>
          </cell>
          <cell r="BS25" t="str">
            <v/>
          </cell>
          <cell r="BT25" t="str">
            <v/>
          </cell>
          <cell r="BU25" t="str">
            <v/>
          </cell>
          <cell r="BV25" t="str">
            <v/>
          </cell>
          <cell r="BW25" t="str">
            <v/>
          </cell>
          <cell r="CA25" t="str">
            <v/>
          </cell>
          <cell r="CB25" t="str">
            <v/>
          </cell>
          <cell r="CC25" t="str">
            <v/>
          </cell>
          <cell r="CE25" t="str">
            <v/>
          </cell>
          <cell r="CF25" t="str">
            <v/>
          </cell>
          <cell r="CG25" t="str">
            <v/>
          </cell>
          <cell r="CH25" t="str">
            <v/>
          </cell>
          <cell r="CI25" t="str">
            <v/>
          </cell>
          <cell r="CN25">
            <v>2</v>
          </cell>
          <cell r="CO25">
            <v>13</v>
          </cell>
          <cell r="CP25">
            <v>73</v>
          </cell>
          <cell r="CQ25">
            <v>45202</v>
          </cell>
          <cell r="CS25">
            <v>45291</v>
          </cell>
        </row>
        <row r="26">
          <cell r="C26" t="str">
            <v>22-2023</v>
          </cell>
          <cell r="D26">
            <v>1</v>
          </cell>
          <cell r="E26" t="str">
            <v>CO1.PCCNTR.4412232</v>
          </cell>
          <cell r="F26" t="str">
            <v>REALIZAR SERVICIOS DE ASISTENCIA TÉCNICA AL 100 % DE LOS PROYECTOS VINCULADOS COMO ASOCIATIVOS Y/O PROYECTOS ESTRATÉGICOS EN EL MARCO DEL PDD.</v>
          </cell>
          <cell r="G26" t="str">
            <v>En Ejecución</v>
          </cell>
          <cell r="H26" t="str">
            <v>https://community.secop.gov.co/Public/Tendering/OpportunityDetail/Index?noticeUID=CO1.NTC.3769587&amp;isFromPublicArea=True&amp;isModal=true&amp;asPopupView=true</v>
          </cell>
          <cell r="I26" t="str">
            <v>SDHT-SDGS-PSP-009-2023</v>
          </cell>
          <cell r="J26">
            <v>1</v>
          </cell>
          <cell r="K26">
            <v>1</v>
          </cell>
          <cell r="L26" t="str">
            <v>Persona Natural</v>
          </cell>
          <cell r="M26" t="str">
            <v>CC</v>
          </cell>
          <cell r="N26">
            <v>1121841904</v>
          </cell>
          <cell r="O26">
            <v>1</v>
          </cell>
          <cell r="P26" t="str">
            <v>CASTRO ESPINOSA</v>
          </cell>
          <cell r="Q26" t="str">
            <v>MARIO LEANDRO</v>
          </cell>
          <cell r="R26" t="str">
            <v>No Aplica</v>
          </cell>
          <cell r="S26" t="str">
            <v>MARIO LEANDRO CASTRO ESPINOSA</v>
          </cell>
          <cell r="T26" t="str">
            <v>M</v>
          </cell>
          <cell r="U26">
            <v>44942</v>
          </cell>
          <cell r="V26">
            <v>44943</v>
          </cell>
          <cell r="W26">
            <v>44944</v>
          </cell>
          <cell r="X26">
            <v>45217</v>
          </cell>
          <cell r="Y26" t="str">
            <v>Contratación Directa</v>
          </cell>
          <cell r="Z26" t="str">
            <v>Contrato</v>
          </cell>
          <cell r="AA26" t="str">
            <v>Prestación de Servicios Profesionales</v>
          </cell>
          <cell r="AB26" t="str">
            <v>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v>
          </cell>
          <cell r="AC26">
            <v>44944</v>
          </cell>
          <cell r="AD26">
            <v>44944</v>
          </cell>
          <cell r="AE26">
            <v>44944</v>
          </cell>
          <cell r="AF26">
            <v>9</v>
          </cell>
          <cell r="AG26">
            <v>0</v>
          </cell>
          <cell r="AH26">
            <v>9</v>
          </cell>
          <cell r="AI26">
            <v>9</v>
          </cell>
          <cell r="AJ26">
            <v>0</v>
          </cell>
          <cell r="AK26">
            <v>270</v>
          </cell>
          <cell r="AL26">
            <v>45216</v>
          </cell>
          <cell r="AM26">
            <v>45216</v>
          </cell>
          <cell r="AN26">
            <v>83430000</v>
          </cell>
          <cell r="AO26">
            <v>83430000</v>
          </cell>
          <cell r="AP26">
            <v>9270000</v>
          </cell>
          <cell r="AQ26">
            <v>0</v>
          </cell>
          <cell r="AS26">
            <v>96</v>
          </cell>
          <cell r="AT26">
            <v>44931</v>
          </cell>
          <cell r="AU26">
            <v>83430000</v>
          </cell>
          <cell r="AV26" t="str">
            <v>O23011601190000007798</v>
          </cell>
          <cell r="AW26" t="str">
            <v>INVERSION</v>
          </cell>
          <cell r="AX26" t="str">
            <v>Conformación del banco de proyectos e instrumentos para la gestión del suelo en Bogotá</v>
          </cell>
          <cell r="AY26">
            <v>5000431539</v>
          </cell>
          <cell r="AZ26">
            <v>25</v>
          </cell>
          <cell r="BA26">
            <v>44942</v>
          </cell>
          <cell r="BB26">
            <v>83430000</v>
          </cell>
          <cell r="BK26" t="str">
            <v/>
          </cell>
          <cell r="BN26" t="str">
            <v/>
          </cell>
          <cell r="BO26" t="str">
            <v/>
          </cell>
          <cell r="BP26" t="str">
            <v/>
          </cell>
          <cell r="BR26" t="str">
            <v/>
          </cell>
          <cell r="BS26" t="str">
            <v/>
          </cell>
          <cell r="BT26" t="str">
            <v/>
          </cell>
          <cell r="BU26" t="str">
            <v/>
          </cell>
          <cell r="BV26" t="str">
            <v/>
          </cell>
          <cell r="BW26" t="str">
            <v/>
          </cell>
          <cell r="CA26" t="str">
            <v/>
          </cell>
          <cell r="CB26" t="str">
            <v/>
          </cell>
          <cell r="CC26" t="str">
            <v/>
          </cell>
          <cell r="CE26" t="str">
            <v/>
          </cell>
          <cell r="CF26" t="str">
            <v/>
          </cell>
          <cell r="CG26" t="str">
            <v/>
          </cell>
          <cell r="CH26" t="str">
            <v/>
          </cell>
          <cell r="CI26" t="str">
            <v/>
          </cell>
          <cell r="CP26">
            <v>0</v>
          </cell>
          <cell r="DF26">
            <v>44994</v>
          </cell>
          <cell r="DG26" t="str">
            <v>ANDRES EDUARDO LONDOÑO LONDOÑO</v>
          </cell>
          <cell r="DH26">
            <v>2234908</v>
          </cell>
          <cell r="DI26" t="str">
            <v xml:space="preserve">AC 264031 </v>
          </cell>
          <cell r="DJ26">
            <v>3005611870</v>
          </cell>
          <cell r="DK26" t="str">
            <v>andres@proyectarhabitat.com</v>
          </cell>
          <cell r="DL26">
            <v>67671000</v>
          </cell>
          <cell r="DN26">
            <v>44994</v>
          </cell>
        </row>
        <row r="27">
          <cell r="C27" t="str">
            <v>23-2023</v>
          </cell>
          <cell r="D27">
            <v>1</v>
          </cell>
          <cell r="E27" t="str">
            <v>CO1.PCCNTR.4412562</v>
          </cell>
          <cell r="F27" t="str">
            <v>PROMOVER LA INICIACIÓN DE  12100 VIVIENDAS VIS EN BOGOTÁ, A TRAVÉS DE LA GESTIÓN DE 90 HECTÁREAS DE SUELO.</v>
          </cell>
          <cell r="G27" t="str">
            <v>En Ejecución</v>
          </cell>
          <cell r="H27" t="str">
            <v>https://community.secop.gov.co/Public/Tendering/OpportunityDetail/Index?noticeUID=CO1.NTC.3769784&amp;isFromPublicArea=True&amp;isModal=true&amp;asPopupView=true</v>
          </cell>
          <cell r="I27" t="str">
            <v>SDHT-SDGS-PSP-007-2023</v>
          </cell>
          <cell r="J27">
            <v>1</v>
          </cell>
          <cell r="K27">
            <v>1</v>
          </cell>
          <cell r="L27" t="str">
            <v>Persona Natural</v>
          </cell>
          <cell r="M27" t="str">
            <v>CC</v>
          </cell>
          <cell r="N27">
            <v>52276651</v>
          </cell>
          <cell r="O27">
            <v>9</v>
          </cell>
          <cell r="P27" t="str">
            <v>PARRA MELO</v>
          </cell>
          <cell r="Q27" t="str">
            <v>BRIGHITTE AMPARO</v>
          </cell>
          <cell r="R27" t="str">
            <v>No Aplica</v>
          </cell>
          <cell r="S27" t="str">
            <v>BRIGHITTE AMPARO PARRA MELO</v>
          </cell>
          <cell r="T27" t="str">
            <v>F</v>
          </cell>
          <cell r="U27">
            <v>44942</v>
          </cell>
          <cell r="V27">
            <v>44943</v>
          </cell>
          <cell r="W27">
            <v>44944</v>
          </cell>
          <cell r="X27">
            <v>45217</v>
          </cell>
          <cell r="Y27" t="str">
            <v>Contratación Directa</v>
          </cell>
          <cell r="Z27" t="str">
            <v>Contrato</v>
          </cell>
          <cell r="AA27" t="str">
            <v>Prestación de Servicios Profesionales</v>
          </cell>
          <cell r="AB27" t="str">
            <v>PRESTAR SERVICIOS PROFESIONALES DESARROLLANDO ACTIVIDADES RELACIONADAS CON LA HABILITACION DE SUELO DESTINADO A VIVIENDA Y USOS COMPLEMENTARIOS EN PROYECTOS VINCULADOS A LA SECRETARIA, MEDIANTE LA APLICACIÓN E IMPLEMENTACIÓN DE INSTRUMENTOS DE GESTIÓN DE SUELO.</v>
          </cell>
          <cell r="AC27">
            <v>44944</v>
          </cell>
          <cell r="AD27">
            <v>44944</v>
          </cell>
          <cell r="AE27">
            <v>44944</v>
          </cell>
          <cell r="AF27">
            <v>9</v>
          </cell>
          <cell r="AG27">
            <v>0</v>
          </cell>
          <cell r="AH27">
            <v>11.433333333333334</v>
          </cell>
          <cell r="AI27">
            <v>11</v>
          </cell>
          <cell r="AJ27">
            <v>13</v>
          </cell>
          <cell r="AK27">
            <v>343</v>
          </cell>
          <cell r="AL27">
            <v>45216</v>
          </cell>
          <cell r="AM27">
            <v>45290</v>
          </cell>
          <cell r="AN27">
            <v>90810000</v>
          </cell>
          <cell r="AO27">
            <v>115362333</v>
          </cell>
          <cell r="AP27">
            <v>10090000</v>
          </cell>
          <cell r="AQ27">
            <v>0.3333333283662796</v>
          </cell>
          <cell r="AS27">
            <v>118</v>
          </cell>
          <cell r="AT27">
            <v>44931</v>
          </cell>
          <cell r="AU27">
            <v>90810000</v>
          </cell>
          <cell r="AV27" t="str">
            <v>O23011601190000007798</v>
          </cell>
          <cell r="AW27" t="str">
            <v>INVERSION</v>
          </cell>
          <cell r="AX27" t="str">
            <v>Conformación del banco de proyectos e instrumentos para la gestión del suelo en Bogotá</v>
          </cell>
          <cell r="AY27">
            <v>5000432065</v>
          </cell>
          <cell r="AZ27">
            <v>26</v>
          </cell>
          <cell r="BA27">
            <v>44943</v>
          </cell>
          <cell r="BB27">
            <v>90810000</v>
          </cell>
          <cell r="BC27">
            <v>45201</v>
          </cell>
          <cell r="BD27">
            <v>1431</v>
          </cell>
          <cell r="BE27">
            <v>45174</v>
          </cell>
          <cell r="BF27">
            <v>24552333</v>
          </cell>
          <cell r="BG27" t="str">
            <v>5000549334</v>
          </cell>
          <cell r="BH27">
            <v>1495</v>
          </cell>
          <cell r="BI27">
            <v>45195</v>
          </cell>
          <cell r="BJ27" t="str">
            <v>O23011601190000007798</v>
          </cell>
          <cell r="BK27" t="str">
            <v>INVERSION</v>
          </cell>
          <cell r="BL27">
            <v>45195</v>
          </cell>
          <cell r="BM27">
            <v>24552333</v>
          </cell>
          <cell r="BN27" t="str">
            <v/>
          </cell>
          <cell r="BO27" t="str">
            <v/>
          </cell>
          <cell r="BP27" t="str">
            <v/>
          </cell>
          <cell r="BR27" t="str">
            <v/>
          </cell>
          <cell r="BS27" t="str">
            <v/>
          </cell>
          <cell r="BT27" t="str">
            <v/>
          </cell>
          <cell r="BU27" t="str">
            <v/>
          </cell>
          <cell r="BV27" t="str">
            <v/>
          </cell>
          <cell r="BW27" t="str">
            <v/>
          </cell>
          <cell r="CA27" t="str">
            <v/>
          </cell>
          <cell r="CB27" t="str">
            <v/>
          </cell>
          <cell r="CC27" t="str">
            <v/>
          </cell>
          <cell r="CE27" t="str">
            <v/>
          </cell>
          <cell r="CF27" t="str">
            <v/>
          </cell>
          <cell r="CG27" t="str">
            <v/>
          </cell>
          <cell r="CH27" t="str">
            <v/>
          </cell>
          <cell r="CI27" t="str">
            <v/>
          </cell>
          <cell r="CM27">
            <v>45176</v>
          </cell>
          <cell r="CN27">
            <v>2</v>
          </cell>
          <cell r="CO27">
            <v>13</v>
          </cell>
          <cell r="CP27">
            <v>73</v>
          </cell>
          <cell r="CQ27">
            <v>45195</v>
          </cell>
          <cell r="CR27">
            <v>45217</v>
          </cell>
          <cell r="CS27">
            <v>45290</v>
          </cell>
        </row>
        <row r="28">
          <cell r="C28" t="str">
            <v>24-2023</v>
          </cell>
          <cell r="D28">
            <v>1</v>
          </cell>
          <cell r="E28" t="str">
            <v>CO1.PCCNTR.4410699</v>
          </cell>
          <cell r="F28" t="str">
            <v>GESTIONAR 105 HECTÁREAS DE SUELO ÚTIL PARA EL DESARROLLO DE VIVIENDA SOCIAL Y USOS COMPLEMENTARIOS</v>
          </cell>
          <cell r="G28" t="str">
            <v>En Ejecución</v>
          </cell>
          <cell r="H28" t="str">
            <v>https://community.secop.gov.co/Public/Tendering/OpportunityDetail/Index?noticeUID=CO1.NTC.3768601&amp;isFromPublicArea=True&amp;isModal=true&amp;asPopupView=true</v>
          </cell>
          <cell r="I28" t="str">
            <v>SDHT-SDGS-PSP-001-2023</v>
          </cell>
          <cell r="J28">
            <v>1</v>
          </cell>
          <cell r="K28">
            <v>1</v>
          </cell>
          <cell r="L28" t="str">
            <v>Persona Natural</v>
          </cell>
          <cell r="M28" t="str">
            <v>CC</v>
          </cell>
          <cell r="N28">
            <v>52702395</v>
          </cell>
          <cell r="O28">
            <v>6</v>
          </cell>
          <cell r="P28" t="str">
            <v>REY PLAZAS</v>
          </cell>
          <cell r="Q28" t="str">
            <v>CLARA MARGARITA MARIA</v>
          </cell>
          <cell r="R28" t="str">
            <v>No Aplica</v>
          </cell>
          <cell r="S28" t="str">
            <v>CLARA MARGARITA MARIA REY PLAZAS</v>
          </cell>
          <cell r="T28" t="str">
            <v>F</v>
          </cell>
          <cell r="U28">
            <v>44943</v>
          </cell>
          <cell r="V28">
            <v>44944</v>
          </cell>
          <cell r="W28">
            <v>44944</v>
          </cell>
          <cell r="X28">
            <v>45216</v>
          </cell>
          <cell r="Y28" t="str">
            <v>Contratación Directa</v>
          </cell>
          <cell r="Z28" t="str">
            <v>Contrato</v>
          </cell>
          <cell r="AA28" t="str">
            <v>Prestación de Servicios Profesionales</v>
          </cell>
          <cell r="AB28" t="str">
            <v>PRESTAR SERVICIOS PROFESIONALES PARA REALIZAR LA VALIDACION, ANALISIS, GESTION Y SEGUIMIENTO DE LOS PREDIOS Y/O PROYECTOS QUE VIABILICEN LA HABILITACION Y/O DESARROLLO DEL SUELO A PARTIR DE LOS INSTRUMENTOS DEFINIDOS EN EL PLAN DE ORDENAMIENTO TERRITORIAL.</v>
          </cell>
          <cell r="AC28">
            <v>44945</v>
          </cell>
          <cell r="AD28">
            <v>44945</v>
          </cell>
          <cell r="AE28">
            <v>44945</v>
          </cell>
          <cell r="AF28">
            <v>9</v>
          </cell>
          <cell r="AG28">
            <v>0</v>
          </cell>
          <cell r="AH28">
            <v>9</v>
          </cell>
          <cell r="AI28">
            <v>9</v>
          </cell>
          <cell r="AJ28">
            <v>0</v>
          </cell>
          <cell r="AK28">
            <v>270</v>
          </cell>
          <cell r="AL28">
            <v>45217</v>
          </cell>
          <cell r="AM28">
            <v>45217</v>
          </cell>
          <cell r="AN28">
            <v>69570000</v>
          </cell>
          <cell r="AO28">
            <v>69570000</v>
          </cell>
          <cell r="AP28">
            <v>7730000</v>
          </cell>
          <cell r="AQ28">
            <v>0</v>
          </cell>
          <cell r="AS28">
            <v>98</v>
          </cell>
          <cell r="AT28">
            <v>44931</v>
          </cell>
          <cell r="AU28">
            <v>69570000</v>
          </cell>
          <cell r="AV28" t="str">
            <v>O23011601190000007798</v>
          </cell>
          <cell r="AW28" t="str">
            <v>INVERSION</v>
          </cell>
          <cell r="AX28" t="str">
            <v>Conformación del banco de proyectos e instrumentos para la gestión del suelo en Bogotá</v>
          </cell>
          <cell r="AY28">
            <v>5000436264</v>
          </cell>
          <cell r="AZ28">
            <v>68</v>
          </cell>
          <cell r="BA28">
            <v>44945</v>
          </cell>
          <cell r="BB28">
            <v>69570000</v>
          </cell>
          <cell r="BK28" t="str">
            <v/>
          </cell>
          <cell r="BN28" t="str">
            <v/>
          </cell>
          <cell r="BO28" t="str">
            <v/>
          </cell>
          <cell r="BP28" t="str">
            <v/>
          </cell>
          <cell r="BR28" t="str">
            <v/>
          </cell>
          <cell r="BS28" t="str">
            <v/>
          </cell>
          <cell r="BT28" t="str">
            <v/>
          </cell>
          <cell r="BU28" t="str">
            <v/>
          </cell>
          <cell r="BV28" t="str">
            <v/>
          </cell>
          <cell r="BW28" t="str">
            <v/>
          </cell>
          <cell r="CA28" t="str">
            <v/>
          </cell>
          <cell r="CB28" t="str">
            <v/>
          </cell>
          <cell r="CC28" t="str">
            <v/>
          </cell>
          <cell r="CE28" t="str">
            <v/>
          </cell>
          <cell r="CF28" t="str">
            <v/>
          </cell>
          <cell r="CG28" t="str">
            <v/>
          </cell>
          <cell r="CH28" t="str">
            <v/>
          </cell>
          <cell r="CI28" t="str">
            <v/>
          </cell>
          <cell r="CP28">
            <v>0</v>
          </cell>
        </row>
        <row r="29">
          <cell r="C29" t="str">
            <v>25-2023</v>
          </cell>
          <cell r="D29">
            <v>1</v>
          </cell>
          <cell r="E29" t="str">
            <v xml:space="preserve">	CO1.PCCNTR.4413084</v>
          </cell>
          <cell r="F29" t="str">
            <v>GESTIONAR 105 HECTÁREAS DE SUELO ÚTIL PARA EL DESARROLLO DE VIVIENDA SOCIAL Y USOS COMPLEMENTARIOS</v>
          </cell>
          <cell r="G29" t="str">
            <v>En Ejecución</v>
          </cell>
          <cell r="H29" t="str">
            <v>https://community.secop.gov.co/Public/Tendering/OpportunityDetail/Index?noticeUID=CO1.NTC.3770782&amp;isFromPublicArea=True&amp;isModal=true&amp;asPopupView=true</v>
          </cell>
          <cell r="I29" t="str">
            <v>SDHT-SDGS-PSP-008-2023</v>
          </cell>
          <cell r="J29">
            <v>1</v>
          </cell>
          <cell r="K29">
            <v>1</v>
          </cell>
          <cell r="L29" t="str">
            <v>Persona Natural</v>
          </cell>
          <cell r="M29" t="str">
            <v>CC</v>
          </cell>
          <cell r="N29">
            <v>1014189698</v>
          </cell>
          <cell r="O29">
            <v>4</v>
          </cell>
          <cell r="P29" t="str">
            <v>SKINNER MALDONADO</v>
          </cell>
          <cell r="Q29" t="str">
            <v>KARL HEINZ</v>
          </cell>
          <cell r="R29" t="str">
            <v>No Aplica</v>
          </cell>
          <cell r="S29" t="str">
            <v>KARL HEINZ SKINNER MALDONADO</v>
          </cell>
          <cell r="T29" t="str">
            <v>M</v>
          </cell>
          <cell r="U29">
            <v>44942</v>
          </cell>
          <cell r="V29">
            <v>44943</v>
          </cell>
          <cell r="W29">
            <v>44944</v>
          </cell>
          <cell r="X29">
            <v>45217</v>
          </cell>
          <cell r="Y29" t="str">
            <v>Contratación Directa</v>
          </cell>
          <cell r="Z29" t="str">
            <v>Contrato</v>
          </cell>
          <cell r="AA29" t="str">
            <v>Prestación de Servicios Profesionales</v>
          </cell>
          <cell r="AB29" t="str">
            <v>PRESTAR SERVICIOS PROFESIONALES PARA REALIZAR EL SEGUIMIENTO Y EVALUACIÓN DEL DESARROLLO Y EJECUCIÓN DE LOS PLANES PARCIALES ADOPTADOS CON TRATAMIENTO DE DESARROLLO Y/O RENOVACIÓN URBANA EN LA CIUDAD</v>
          </cell>
          <cell r="AC29">
            <v>44944</v>
          </cell>
          <cell r="AE29">
            <v>44944</v>
          </cell>
          <cell r="AF29">
            <v>9</v>
          </cell>
          <cell r="AG29">
            <v>0</v>
          </cell>
          <cell r="AH29">
            <v>9</v>
          </cell>
          <cell r="AI29">
            <v>9</v>
          </cell>
          <cell r="AJ29">
            <v>0</v>
          </cell>
          <cell r="AK29">
            <v>270</v>
          </cell>
          <cell r="AL29">
            <v>45216</v>
          </cell>
          <cell r="AM29">
            <v>45216</v>
          </cell>
          <cell r="AN29">
            <v>69570000</v>
          </cell>
          <cell r="AO29">
            <v>69570000</v>
          </cell>
          <cell r="AP29">
            <v>7730000</v>
          </cell>
          <cell r="AQ29">
            <v>0</v>
          </cell>
          <cell r="AS29">
            <v>123</v>
          </cell>
          <cell r="AT29">
            <v>44931</v>
          </cell>
          <cell r="AU29">
            <v>69570000</v>
          </cell>
          <cell r="AV29" t="str">
            <v>O23011601190000007798</v>
          </cell>
          <cell r="AW29" t="str">
            <v>INVERSION</v>
          </cell>
          <cell r="AX29" t="str">
            <v>Conformación del banco de proyectos e instrumentos para la gestión del suelo en Bogotá</v>
          </cell>
          <cell r="AY29">
            <v>5000432083</v>
          </cell>
          <cell r="AZ29">
            <v>27</v>
          </cell>
          <cell r="BA29">
            <v>44943</v>
          </cell>
          <cell r="BB29">
            <v>69570000</v>
          </cell>
          <cell r="BK29" t="str">
            <v/>
          </cell>
          <cell r="BN29" t="str">
            <v/>
          </cell>
          <cell r="BO29" t="str">
            <v/>
          </cell>
          <cell r="BP29" t="str">
            <v/>
          </cell>
          <cell r="BR29" t="str">
            <v/>
          </cell>
          <cell r="BS29" t="str">
            <v/>
          </cell>
          <cell r="BT29" t="str">
            <v/>
          </cell>
          <cell r="BU29" t="str">
            <v/>
          </cell>
          <cell r="BV29" t="str">
            <v/>
          </cell>
          <cell r="BW29" t="str">
            <v/>
          </cell>
          <cell r="CA29" t="str">
            <v/>
          </cell>
          <cell r="CB29" t="str">
            <v/>
          </cell>
          <cell r="CC29" t="str">
            <v/>
          </cell>
          <cell r="CE29" t="str">
            <v/>
          </cell>
          <cell r="CF29" t="str">
            <v/>
          </cell>
          <cell r="CG29" t="str">
            <v/>
          </cell>
          <cell r="CH29" t="str">
            <v/>
          </cell>
          <cell r="CI29" t="str">
            <v/>
          </cell>
          <cell r="CP29">
            <v>0</v>
          </cell>
        </row>
        <row r="30">
          <cell r="C30" t="str">
            <v>26-2023</v>
          </cell>
          <cell r="D30">
            <v>1</v>
          </cell>
          <cell r="E30" t="str">
            <v>CO1.PCCNTR.4408513</v>
          </cell>
          <cell r="F30" t="e">
            <v>#N/A</v>
          </cell>
          <cell r="G30" t="str">
            <v>Terminación Anticipada</v>
          </cell>
          <cell r="H30" t="str">
            <v>https://community.secop.gov.co/Public/Tendering/OpportunityDetail/Index?noticeUID=CO1.NTC.3766002&amp;isFromPublicArea=True&amp;isModal=true&amp;asPopupView=true</v>
          </cell>
          <cell r="I30" t="str">
            <v>SDHT-SDGS-PSP-002-2023</v>
          </cell>
          <cell r="J30">
            <v>1</v>
          </cell>
          <cell r="K30">
            <v>1</v>
          </cell>
          <cell r="L30" t="str">
            <v>Persona Natural</v>
          </cell>
          <cell r="M30" t="str">
            <v>CC</v>
          </cell>
          <cell r="N30">
            <v>79982483</v>
          </cell>
          <cell r="O30">
            <v>4</v>
          </cell>
          <cell r="P30" t="str">
            <v>LATORRE MARIÑO</v>
          </cell>
          <cell r="Q30" t="str">
            <v>MILTON JAVIER</v>
          </cell>
          <cell r="R30" t="str">
            <v>No Aplica</v>
          </cell>
          <cell r="S30" t="str">
            <v>MILTON JAVIER LATORRE MARIÑO</v>
          </cell>
          <cell r="T30" t="str">
            <v>M</v>
          </cell>
          <cell r="U30">
            <v>44942</v>
          </cell>
          <cell r="V30">
            <v>44943</v>
          </cell>
          <cell r="W30">
            <v>44943</v>
          </cell>
          <cell r="X30">
            <v>45214</v>
          </cell>
          <cell r="Y30" t="str">
            <v>Contratación Directa</v>
          </cell>
          <cell r="Z30" t="str">
            <v>Contrato</v>
          </cell>
          <cell r="AA30" t="str">
            <v>Prestación de Servicios Profesionales</v>
          </cell>
          <cell r="AB30" t="str">
            <v>PRESTAR SERVICIOS PROFESIONALES ESPECIALIZADOS EN LA GENERACIÓN, PROMOCIÓN Y DESARROLLO DE ACCIONES DE POSICIONAMIENTO DE LAS POLÍTICAS DEL SECTOR HÁBITAT, EN EL MARCO DE LOS PROYECTOS QUE GENERAN SOLUCIONES HABITACIONALES.</v>
          </cell>
          <cell r="AC30">
            <v>44945</v>
          </cell>
          <cell r="AD30">
            <v>44945</v>
          </cell>
          <cell r="AE30">
            <v>44945</v>
          </cell>
          <cell r="AF30">
            <v>9</v>
          </cell>
          <cell r="AG30">
            <v>0</v>
          </cell>
          <cell r="AH30">
            <v>9</v>
          </cell>
          <cell r="AI30">
            <v>9</v>
          </cell>
          <cell r="AJ30">
            <v>0</v>
          </cell>
          <cell r="AK30">
            <v>270</v>
          </cell>
          <cell r="AL30">
            <v>45217</v>
          </cell>
          <cell r="AM30">
            <v>44992</v>
          </cell>
          <cell r="AN30">
            <v>112500000</v>
          </cell>
          <cell r="AO30">
            <v>20416667</v>
          </cell>
          <cell r="AP30">
            <v>12500000</v>
          </cell>
          <cell r="AQ30">
            <v>0</v>
          </cell>
          <cell r="AS30">
            <v>94</v>
          </cell>
          <cell r="AT30">
            <v>44931</v>
          </cell>
          <cell r="AU30">
            <v>112500000</v>
          </cell>
          <cell r="AV30" t="str">
            <v>O23011601190000007798</v>
          </cell>
          <cell r="AW30" t="str">
            <v>INVERSION</v>
          </cell>
          <cell r="AX30" t="str">
            <v>Conformación del banco de proyectos e instrumentos para la gestión del suelo en Bogotá</v>
          </cell>
          <cell r="AY30">
            <v>5000436449</v>
          </cell>
          <cell r="AZ30">
            <v>69</v>
          </cell>
          <cell r="BA30">
            <v>44945</v>
          </cell>
          <cell r="BB30">
            <v>112500000</v>
          </cell>
          <cell r="BK30" t="str">
            <v/>
          </cell>
          <cell r="BN30" t="str">
            <v/>
          </cell>
          <cell r="BO30" t="str">
            <v/>
          </cell>
          <cell r="BP30" t="str">
            <v/>
          </cell>
          <cell r="BR30" t="str">
            <v/>
          </cell>
          <cell r="BS30" t="str">
            <v/>
          </cell>
          <cell r="BT30" t="str">
            <v/>
          </cell>
          <cell r="BU30" t="str">
            <v/>
          </cell>
          <cell r="BV30" t="str">
            <v/>
          </cell>
          <cell r="BW30" t="str">
            <v/>
          </cell>
          <cell r="CA30" t="str">
            <v/>
          </cell>
          <cell r="CB30" t="str">
            <v/>
          </cell>
          <cell r="CC30" t="str">
            <v/>
          </cell>
          <cell r="CE30" t="str">
            <v/>
          </cell>
          <cell r="CF30" t="str">
            <v/>
          </cell>
          <cell r="CG30" t="str">
            <v/>
          </cell>
          <cell r="CH30" t="str">
            <v/>
          </cell>
          <cell r="CI30" t="str">
            <v/>
          </cell>
          <cell r="CP30">
            <v>0</v>
          </cell>
        </row>
        <row r="31">
          <cell r="C31" t="str">
            <v>27-2023</v>
          </cell>
          <cell r="D31">
            <v>1</v>
          </cell>
          <cell r="E31" t="str">
            <v>CO1.PCCNTR.4409084</v>
          </cell>
          <cell r="F31" t="str">
            <v>DEFINIR EL 100 % DE LOS INSTRUMENTOS METODOLÓGICOS PARA LA GESTIÓN JURÍDICA DE LA SECRETARÍA DEL HÁBITAT</v>
          </cell>
          <cell r="G31" t="str">
            <v>En Ejecución</v>
          </cell>
          <cell r="H31" t="str">
            <v>https://community.secop.gov.co/Public/Tendering/OpportunityDetail/Index?noticeUID=CO1.NTC.3766824&amp;isFromPublicArea=True&amp;isModal=true&amp;asPopupView=true</v>
          </cell>
          <cell r="I31" t="str">
            <v>SDTH-SJ-PSP-003-2023</v>
          </cell>
          <cell r="J31">
            <v>1</v>
          </cell>
          <cell r="K31">
            <v>1</v>
          </cell>
          <cell r="L31" t="str">
            <v>Persona Natural</v>
          </cell>
          <cell r="M31" t="str">
            <v>CC</v>
          </cell>
          <cell r="N31">
            <v>1129565422</v>
          </cell>
          <cell r="O31">
            <v>9</v>
          </cell>
          <cell r="P31" t="str">
            <v>JIMENEZ JIMENEZ</v>
          </cell>
          <cell r="Q31" t="str">
            <v>CAROLINA PAOLA</v>
          </cell>
          <cell r="R31" t="str">
            <v>No Aplica</v>
          </cell>
          <cell r="S31" t="str">
            <v>CAROLINA PAOLA JIMENEZ JIMENEZ</v>
          </cell>
          <cell r="T31" t="str">
            <v>F</v>
          </cell>
          <cell r="U31">
            <v>44942</v>
          </cell>
          <cell r="V31">
            <v>44943</v>
          </cell>
          <cell r="W31">
            <v>44944</v>
          </cell>
          <cell r="X31">
            <v>45247</v>
          </cell>
          <cell r="Y31" t="str">
            <v>Contratación Directa</v>
          </cell>
          <cell r="Z31" t="str">
            <v>Contrato</v>
          </cell>
          <cell r="AA31" t="str">
            <v>Prestación de Servicios Profesionales</v>
          </cell>
          <cell r="AB31" t="str">
            <v>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v>
          </cell>
          <cell r="AC31">
            <v>44944</v>
          </cell>
          <cell r="AD31">
            <v>44944</v>
          </cell>
          <cell r="AE31">
            <v>44944</v>
          </cell>
          <cell r="AF31">
            <v>10</v>
          </cell>
          <cell r="AG31">
            <v>0</v>
          </cell>
          <cell r="AH31">
            <v>10</v>
          </cell>
          <cell r="AI31">
            <v>10</v>
          </cell>
          <cell r="AJ31">
            <v>0</v>
          </cell>
          <cell r="AK31">
            <v>300</v>
          </cell>
          <cell r="AL31">
            <v>45247</v>
          </cell>
          <cell r="AM31">
            <v>45247</v>
          </cell>
          <cell r="AN31">
            <v>90000000</v>
          </cell>
          <cell r="AO31">
            <v>90000000</v>
          </cell>
          <cell r="AP31">
            <v>9000000</v>
          </cell>
          <cell r="AQ31">
            <v>0</v>
          </cell>
          <cell r="AS31">
            <v>92</v>
          </cell>
          <cell r="AT31">
            <v>44931</v>
          </cell>
          <cell r="AU31">
            <v>90000000</v>
          </cell>
          <cell r="AV31" t="str">
            <v>O23011605560000007810</v>
          </cell>
          <cell r="AW31" t="str">
            <v>INVERSION</v>
          </cell>
          <cell r="AX31" t="str">
            <v>Fortalecimiento y articulación de la gestión jurídica institucional en la Secretaría del Hábitat de Bogotá</v>
          </cell>
          <cell r="AY31">
            <v>5000432093</v>
          </cell>
          <cell r="AZ31">
            <v>28</v>
          </cell>
          <cell r="BA31">
            <v>44943</v>
          </cell>
          <cell r="BB31">
            <v>90000000</v>
          </cell>
          <cell r="BK31" t="str">
            <v/>
          </cell>
          <cell r="BN31" t="str">
            <v/>
          </cell>
          <cell r="BO31" t="str">
            <v/>
          </cell>
          <cell r="BP31" t="str">
            <v/>
          </cell>
          <cell r="BR31" t="str">
            <v/>
          </cell>
          <cell r="BS31" t="str">
            <v/>
          </cell>
          <cell r="BT31" t="str">
            <v/>
          </cell>
          <cell r="BU31" t="str">
            <v/>
          </cell>
          <cell r="BV31" t="str">
            <v/>
          </cell>
          <cell r="BW31" t="str">
            <v/>
          </cell>
          <cell r="CA31" t="str">
            <v/>
          </cell>
          <cell r="CB31" t="str">
            <v/>
          </cell>
          <cell r="CC31" t="str">
            <v/>
          </cell>
          <cell r="CE31" t="str">
            <v/>
          </cell>
          <cell r="CF31" t="str">
            <v/>
          </cell>
          <cell r="CG31" t="str">
            <v/>
          </cell>
          <cell r="CH31" t="str">
            <v/>
          </cell>
          <cell r="CI31" t="str">
            <v/>
          </cell>
          <cell r="CP31">
            <v>0</v>
          </cell>
        </row>
        <row r="32">
          <cell r="C32" t="str">
            <v>28-2023</v>
          </cell>
          <cell r="D32">
            <v>1</v>
          </cell>
          <cell r="E32" t="str">
            <v>CO1.PCCNTR.4413842</v>
          </cell>
          <cell r="F32" t="str">
            <v>EJECUTAR  6 ESTRATEGIAS PARA EL FORTALECIMIENTO DE LA PARTICIPACIÓN CIUDADANA EN LOS TEMAS ESTRATÉGICOS DEL SECTOR</v>
          </cell>
          <cell r="G32" t="str">
            <v>En Ejecución</v>
          </cell>
          <cell r="H32" t="str">
            <v>https://community.secop.gov.co/Public/Tendering/OpportunityDetail/Index?noticeUID=CO1.NTC.3770743&amp;isFromPublicArea=True&amp;isModal=true&amp;asPopupView=true</v>
          </cell>
          <cell r="I32" t="str">
            <v>SDHT-SPRC-PSP-004-2023</v>
          </cell>
          <cell r="J32">
            <v>1</v>
          </cell>
          <cell r="K32">
            <v>1</v>
          </cell>
          <cell r="L32" t="str">
            <v>Persona Natural</v>
          </cell>
          <cell r="M32" t="str">
            <v>CC</v>
          </cell>
          <cell r="N32">
            <v>11205419</v>
          </cell>
          <cell r="O32">
            <v>3</v>
          </cell>
          <cell r="P32" t="str">
            <v>RAMIREZ PEÑA</v>
          </cell>
          <cell r="Q32" t="str">
            <v>JOHN ENMANUEL</v>
          </cell>
          <cell r="R32" t="str">
            <v>No Aplica</v>
          </cell>
          <cell r="S32" t="str">
            <v>JOHN ENMANUEL RAMIREZ PEÑA</v>
          </cell>
          <cell r="T32" t="str">
            <v>M</v>
          </cell>
          <cell r="U32">
            <v>44943</v>
          </cell>
          <cell r="V32">
            <v>44945</v>
          </cell>
          <cell r="W32">
            <v>44945</v>
          </cell>
          <cell r="X32">
            <v>45218</v>
          </cell>
          <cell r="Y32" t="str">
            <v>Contratación Directa</v>
          </cell>
          <cell r="Z32" t="str">
            <v>Contrato</v>
          </cell>
          <cell r="AA32" t="str">
            <v>Prestación de Servicios  de Apoyo a la Gestión</v>
          </cell>
          <cell r="AB32" t="str">
            <v>PRESTAR SERVICIOS DE APOYO A LA GESTIÓN PARA ADELANTAR ACTIVIDADES OPERATIVAS Y ADMINISTRATIVAS QUE SURJAN DE LAS ESTRATEGIAS DE PARTICIPACIÓN E INTERVENCIÓN DEL SECTOR HÁBITAT A NIVEL TERRITORIAL</v>
          </cell>
          <cell r="AC32">
            <v>44945</v>
          </cell>
          <cell r="AD32">
            <v>44945</v>
          </cell>
          <cell r="AE32">
            <v>44945</v>
          </cell>
          <cell r="AF32">
            <v>9</v>
          </cell>
          <cell r="AG32">
            <v>0</v>
          </cell>
          <cell r="AH32">
            <v>9</v>
          </cell>
          <cell r="AI32">
            <v>9</v>
          </cell>
          <cell r="AJ32">
            <v>0</v>
          </cell>
          <cell r="AK32">
            <v>270</v>
          </cell>
          <cell r="AL32">
            <v>45217</v>
          </cell>
          <cell r="AM32">
            <v>45217</v>
          </cell>
          <cell r="AN32">
            <v>27000000</v>
          </cell>
          <cell r="AO32">
            <v>27000000</v>
          </cell>
          <cell r="AP32">
            <v>3000000</v>
          </cell>
          <cell r="AQ32">
            <v>0</v>
          </cell>
          <cell r="AS32">
            <v>24</v>
          </cell>
          <cell r="AT32">
            <v>44930</v>
          </cell>
          <cell r="AU32">
            <v>27000000</v>
          </cell>
          <cell r="AV32" t="str">
            <v>O23011601210000007590</v>
          </cell>
          <cell r="AW32" t="str">
            <v>INVERSION</v>
          </cell>
          <cell r="AX32" t="str">
            <v>Desarrollo de estrategias de innovación social y comunicación para el fortalecimiento de la participación en temas Hábitat en Bogotá</v>
          </cell>
          <cell r="AY32">
            <v>5000433889</v>
          </cell>
          <cell r="AZ32">
            <v>43</v>
          </cell>
          <cell r="BA32">
            <v>44944</v>
          </cell>
          <cell r="BB32">
            <v>27000000</v>
          </cell>
          <cell r="BK32" t="str">
            <v/>
          </cell>
          <cell r="BN32" t="str">
            <v/>
          </cell>
          <cell r="BO32" t="str">
            <v/>
          </cell>
          <cell r="BP32" t="str">
            <v/>
          </cell>
          <cell r="BR32" t="str">
            <v/>
          </cell>
          <cell r="BS32" t="str">
            <v/>
          </cell>
          <cell r="BT32" t="str">
            <v/>
          </cell>
          <cell r="BU32" t="str">
            <v/>
          </cell>
          <cell r="BV32" t="str">
            <v/>
          </cell>
          <cell r="BW32" t="str">
            <v/>
          </cell>
          <cell r="CA32" t="str">
            <v/>
          </cell>
          <cell r="CB32" t="str">
            <v/>
          </cell>
          <cell r="CC32" t="str">
            <v/>
          </cell>
          <cell r="CE32" t="str">
            <v/>
          </cell>
          <cell r="CF32" t="str">
            <v/>
          </cell>
          <cell r="CG32" t="str">
            <v/>
          </cell>
          <cell r="CH32" t="str">
            <v/>
          </cell>
          <cell r="CI32" t="str">
            <v/>
          </cell>
          <cell r="CP32">
            <v>0</v>
          </cell>
        </row>
        <row r="33">
          <cell r="C33" t="str">
            <v>29-2023</v>
          </cell>
          <cell r="D33">
            <v>1</v>
          </cell>
          <cell r="E33" t="str">
            <v>CO1.PCCNTR.4419361</v>
          </cell>
          <cell r="F33" t="str">
            <v>ADELANTAR EL 100 % DE  ACCIONES DE PREVENCIÓN, VIGILANCIA Y CONTROL FRENTE A LOS DESARROLLOS URBANÍSTICOS ILEGALES.</v>
          </cell>
          <cell r="G33" t="str">
            <v>En Ejecución</v>
          </cell>
          <cell r="H33" t="str">
            <v>https://community.secop.gov.co/Public/Tendering/OpportunityDetail/Index?noticeUID=CO1.NTC.3777532&amp;isFromPublicArea=True&amp;isModal=true&amp;asPopupView=true</v>
          </cell>
          <cell r="I33" t="str">
            <v>SDHT-SDPS-PSP-008-2023</v>
          </cell>
          <cell r="J33">
            <v>1</v>
          </cell>
          <cell r="K33">
            <v>1</v>
          </cell>
          <cell r="L33" t="str">
            <v>Persona Natural</v>
          </cell>
          <cell r="M33" t="str">
            <v>CC</v>
          </cell>
          <cell r="N33">
            <v>1014243514</v>
          </cell>
          <cell r="O33">
            <v>9</v>
          </cell>
          <cell r="P33" t="str">
            <v>ZAMUDIO PEDRAZA</v>
          </cell>
          <cell r="Q33" t="str">
            <v>PAOLA ANDREA</v>
          </cell>
          <cell r="R33" t="str">
            <v>No Aplica</v>
          </cell>
          <cell r="S33" t="str">
            <v>PAOLA ANDREA ZAMUDIO PEDRAZA</v>
          </cell>
          <cell r="T33" t="str">
            <v>F</v>
          </cell>
          <cell r="U33">
            <v>44944</v>
          </cell>
          <cell r="V33">
            <v>44945</v>
          </cell>
          <cell r="W33">
            <v>44946</v>
          </cell>
          <cell r="X33">
            <v>45279</v>
          </cell>
          <cell r="Y33" t="str">
            <v>Contratación Directa</v>
          </cell>
          <cell r="Z33" t="str">
            <v>Contrato</v>
          </cell>
          <cell r="AA33" t="str">
            <v>Prestación de Servicios Profesionales</v>
          </cell>
          <cell r="AB33" t="str">
            <v>PRESTAR SERVICIOS PROFESIONALES PARA APOYAR TECNICAMENTE A LA SUBDIRECCIÓN DE PREVENCIÓN Y SEGUIMIENTO EN LAS ACTIVIDADES DE MONITOREO DE LAS AREAS SUSCEPTIBLES DE OCUPACIÓN ILEGAL Y EN LA PREVENCIÓN DE DESARROLLOS ILEGALES EN EL DISTRITO CAPITAL</v>
          </cell>
          <cell r="AC33">
            <v>44946</v>
          </cell>
          <cell r="AD33">
            <v>44946</v>
          </cell>
          <cell r="AE33">
            <v>44946</v>
          </cell>
          <cell r="AF33">
            <v>11</v>
          </cell>
          <cell r="AG33">
            <v>0</v>
          </cell>
          <cell r="AH33">
            <v>11</v>
          </cell>
          <cell r="AI33">
            <v>11</v>
          </cell>
          <cell r="AJ33">
            <v>0</v>
          </cell>
          <cell r="AK33">
            <v>330</v>
          </cell>
          <cell r="AL33">
            <v>45279</v>
          </cell>
          <cell r="AM33">
            <v>45279</v>
          </cell>
          <cell r="AN33">
            <v>62881500</v>
          </cell>
          <cell r="AO33">
            <v>62881500</v>
          </cell>
          <cell r="AP33">
            <v>5716500</v>
          </cell>
          <cell r="AQ33">
            <v>0</v>
          </cell>
          <cell r="AS33">
            <v>166</v>
          </cell>
          <cell r="AT33">
            <v>44937</v>
          </cell>
          <cell r="AU33">
            <v>62881500</v>
          </cell>
          <cell r="AV33" t="str">
            <v>O23011603450000007812</v>
          </cell>
          <cell r="AW33" t="str">
            <v>INVERSION</v>
          </cell>
          <cell r="AX33" t="str">
            <v>Fortalecimiento de la Inspección, Vigilancia y Control de Vivienda en Bogotá</v>
          </cell>
          <cell r="AY33">
            <v>5000433885</v>
          </cell>
          <cell r="AZ33">
            <v>42</v>
          </cell>
          <cell r="BA33">
            <v>44944</v>
          </cell>
          <cell r="BB33">
            <v>62881500</v>
          </cell>
          <cell r="BK33" t="str">
            <v/>
          </cell>
          <cell r="BN33" t="str">
            <v/>
          </cell>
          <cell r="BO33" t="str">
            <v/>
          </cell>
          <cell r="BP33" t="str">
            <v/>
          </cell>
          <cell r="BR33" t="str">
            <v/>
          </cell>
          <cell r="BS33" t="str">
            <v/>
          </cell>
          <cell r="BT33" t="str">
            <v/>
          </cell>
          <cell r="BU33" t="str">
            <v/>
          </cell>
          <cell r="BV33" t="str">
            <v/>
          </cell>
          <cell r="BW33" t="str">
            <v/>
          </cell>
          <cell r="CA33" t="str">
            <v/>
          </cell>
          <cell r="CB33" t="str">
            <v/>
          </cell>
          <cell r="CC33" t="str">
            <v/>
          </cell>
          <cell r="CE33" t="str">
            <v/>
          </cell>
          <cell r="CF33" t="str">
            <v/>
          </cell>
          <cell r="CG33" t="str">
            <v/>
          </cell>
          <cell r="CH33" t="str">
            <v/>
          </cell>
          <cell r="CI33" t="str">
            <v/>
          </cell>
          <cell r="CP33">
            <v>0</v>
          </cell>
        </row>
        <row r="34">
          <cell r="C34" t="str">
            <v>30-2023</v>
          </cell>
          <cell r="D34">
            <v>1</v>
          </cell>
          <cell r="E34" t="str">
            <v>CO1.PCCNTR.4418309</v>
          </cell>
          <cell r="F34" t="str">
            <v xml:space="preserve">REALIZAR ADECUACIONES DE CALIDAD A 4500 VIVIENDAS PRIORIZANDO HOGARES CON JEFATURA FEMENINA, PERSONAS CON DISCAPACIDAD, VÍCTIMAS DEL CONFLICTO ARMADO, POBLACIÓN ÉTNICA Y ADULTOS MAYORES </v>
          </cell>
          <cell r="G34" t="str">
            <v>En Ejecución</v>
          </cell>
          <cell r="H34" t="str">
            <v>https://community.secop.gov.co/Public/Tendering/OpportunityDetail/Index?noticeUID=CO1.NTC.3776049&amp;isFromPublicArea=True&amp;isModal=true&amp;asPopupView=true</v>
          </cell>
          <cell r="I34" t="str">
            <v>SDHT-SDB-PSP-002-2023</v>
          </cell>
          <cell r="J34">
            <v>1</v>
          </cell>
          <cell r="K34">
            <v>1</v>
          </cell>
          <cell r="L34" t="str">
            <v>Persona Natural</v>
          </cell>
          <cell r="M34" t="str">
            <v>CC</v>
          </cell>
          <cell r="N34">
            <v>1022337412</v>
          </cell>
          <cell r="O34">
            <v>1</v>
          </cell>
          <cell r="P34" t="str">
            <v>SUAREZ DURANGO</v>
          </cell>
          <cell r="Q34" t="str">
            <v>ANDRES FELIPE</v>
          </cell>
          <cell r="R34" t="str">
            <v>No Aplica</v>
          </cell>
          <cell r="S34" t="str">
            <v>ANDRES FELIPE SUAREZ DURANGO</v>
          </cell>
          <cell r="T34" t="str">
            <v>M</v>
          </cell>
          <cell r="U34">
            <v>44943</v>
          </cell>
          <cell r="V34">
            <v>44945</v>
          </cell>
          <cell r="W34">
            <v>44945</v>
          </cell>
          <cell r="X34">
            <v>45277</v>
          </cell>
          <cell r="Y34" t="str">
            <v>Contratación Directa</v>
          </cell>
          <cell r="Z34" t="str">
            <v>Contrato</v>
          </cell>
          <cell r="AA34" t="str">
            <v>Prestación de Servicios Profesionales</v>
          </cell>
          <cell r="AB34" t="str">
            <v>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v>
          </cell>
          <cell r="AC34">
            <v>44945</v>
          </cell>
          <cell r="AD34">
            <v>44945</v>
          </cell>
          <cell r="AE34">
            <v>44945</v>
          </cell>
          <cell r="AF34">
            <v>11</v>
          </cell>
          <cell r="AG34">
            <v>0</v>
          </cell>
          <cell r="AH34">
            <v>11</v>
          </cell>
          <cell r="AI34">
            <v>11</v>
          </cell>
          <cell r="AJ34">
            <v>0</v>
          </cell>
          <cell r="AK34">
            <v>330</v>
          </cell>
          <cell r="AL34">
            <v>45278</v>
          </cell>
          <cell r="AM34">
            <v>45278</v>
          </cell>
          <cell r="AN34">
            <v>104500000</v>
          </cell>
          <cell r="AO34">
            <v>104500000</v>
          </cell>
          <cell r="AP34">
            <v>9500000</v>
          </cell>
          <cell r="AQ34">
            <v>0</v>
          </cell>
          <cell r="AS34">
            <v>48</v>
          </cell>
          <cell r="AT34">
            <v>44930</v>
          </cell>
          <cell r="AU34">
            <v>104500000</v>
          </cell>
          <cell r="AV34" t="str">
            <v>O23011601010000007715</v>
          </cell>
          <cell r="AW34" t="str">
            <v>INVERSION</v>
          </cell>
          <cell r="AX34" t="str">
            <v>Mejoramiento de vivienda - modalidad de habitabilidad mediante asignación e implementación de subsidio en Bogotá</v>
          </cell>
          <cell r="AY34">
            <v>5000432420</v>
          </cell>
          <cell r="AZ34">
            <v>32</v>
          </cell>
          <cell r="BA34">
            <v>44943</v>
          </cell>
          <cell r="BB34">
            <v>104500000</v>
          </cell>
          <cell r="BK34" t="str">
            <v/>
          </cell>
          <cell r="BN34" t="str">
            <v/>
          </cell>
          <cell r="BO34" t="str">
            <v/>
          </cell>
          <cell r="BP34" t="str">
            <v/>
          </cell>
          <cell r="BR34" t="str">
            <v/>
          </cell>
          <cell r="BS34" t="str">
            <v/>
          </cell>
          <cell r="BT34" t="str">
            <v/>
          </cell>
          <cell r="BU34" t="str">
            <v/>
          </cell>
          <cell r="BV34" t="str">
            <v/>
          </cell>
          <cell r="BW34" t="str">
            <v/>
          </cell>
          <cell r="CA34" t="str">
            <v/>
          </cell>
          <cell r="CB34" t="str">
            <v/>
          </cell>
          <cell r="CC34" t="str">
            <v/>
          </cell>
          <cell r="CE34" t="str">
            <v/>
          </cell>
          <cell r="CF34" t="str">
            <v/>
          </cell>
          <cell r="CG34" t="str">
            <v/>
          </cell>
          <cell r="CH34" t="str">
            <v/>
          </cell>
          <cell r="CI34" t="str">
            <v/>
          </cell>
          <cell r="CP34">
            <v>0</v>
          </cell>
        </row>
        <row r="35">
          <cell r="C35" t="str">
            <v>31-2023</v>
          </cell>
          <cell r="D35">
            <v>1</v>
          </cell>
          <cell r="E35" t="str">
            <v>CO1.PCCNTR.4418335</v>
          </cell>
          <cell r="F35" t="str">
            <v>ELABORAR 8 DOCUMENTOS DE LINEAMIENTOS DE INTERVENCIÓN, GESTIÓN INTERINSTITUCIONAL Y EVALUACIÓN DE LAS INTERVENCIONES TERRITORIALES EN LOS 8 TERRITORIOS PRIORIZADOS EN ÁREAS DE ORIGEN INFORMAL</v>
          </cell>
          <cell r="G35" t="str">
            <v>En Ejecución</v>
          </cell>
          <cell r="H35" t="str">
            <v>https://community.secop.gov.co/Public/Tendering/OpportunityDetail/Index?noticeUID=CO1.NTC.3776116&amp;isFromPublicArea=True&amp;isModal=true&amp;asPopupView=true</v>
          </cell>
          <cell r="I35" t="str">
            <v>SDHT-SDB-PSP-005-2023</v>
          </cell>
          <cell r="J35">
            <v>1</v>
          </cell>
          <cell r="K35">
            <v>1</v>
          </cell>
          <cell r="L35" t="str">
            <v>Persona Natural</v>
          </cell>
          <cell r="M35" t="str">
            <v>CC</v>
          </cell>
          <cell r="N35">
            <v>79247836</v>
          </cell>
          <cell r="O35">
            <v>9</v>
          </cell>
          <cell r="P35" t="str">
            <v>ROBAYO CASTELLANOS</v>
          </cell>
          <cell r="Q35" t="str">
            <v>OSCAR ANDRES</v>
          </cell>
          <cell r="R35" t="str">
            <v>No Aplica</v>
          </cell>
          <cell r="S35" t="str">
            <v>OSCAR ANDRES ROBAYO CASTELLANOS</v>
          </cell>
          <cell r="T35" t="str">
            <v>M</v>
          </cell>
          <cell r="U35">
            <v>44943</v>
          </cell>
          <cell r="V35">
            <v>44944</v>
          </cell>
          <cell r="W35">
            <v>44945</v>
          </cell>
          <cell r="X35">
            <v>45277</v>
          </cell>
          <cell r="Y35" t="str">
            <v>Contratación Directa</v>
          </cell>
          <cell r="Z35" t="str">
            <v>Contrato</v>
          </cell>
          <cell r="AA35" t="str">
            <v>Prestación de Servicios Profesionales</v>
          </cell>
          <cell r="AB35" t="str">
            <v>PRESTAR LOS SERVICIOS PROFESIONALES PARA APOYAR LA COORDINACIÓN DE LOS ANÁLISIS URBANOS PARA LA ARTICULACIÓN, IMPLEMENTACIÓN Y SEGUIMIENTO A LOS PLANES DE ACCIÓN EN LOS TERRITORIOS PRIORIZADOS DE MEJORAMIENTO INTEGRAL DE LA SECRETARÍA DISTRITAL DEL HÁBITAT.</v>
          </cell>
          <cell r="AC35">
            <v>44945</v>
          </cell>
          <cell r="AD35">
            <v>44945</v>
          </cell>
          <cell r="AE35">
            <v>44945</v>
          </cell>
          <cell r="AF35">
            <v>11</v>
          </cell>
          <cell r="AG35">
            <v>0</v>
          </cell>
          <cell r="AH35">
            <v>11</v>
          </cell>
          <cell r="AI35">
            <v>11</v>
          </cell>
          <cell r="AJ35">
            <v>0</v>
          </cell>
          <cell r="AK35">
            <v>330</v>
          </cell>
          <cell r="AL35">
            <v>45278</v>
          </cell>
          <cell r="AM35">
            <v>45278</v>
          </cell>
          <cell r="AN35">
            <v>104500000</v>
          </cell>
          <cell r="AO35">
            <v>104500000</v>
          </cell>
          <cell r="AP35">
            <v>9500000</v>
          </cell>
          <cell r="AQ35">
            <v>0</v>
          </cell>
          <cell r="AS35">
            <v>54</v>
          </cell>
          <cell r="AT35">
            <v>44930</v>
          </cell>
          <cell r="AU35">
            <v>104500000</v>
          </cell>
          <cell r="AV35" t="str">
            <v>O23011601190000007575</v>
          </cell>
          <cell r="AW35" t="str">
            <v>INVERSION</v>
          </cell>
          <cell r="AX35" t="str">
            <v>Estudios y diseños de proyecto para el mejoramiento integral de Barrios - Bogotá 2020-2024</v>
          </cell>
          <cell r="AY35">
            <v>5000432403</v>
          </cell>
          <cell r="AZ35">
            <v>31</v>
          </cell>
          <cell r="BA35">
            <v>44943</v>
          </cell>
          <cell r="BB35">
            <v>104500000</v>
          </cell>
          <cell r="BK35" t="str">
            <v/>
          </cell>
          <cell r="BN35" t="str">
            <v/>
          </cell>
          <cell r="BO35" t="str">
            <v/>
          </cell>
          <cell r="BP35" t="str">
            <v/>
          </cell>
          <cell r="BR35" t="str">
            <v/>
          </cell>
          <cell r="BS35" t="str">
            <v/>
          </cell>
          <cell r="BT35" t="str">
            <v/>
          </cell>
          <cell r="BU35" t="str">
            <v/>
          </cell>
          <cell r="BV35" t="str">
            <v/>
          </cell>
          <cell r="BW35" t="str">
            <v/>
          </cell>
          <cell r="CA35" t="str">
            <v/>
          </cell>
          <cell r="CB35" t="str">
            <v/>
          </cell>
          <cell r="CC35" t="str">
            <v/>
          </cell>
          <cell r="CE35" t="str">
            <v/>
          </cell>
          <cell r="CF35" t="str">
            <v/>
          </cell>
          <cell r="CG35" t="str">
            <v/>
          </cell>
          <cell r="CH35" t="str">
            <v/>
          </cell>
          <cell r="CI35" t="str">
            <v/>
          </cell>
          <cell r="CP35">
            <v>0</v>
          </cell>
        </row>
        <row r="36">
          <cell r="C36" t="str">
            <v>32-2023</v>
          </cell>
          <cell r="D36">
            <v>1</v>
          </cell>
          <cell r="E36" t="str">
            <v>CO1.PCCNTR.4418092</v>
          </cell>
          <cell r="F36" t="str">
            <v xml:space="preserve">ASIGNAR 4500 SUBSIDIOS PARA MEJORAMIENTO DE VIVIENDA PRIORIZANDO HOGARES CON JEFATURA FEMENINA, PERSONAS CON DISCAPACIDAD, VÍCTIMAS DEL CONFLICTO ARMADO, POBLACIÓN ÉTNICA Y ADULTOS MAYORES </v>
          </cell>
          <cell r="G36" t="str">
            <v>En Ejecución</v>
          </cell>
          <cell r="H36" t="str">
            <v>https://community.secop.gov.co/Public/Tendering/OpportunityDetail/Index?noticeUID=CO1.NTC.3776405&amp;isFromPublicArea=True&amp;isModal=true&amp;asPopupView=true</v>
          </cell>
          <cell r="I36" t="str">
            <v>SDHT-SDB-PSP-004-2023</v>
          </cell>
          <cell r="J36">
            <v>1</v>
          </cell>
          <cell r="K36">
            <v>1</v>
          </cell>
          <cell r="L36" t="str">
            <v>Persona Natural</v>
          </cell>
          <cell r="M36" t="str">
            <v>CC</v>
          </cell>
          <cell r="N36">
            <v>80419954</v>
          </cell>
          <cell r="O36">
            <v>2</v>
          </cell>
          <cell r="P36" t="str">
            <v>ARDILA ASSMUS</v>
          </cell>
          <cell r="Q36" t="str">
            <v>GABRIEL HERNANDO</v>
          </cell>
          <cell r="R36" t="str">
            <v>No Aplica</v>
          </cell>
          <cell r="S36" t="str">
            <v>GABRIEL HERNANDO ARDILA ASSMUS</v>
          </cell>
          <cell r="T36" t="str">
            <v>M</v>
          </cell>
          <cell r="U36">
            <v>44943</v>
          </cell>
          <cell r="V36">
            <v>44945</v>
          </cell>
          <cell r="W36">
            <v>44946</v>
          </cell>
          <cell r="Y36" t="str">
            <v>Contratación Directa</v>
          </cell>
          <cell r="Z36" t="str">
            <v>Contrato</v>
          </cell>
          <cell r="AA36" t="str">
            <v>Prestación de Servicios Profesionales</v>
          </cell>
          <cell r="AB36"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36">
            <v>44946</v>
          </cell>
          <cell r="AD36">
            <v>44946</v>
          </cell>
          <cell r="AE36">
            <v>44946</v>
          </cell>
          <cell r="AF36">
            <v>11</v>
          </cell>
          <cell r="AG36">
            <v>0</v>
          </cell>
          <cell r="AH36">
            <v>11</v>
          </cell>
          <cell r="AI36">
            <v>11</v>
          </cell>
          <cell r="AJ36">
            <v>0</v>
          </cell>
          <cell r="AK36">
            <v>330</v>
          </cell>
          <cell r="AL36">
            <v>45279</v>
          </cell>
          <cell r="AM36">
            <v>45279</v>
          </cell>
          <cell r="AN36">
            <v>80300000</v>
          </cell>
          <cell r="AO36">
            <v>80300000</v>
          </cell>
          <cell r="AP36">
            <v>7300000</v>
          </cell>
          <cell r="AQ36">
            <v>0</v>
          </cell>
          <cell r="AS36">
            <v>33</v>
          </cell>
          <cell r="AT36">
            <v>44930</v>
          </cell>
          <cell r="AU36">
            <v>80300000</v>
          </cell>
          <cell r="AV36" t="str">
            <v>O23011601010000007715</v>
          </cell>
          <cell r="AW36" t="str">
            <v>INVERSION</v>
          </cell>
          <cell r="AX36" t="str">
            <v>Mejoramiento de vivienda - modalidad de habitabilidad mediante asignación e implementación de subsidio en Bogotá</v>
          </cell>
          <cell r="AY36">
            <v>5000432458</v>
          </cell>
          <cell r="AZ36">
            <v>34</v>
          </cell>
          <cell r="BA36">
            <v>44943</v>
          </cell>
          <cell r="BB36">
            <v>80300000</v>
          </cell>
          <cell r="BK36" t="str">
            <v/>
          </cell>
          <cell r="BN36" t="str">
            <v/>
          </cell>
          <cell r="BO36" t="str">
            <v/>
          </cell>
          <cell r="BP36" t="str">
            <v/>
          </cell>
          <cell r="BR36" t="str">
            <v/>
          </cell>
          <cell r="BS36" t="str">
            <v/>
          </cell>
          <cell r="BT36" t="str">
            <v/>
          </cell>
          <cell r="BU36" t="str">
            <v/>
          </cell>
          <cell r="BV36" t="str">
            <v/>
          </cell>
          <cell r="BW36" t="str">
            <v/>
          </cell>
          <cell r="CA36" t="str">
            <v/>
          </cell>
          <cell r="CB36" t="str">
            <v/>
          </cell>
          <cell r="CC36" t="str">
            <v/>
          </cell>
          <cell r="CE36" t="str">
            <v/>
          </cell>
          <cell r="CF36" t="str">
            <v/>
          </cell>
          <cell r="CG36" t="str">
            <v/>
          </cell>
          <cell r="CH36" t="str">
            <v/>
          </cell>
          <cell r="CI36" t="str">
            <v/>
          </cell>
          <cell r="CP36">
            <v>0</v>
          </cell>
        </row>
        <row r="37">
          <cell r="C37" t="str">
            <v>33-2023</v>
          </cell>
          <cell r="D37">
            <v>1</v>
          </cell>
          <cell r="E37" t="str">
            <v>CO1.PCCNTR.4418580</v>
          </cell>
          <cell r="F37" t="str">
            <v>CONSTRUIR  8  OBRAS EN ESPACIOS PÚBLICOS EN TERRITORIOS DE MEJORAMIENTO INTEGRAL DE BARRIOS</v>
          </cell>
          <cell r="G37" t="str">
            <v>En Ejecución</v>
          </cell>
          <cell r="H37" t="str">
            <v>https://community.secop.gov.co/Public/Tendering/OpportunityDetail/Index?noticeUID=CO1.NTC.3776345&amp;isFromPublicArea=True&amp;isModal=true&amp;asPopupView=true</v>
          </cell>
          <cell r="I37" t="str">
            <v>SDHT-SDB-PSP-009-2023</v>
          </cell>
          <cell r="J37">
            <v>1</v>
          </cell>
          <cell r="K37">
            <v>1</v>
          </cell>
          <cell r="L37" t="str">
            <v>Persona Natural</v>
          </cell>
          <cell r="M37" t="str">
            <v>CC</v>
          </cell>
          <cell r="N37">
            <v>52365769</v>
          </cell>
          <cell r="O37">
            <v>0</v>
          </cell>
          <cell r="P37" t="str">
            <v>MENDEZ LOZANO</v>
          </cell>
          <cell r="Q37" t="str">
            <v>LUZ ANYELA</v>
          </cell>
          <cell r="R37" t="str">
            <v>No Aplica</v>
          </cell>
          <cell r="S37" t="str">
            <v>LUZ ANYELA MENDEZ LOZANO</v>
          </cell>
          <cell r="T37" t="str">
            <v>F</v>
          </cell>
          <cell r="U37">
            <v>44943</v>
          </cell>
          <cell r="V37">
            <v>44944</v>
          </cell>
          <cell r="W37">
            <v>44945</v>
          </cell>
          <cell r="X37">
            <v>45277</v>
          </cell>
          <cell r="Y37" t="str">
            <v>Contratación Directa</v>
          </cell>
          <cell r="Z37" t="str">
            <v>Contrato</v>
          </cell>
          <cell r="AA37" t="str">
            <v>Prestación de Servicios Profesionales</v>
          </cell>
          <cell r="AB37" t="str">
            <v>PRESTAR SERVICIOS PROFESIONALES PARA APOYAR LA DEFINICIÓN, EJECUCIÓN, SEGUIMIENTO Y EVALUACIÓN DE LAS ACCIONES PLANTEADAS POR LA SECRETARÍA DISTRITAL DEL HÁBITAT EN LOS TERRITORIOS PRIORIZADOS.</v>
          </cell>
          <cell r="AC37">
            <v>44945</v>
          </cell>
          <cell r="AD37">
            <v>44945</v>
          </cell>
          <cell r="AE37">
            <v>44945</v>
          </cell>
          <cell r="AF37">
            <v>11</v>
          </cell>
          <cell r="AG37">
            <v>0</v>
          </cell>
          <cell r="AH37">
            <v>11</v>
          </cell>
          <cell r="AI37">
            <v>11</v>
          </cell>
          <cell r="AJ37">
            <v>0</v>
          </cell>
          <cell r="AK37">
            <v>330</v>
          </cell>
          <cell r="AL37">
            <v>45278</v>
          </cell>
          <cell r="AM37">
            <v>45278</v>
          </cell>
          <cell r="AN37">
            <v>104500000</v>
          </cell>
          <cell r="AO37">
            <v>104500000</v>
          </cell>
          <cell r="AP37">
            <v>9500000</v>
          </cell>
          <cell r="AQ37">
            <v>0</v>
          </cell>
          <cell r="AS37">
            <v>50</v>
          </cell>
          <cell r="AT37">
            <v>44930</v>
          </cell>
          <cell r="AU37">
            <v>104500000</v>
          </cell>
          <cell r="AV37" t="str">
            <v>O23011601190000007575</v>
          </cell>
          <cell r="AW37" t="str">
            <v>INVERSION</v>
          </cell>
          <cell r="AX37" t="str">
            <v>Estudios y diseños de proyecto para el mejoramiento integral de Barrios - Bogotá 2020-2024</v>
          </cell>
          <cell r="AY37">
            <v>5000432433</v>
          </cell>
          <cell r="AZ37">
            <v>33</v>
          </cell>
          <cell r="BA37">
            <v>44943</v>
          </cell>
          <cell r="BB37">
            <v>104500000</v>
          </cell>
          <cell r="BK37" t="str">
            <v/>
          </cell>
          <cell r="BN37" t="str">
            <v/>
          </cell>
          <cell r="BO37" t="str">
            <v/>
          </cell>
          <cell r="BP37" t="str">
            <v/>
          </cell>
          <cell r="BR37" t="str">
            <v/>
          </cell>
          <cell r="BS37" t="str">
            <v/>
          </cell>
          <cell r="BT37" t="str">
            <v/>
          </cell>
          <cell r="BU37" t="str">
            <v/>
          </cell>
          <cell r="BV37" t="str">
            <v/>
          </cell>
          <cell r="BW37" t="str">
            <v/>
          </cell>
          <cell r="CA37" t="str">
            <v/>
          </cell>
          <cell r="CB37" t="str">
            <v/>
          </cell>
          <cell r="CC37" t="str">
            <v/>
          </cell>
          <cell r="CE37" t="str">
            <v/>
          </cell>
          <cell r="CF37" t="str">
            <v/>
          </cell>
          <cell r="CG37" t="str">
            <v/>
          </cell>
          <cell r="CH37" t="str">
            <v/>
          </cell>
          <cell r="CI37" t="str">
            <v/>
          </cell>
          <cell r="CP37">
            <v>0</v>
          </cell>
        </row>
        <row r="38">
          <cell r="C38" t="str">
            <v>34-2023</v>
          </cell>
          <cell r="D38">
            <v>1</v>
          </cell>
          <cell r="E38" t="str">
            <v>CO1.PCCNTR.4418860</v>
          </cell>
          <cell r="F38" t="str">
            <v xml:space="preserve">CONFORMAR Y AJUSTAR 150 EXPEDIENTES URBANOS PARA LA LEGALIZACIÓN URBANÍSTICA DE ASENTAMIENTOS INFORMALES. </v>
          </cell>
          <cell r="G38" t="str">
            <v>En Ejecución</v>
          </cell>
          <cell r="H38" t="str">
            <v>https://community.secop.gov.co/Public/Tendering/OpportunityDetail/Index?noticeUID=CO1.NTC.3776500&amp;isFromPublicArea=True&amp;isModal=true&amp;asPopupView=true</v>
          </cell>
          <cell r="I38" t="str">
            <v>SDHT-SDB-PSP-008-2023</v>
          </cell>
          <cell r="J38">
            <v>1</v>
          </cell>
          <cell r="K38">
            <v>1</v>
          </cell>
          <cell r="L38" t="str">
            <v>Persona Natural</v>
          </cell>
          <cell r="M38" t="str">
            <v>CC</v>
          </cell>
          <cell r="N38">
            <v>35531488</v>
          </cell>
          <cell r="O38">
            <v>6</v>
          </cell>
          <cell r="P38" t="str">
            <v>CORREALES ORTEGA</v>
          </cell>
          <cell r="Q38" t="str">
            <v>JULIETH ALEXANDRA</v>
          </cell>
          <cell r="R38" t="str">
            <v>No Aplica</v>
          </cell>
          <cell r="S38" t="str">
            <v>JULIETH ALEXANDRA CORREALES ORTEGA</v>
          </cell>
          <cell r="T38" t="str">
            <v>F</v>
          </cell>
          <cell r="U38">
            <v>44943</v>
          </cell>
          <cell r="V38">
            <v>44944</v>
          </cell>
          <cell r="W38">
            <v>44945</v>
          </cell>
          <cell r="X38">
            <v>45277</v>
          </cell>
          <cell r="Y38" t="str">
            <v>Contratación Directa</v>
          </cell>
          <cell r="Z38" t="str">
            <v>Contrato</v>
          </cell>
          <cell r="AA38" t="str">
            <v>Prestación de Servicios Profesionales</v>
          </cell>
          <cell r="AB38" t="str">
            <v>PRESTAR SERVICIOS PROFESIONALES PARA APOYAR TÉCNICAMENTE EL DESARROLLO DEL COMPONENTE TÉCNICO TOPOGRÁFICO EN EL PROCEDIMIENTO DE LEGALIZACIÓN URBANÍSTICA EN SU ETAPA DE GESTIÓN Y ESTUDIOS PRELIMINARES EN LOS TERRITORIOS SUSCEPTIBLES DE SER LEGALIZADOS.</v>
          </cell>
          <cell r="AC38">
            <v>44945</v>
          </cell>
          <cell r="AD38">
            <v>44945</v>
          </cell>
          <cell r="AE38">
            <v>44945</v>
          </cell>
          <cell r="AF38">
            <v>11</v>
          </cell>
          <cell r="AG38">
            <v>0</v>
          </cell>
          <cell r="AH38">
            <v>11</v>
          </cell>
          <cell r="AI38">
            <v>11</v>
          </cell>
          <cell r="AJ38">
            <v>0</v>
          </cell>
          <cell r="AK38">
            <v>330</v>
          </cell>
          <cell r="AL38">
            <v>45278</v>
          </cell>
          <cell r="AM38">
            <v>45278</v>
          </cell>
          <cell r="AN38">
            <v>80300000</v>
          </cell>
          <cell r="AO38">
            <v>80300000</v>
          </cell>
          <cell r="AP38">
            <v>7300000</v>
          </cell>
          <cell r="AQ38">
            <v>0</v>
          </cell>
          <cell r="AS38">
            <v>67</v>
          </cell>
          <cell r="AT38">
            <v>44930</v>
          </cell>
          <cell r="AU38">
            <v>80300000</v>
          </cell>
          <cell r="AV38" t="str">
            <v>O23011601190000007577</v>
          </cell>
          <cell r="AW38" t="str">
            <v>INVERSION</v>
          </cell>
          <cell r="AX38" t="str">
            <v>Conformación y ajustes de expedientes para legalización de asentamientos de origen informal y regularización de desarrollos legalizados Bogotá</v>
          </cell>
          <cell r="AY38">
            <v>5000432463</v>
          </cell>
          <cell r="AZ38">
            <v>35</v>
          </cell>
          <cell r="BA38">
            <v>44943</v>
          </cell>
          <cell r="BB38">
            <v>80300000</v>
          </cell>
          <cell r="BK38" t="str">
            <v/>
          </cell>
          <cell r="BN38" t="str">
            <v/>
          </cell>
          <cell r="BO38" t="str">
            <v/>
          </cell>
          <cell r="BP38" t="str">
            <v/>
          </cell>
          <cell r="BR38" t="str">
            <v/>
          </cell>
          <cell r="BS38" t="str">
            <v/>
          </cell>
          <cell r="BT38" t="str">
            <v/>
          </cell>
          <cell r="BU38" t="str">
            <v/>
          </cell>
          <cell r="BV38" t="str">
            <v/>
          </cell>
          <cell r="BW38" t="str">
            <v/>
          </cell>
          <cell r="CA38" t="str">
            <v/>
          </cell>
          <cell r="CB38" t="str">
            <v/>
          </cell>
          <cell r="CC38" t="str">
            <v/>
          </cell>
          <cell r="CE38" t="str">
            <v/>
          </cell>
          <cell r="CF38" t="str">
            <v/>
          </cell>
          <cell r="CG38" t="str">
            <v/>
          </cell>
          <cell r="CH38" t="str">
            <v/>
          </cell>
          <cell r="CI38" t="str">
            <v/>
          </cell>
          <cell r="CP38">
            <v>0</v>
          </cell>
        </row>
        <row r="39">
          <cell r="C39" t="str">
            <v>35-2023</v>
          </cell>
          <cell r="D39">
            <v>1</v>
          </cell>
          <cell r="E39" t="str">
            <v>CO1.PCCNTR.4420243</v>
          </cell>
          <cell r="F39" t="str">
            <v>CONSTRUIR  8  OBRAS EN ESPACIOS PÚBLICOS EN TERRITORIOS DE MEJORAMIENTO INTEGRAL DE BARRIOS</v>
          </cell>
          <cell r="G39" t="str">
            <v>En Ejecución</v>
          </cell>
          <cell r="H39" t="str">
            <v>https://community.secop.gov.co/Public/Tendering/OpportunityDetail/Index?noticeUID=CO1.NTC.3777946&amp;isFromPublicArea=True&amp;isModal=true&amp;asPopupView=true</v>
          </cell>
          <cell r="I39" t="str">
            <v>SDHT-SDB-PSP-006-2023</v>
          </cell>
          <cell r="J39">
            <v>1</v>
          </cell>
          <cell r="K39">
            <v>1</v>
          </cell>
          <cell r="L39" t="str">
            <v>Persona Natural</v>
          </cell>
          <cell r="M39" t="str">
            <v>CC</v>
          </cell>
          <cell r="N39">
            <v>1020748202</v>
          </cell>
          <cell r="O39">
            <v>6</v>
          </cell>
          <cell r="P39" t="str">
            <v>JIMENEZ ARCINIEGAS</v>
          </cell>
          <cell r="Q39" t="str">
            <v>NATALIA</v>
          </cell>
          <cell r="R39" t="str">
            <v>No Aplica</v>
          </cell>
          <cell r="S39" t="str">
            <v>NATALIA JIMENEZ ARCINIEGAS</v>
          </cell>
          <cell r="T39" t="str">
            <v>F</v>
          </cell>
          <cell r="U39">
            <v>44943</v>
          </cell>
          <cell r="V39">
            <v>44944</v>
          </cell>
          <cell r="W39">
            <v>44945</v>
          </cell>
          <cell r="X39">
            <v>45277</v>
          </cell>
          <cell r="Y39" t="str">
            <v>Contratación Directa</v>
          </cell>
          <cell r="Z39" t="str">
            <v>Contrato</v>
          </cell>
          <cell r="AA39" t="str">
            <v>Prestación de Servicios Profesionales</v>
          </cell>
          <cell r="AB39" t="str">
            <v>PRESTAR LOS SERVICIOS PROFESIONALES TÉCNICOS PARA APOYAR EN EL SEGUIMIENTO Y CONTROL DE LAS INTERVENCIONES A LA INFRAESTRUCTURA DE ESPACIO PÚBLICO DE MEJORAMIENTO DE ENTORNO DEFINIDAS EN LOS TERRITORIOS PRIORIZADOS POR LA SECRETARÍA DISTRITAL DEL HÁBITAT</v>
          </cell>
          <cell r="AC39">
            <v>44945</v>
          </cell>
          <cell r="AD39">
            <v>44945</v>
          </cell>
          <cell r="AE39">
            <v>44945</v>
          </cell>
          <cell r="AF39">
            <v>11</v>
          </cell>
          <cell r="AG39">
            <v>0</v>
          </cell>
          <cell r="AH39">
            <v>11</v>
          </cell>
          <cell r="AI39">
            <v>11</v>
          </cell>
          <cell r="AJ39">
            <v>0</v>
          </cell>
          <cell r="AK39">
            <v>330</v>
          </cell>
          <cell r="AL39">
            <v>45278</v>
          </cell>
          <cell r="AM39">
            <v>45278</v>
          </cell>
          <cell r="AN39">
            <v>80300000</v>
          </cell>
          <cell r="AO39">
            <v>80300000</v>
          </cell>
          <cell r="AP39">
            <v>7300000</v>
          </cell>
          <cell r="AQ39">
            <v>0</v>
          </cell>
          <cell r="AS39">
            <v>57</v>
          </cell>
          <cell r="AT39">
            <v>44930</v>
          </cell>
          <cell r="AU39">
            <v>80300000</v>
          </cell>
          <cell r="AV39" t="str">
            <v>O23011601190000007575</v>
          </cell>
          <cell r="AW39" t="str">
            <v>INVERSION</v>
          </cell>
          <cell r="AX39" t="str">
            <v>Estudios y diseños de proyecto para el mejoramiento integral de Barrios - Bogotá 2020-2024</v>
          </cell>
          <cell r="AY39">
            <v>5000433873</v>
          </cell>
          <cell r="AZ39">
            <v>39</v>
          </cell>
          <cell r="BA39">
            <v>44944</v>
          </cell>
          <cell r="BB39">
            <v>80300000</v>
          </cell>
          <cell r="BK39" t="str">
            <v/>
          </cell>
          <cell r="BN39" t="str">
            <v/>
          </cell>
          <cell r="BO39" t="str">
            <v/>
          </cell>
          <cell r="BP39" t="str">
            <v/>
          </cell>
          <cell r="BR39" t="str">
            <v/>
          </cell>
          <cell r="BS39" t="str">
            <v/>
          </cell>
          <cell r="BT39" t="str">
            <v/>
          </cell>
          <cell r="BU39" t="str">
            <v/>
          </cell>
          <cell r="BV39" t="str">
            <v/>
          </cell>
          <cell r="BW39" t="str">
            <v/>
          </cell>
          <cell r="CA39" t="str">
            <v/>
          </cell>
          <cell r="CB39" t="str">
            <v/>
          </cell>
          <cell r="CC39" t="str">
            <v/>
          </cell>
          <cell r="CE39" t="str">
            <v/>
          </cell>
          <cell r="CF39" t="str">
            <v/>
          </cell>
          <cell r="CG39" t="str">
            <v/>
          </cell>
          <cell r="CH39" t="str">
            <v/>
          </cell>
          <cell r="CI39" t="str">
            <v/>
          </cell>
          <cell r="CP39">
            <v>0</v>
          </cell>
        </row>
        <row r="40">
          <cell r="C40" t="str">
            <v>36-2023</v>
          </cell>
          <cell r="D40">
            <v>1</v>
          </cell>
          <cell r="E40" t="str">
            <v>CO1.PCCNTR.4420182</v>
          </cell>
          <cell r="F40" t="str">
            <v>EJECUTAR 100 % DEL PROGRAMA DE SANEAMIENTO FISCAL Y FINANCIERO</v>
          </cell>
          <cell r="G40" t="str">
            <v>En Ejecución</v>
          </cell>
          <cell r="H40" t="str">
            <v>https://community.secop.gov.co/Public/Tendering/OpportunityDetail/Index?noticeUID=CO1.NTC.3776700&amp;isFromPublicArea=True&amp;isModal=true&amp;asPopupView=true</v>
          </cell>
          <cell r="I40" t="str">
            <v>SDHT-SDF-PSP-001-2023</v>
          </cell>
          <cell r="J40">
            <v>1</v>
          </cell>
          <cell r="K40">
            <v>1</v>
          </cell>
          <cell r="L40" t="str">
            <v>Persona Natural</v>
          </cell>
          <cell r="M40" t="str">
            <v>CC</v>
          </cell>
          <cell r="N40">
            <v>52126129</v>
          </cell>
          <cell r="O40">
            <v>2</v>
          </cell>
          <cell r="P40" t="str">
            <v>RINCON VARGAS</v>
          </cell>
          <cell r="Q40" t="str">
            <v>SANDRA BIBIANA</v>
          </cell>
          <cell r="R40" t="str">
            <v>No Aplica</v>
          </cell>
          <cell r="S40" t="str">
            <v>SANDRA BIBIANA RINCON VARGAS</v>
          </cell>
          <cell r="T40" t="str">
            <v>F</v>
          </cell>
          <cell r="U40">
            <v>44944</v>
          </cell>
          <cell r="V40">
            <v>44944</v>
          </cell>
          <cell r="W40">
            <v>44945</v>
          </cell>
          <cell r="X40">
            <v>45187</v>
          </cell>
          <cell r="Y40" t="str">
            <v>Contratación Directa</v>
          </cell>
          <cell r="Z40" t="str">
            <v>Contrato</v>
          </cell>
          <cell r="AA40" t="str">
            <v>Prestación de Servicios Profesionales</v>
          </cell>
          <cell r="AB40" t="str">
            <v>PRESTAR SERVICIOS PROFESIONALES PARA APOYAR ACTIVIDADES ASOCIADAS AL ANÁLISIS, CLASIFICACIÓN, REGISTRO Y CONCILIACIÓN DE LA INFORMACIÓN CONTABLE DEL FONDO DE SOLIDARIDAD Y REDISTRIBUCIÓN DEL INGRESO Y DE LAS CAJAS MENORES QUE SE CONSTITUYAN EN LA SDHT</v>
          </cell>
          <cell r="AC40">
            <v>44945</v>
          </cell>
          <cell r="AD40">
            <v>44945</v>
          </cell>
          <cell r="AE40">
            <v>44945</v>
          </cell>
          <cell r="AF40">
            <v>8</v>
          </cell>
          <cell r="AG40">
            <v>0</v>
          </cell>
          <cell r="AH40">
            <v>11.4</v>
          </cell>
          <cell r="AI40">
            <v>11</v>
          </cell>
          <cell r="AJ40">
            <v>12</v>
          </cell>
          <cell r="AK40">
            <v>342</v>
          </cell>
          <cell r="AL40">
            <v>45187</v>
          </cell>
          <cell r="AM40">
            <v>45290</v>
          </cell>
          <cell r="AN40">
            <v>59600000</v>
          </cell>
          <cell r="AO40">
            <v>84930000</v>
          </cell>
          <cell r="AP40">
            <v>7450000</v>
          </cell>
          <cell r="AQ40">
            <v>0</v>
          </cell>
          <cell r="AS40">
            <v>148</v>
          </cell>
          <cell r="AT40">
            <v>44937</v>
          </cell>
          <cell r="AU40">
            <v>59600000</v>
          </cell>
          <cell r="AV40" t="str">
            <v>O23011605560000007754</v>
          </cell>
          <cell r="AW40" t="str">
            <v>INVERSION</v>
          </cell>
          <cell r="AX40" t="str">
            <v>Fortalecimiento Institucional de la Secretaría del Hábitat Bogotá</v>
          </cell>
          <cell r="AY40">
            <v>5000433856</v>
          </cell>
          <cell r="AZ40">
            <v>37</v>
          </cell>
          <cell r="BA40">
            <v>44944</v>
          </cell>
          <cell r="BB40">
            <v>59600000</v>
          </cell>
          <cell r="BC40">
            <v>45201</v>
          </cell>
          <cell r="BD40">
            <v>1492</v>
          </cell>
          <cell r="BE40">
            <v>45182</v>
          </cell>
          <cell r="BF40">
            <v>25330000</v>
          </cell>
          <cell r="BG40" t="str">
            <v>5000546789</v>
          </cell>
          <cell r="BH40">
            <v>1457</v>
          </cell>
          <cell r="BI40">
            <v>45187</v>
          </cell>
          <cell r="BJ40" t="str">
            <v>O23011605560000007754</v>
          </cell>
          <cell r="BK40" t="str">
            <v>INVERSION</v>
          </cell>
          <cell r="BL40">
            <v>45187</v>
          </cell>
          <cell r="BM40">
            <v>25330000</v>
          </cell>
          <cell r="BN40" t="str">
            <v/>
          </cell>
          <cell r="BO40" t="str">
            <v/>
          </cell>
          <cell r="BP40" t="str">
            <v/>
          </cell>
          <cell r="BR40" t="str">
            <v/>
          </cell>
          <cell r="BS40" t="str">
            <v/>
          </cell>
          <cell r="BT40" t="str">
            <v/>
          </cell>
          <cell r="BU40" t="str">
            <v/>
          </cell>
          <cell r="BV40" t="str">
            <v/>
          </cell>
          <cell r="BW40" t="str">
            <v/>
          </cell>
          <cell r="CA40" t="str">
            <v/>
          </cell>
          <cell r="CB40" t="str">
            <v/>
          </cell>
          <cell r="CC40" t="str">
            <v/>
          </cell>
          <cell r="CE40" t="str">
            <v/>
          </cell>
          <cell r="CF40" t="str">
            <v/>
          </cell>
          <cell r="CG40" t="str">
            <v/>
          </cell>
          <cell r="CH40" t="str">
            <v/>
          </cell>
          <cell r="CI40" t="str">
            <v/>
          </cell>
          <cell r="CM40">
            <v>45182</v>
          </cell>
          <cell r="CN40">
            <v>3</v>
          </cell>
          <cell r="CO40">
            <v>12</v>
          </cell>
          <cell r="CP40">
            <v>102</v>
          </cell>
          <cell r="CQ40">
            <v>45187</v>
          </cell>
          <cell r="CR40">
            <v>45188</v>
          </cell>
          <cell r="CS40">
            <v>45290</v>
          </cell>
        </row>
        <row r="41">
          <cell r="C41" t="str">
            <v>37-2023</v>
          </cell>
          <cell r="D41">
            <v>1</v>
          </cell>
          <cell r="E41" t="str">
            <v>CO1.PCCNTR.4420196</v>
          </cell>
          <cell r="F41" t="str">
            <v>ELABORAR 8 DOCUMENTOS DE LINEAMIENTOS DE INTERVENCIÓN, GESTIÓN INTERINSTITUCIONAL Y EVALUACIÓN DE LAS INTERVENCIONES TERRITORIALES EN LOS 8 TERRITORIOS PRIORIZADOS EN ÁREAS DE ORIGEN INFORMAL</v>
          </cell>
          <cell r="G41" t="str">
            <v>En Ejecución</v>
          </cell>
          <cell r="H41" t="str">
            <v>https://community.secop.gov.co/Public/Tendering/OpportunityDetail/Index?noticeUID=CO1.NTC.3778060&amp;isFromPublicArea=True&amp;isModal=true&amp;asPopupView=true</v>
          </cell>
          <cell r="I41" t="str">
            <v>SDHT-SDB-PSP-007-2023</v>
          </cell>
          <cell r="J41">
            <v>1</v>
          </cell>
          <cell r="K41">
            <v>1</v>
          </cell>
          <cell r="L41" t="str">
            <v>Persona Natural</v>
          </cell>
          <cell r="M41" t="str">
            <v>CC</v>
          </cell>
          <cell r="N41">
            <v>1019026075</v>
          </cell>
          <cell r="O41">
            <v>5</v>
          </cell>
          <cell r="P41" t="str">
            <v>BELTRAN BURGOS</v>
          </cell>
          <cell r="Q41" t="str">
            <v>DIEGO ANDRES</v>
          </cell>
          <cell r="R41" t="str">
            <v>No Aplica</v>
          </cell>
          <cell r="S41" t="str">
            <v>DIEGO ANDRES BELTRAN BURGOS</v>
          </cell>
          <cell r="T41" t="str">
            <v>M</v>
          </cell>
          <cell r="U41">
            <v>44943</v>
          </cell>
          <cell r="V41">
            <v>44944</v>
          </cell>
          <cell r="W41">
            <v>44945</v>
          </cell>
          <cell r="X41">
            <v>45277</v>
          </cell>
          <cell r="Y41" t="str">
            <v>Contratación Directa</v>
          </cell>
          <cell r="Z41" t="str">
            <v>Contrato</v>
          </cell>
          <cell r="AA41" t="str">
            <v>Prestación de Servicios Profesionales</v>
          </cell>
          <cell r="AB41" t="str">
            <v>PRESTAR SERVICIOS PROFESIONALES PARA LA FORMULACIÓN, IMPLEMENTACIÓN, SEGUIMIENTO, EVALUACIÓN Y GESTIÓN INTERINSTITUCIONAL DEL MEJORAMIENTO INTEGRAL DE BARRIOS Y LAS POLÍTICAS DE ORDENAMIENTO TERRITORIAL EN LOS TERRITORIOS PRIORIZADOS DE LA SECRETARÍA DISTRITAL DEL HÁBITAT.</v>
          </cell>
          <cell r="AC41">
            <v>44945</v>
          </cell>
          <cell r="AD41">
            <v>44945</v>
          </cell>
          <cell r="AE41">
            <v>44945</v>
          </cell>
          <cell r="AF41">
            <v>11</v>
          </cell>
          <cell r="AG41">
            <v>0</v>
          </cell>
          <cell r="AH41">
            <v>11</v>
          </cell>
          <cell r="AI41">
            <v>11</v>
          </cell>
          <cell r="AJ41">
            <v>0</v>
          </cell>
          <cell r="AK41">
            <v>330</v>
          </cell>
          <cell r="AL41">
            <v>45278</v>
          </cell>
          <cell r="AM41">
            <v>45278</v>
          </cell>
          <cell r="AN41">
            <v>58300000</v>
          </cell>
          <cell r="AO41">
            <v>58300000</v>
          </cell>
          <cell r="AP41">
            <v>5300000</v>
          </cell>
          <cell r="AQ41">
            <v>0</v>
          </cell>
          <cell r="AS41">
            <v>53</v>
          </cell>
          <cell r="AT41">
            <v>44930</v>
          </cell>
          <cell r="AU41">
            <v>58300000</v>
          </cell>
          <cell r="AV41" t="str">
            <v>O23011601190000007575</v>
          </cell>
          <cell r="AW41" t="str">
            <v>INVERSION</v>
          </cell>
          <cell r="AX41" t="str">
            <v>Estudios y diseños de proyecto para el mejoramiento integral de Barrios - Bogotá 2020-2024</v>
          </cell>
          <cell r="AY41">
            <v>5000433869</v>
          </cell>
          <cell r="AZ41">
            <v>38</v>
          </cell>
          <cell r="BA41">
            <v>44944</v>
          </cell>
          <cell r="BB41">
            <v>58300000</v>
          </cell>
          <cell r="BK41" t="str">
            <v/>
          </cell>
          <cell r="BN41" t="str">
            <v/>
          </cell>
          <cell r="BO41" t="str">
            <v/>
          </cell>
          <cell r="BP41" t="str">
            <v/>
          </cell>
          <cell r="BR41" t="str">
            <v/>
          </cell>
          <cell r="BS41" t="str">
            <v/>
          </cell>
          <cell r="BT41" t="str">
            <v/>
          </cell>
          <cell r="BU41" t="str">
            <v/>
          </cell>
          <cell r="BV41" t="str">
            <v/>
          </cell>
          <cell r="BW41" t="str">
            <v/>
          </cell>
          <cell r="CA41" t="str">
            <v/>
          </cell>
          <cell r="CB41" t="str">
            <v/>
          </cell>
          <cell r="CC41" t="str">
            <v/>
          </cell>
          <cell r="CE41" t="str">
            <v/>
          </cell>
          <cell r="CF41" t="str">
            <v/>
          </cell>
          <cell r="CG41" t="str">
            <v/>
          </cell>
          <cell r="CH41" t="str">
            <v/>
          </cell>
          <cell r="CI41" t="str">
            <v/>
          </cell>
          <cell r="CP41">
            <v>0</v>
          </cell>
        </row>
        <row r="42">
          <cell r="C42" t="str">
            <v>38-2023</v>
          </cell>
          <cell r="D42">
            <v>1</v>
          </cell>
          <cell r="E42" t="str">
            <v>CO1.PCCNTR.4424724</v>
          </cell>
          <cell r="F42" t="str">
            <v>ASIGNAR 1250 SUBSIDIOS DISTRITALES DE MEJORAMIENTO DE VIVIENDA</v>
          </cell>
          <cell r="G42" t="str">
            <v>En Ejecución</v>
          </cell>
          <cell r="H42" t="str">
            <v>https://community.secop.gov.co/Public/Tendering/OpportunityDetail/Index?noticeUID=CO1.NTC.3782189&amp;isFromPublicArea=True&amp;isModal=true&amp;asPopupView=true</v>
          </cell>
          <cell r="I42" t="str">
            <v>SDHT-SDB-PSP-003-2023</v>
          </cell>
          <cell r="J42">
            <v>1</v>
          </cell>
          <cell r="K42">
            <v>1</v>
          </cell>
          <cell r="L42" t="str">
            <v>Persona Natural</v>
          </cell>
          <cell r="M42" t="str">
            <v>CC</v>
          </cell>
          <cell r="N42">
            <v>53009230</v>
          </cell>
          <cell r="P42" t="str">
            <v>RAMÍREZ TOVAR</v>
          </cell>
          <cell r="Q42" t="str">
            <v>MARÍA XIMENA</v>
          </cell>
          <cell r="R42" t="str">
            <v>No Aplica</v>
          </cell>
          <cell r="S42" t="str">
            <v>MARÍA XIMENA RAMÍREZ TOVAR</v>
          </cell>
          <cell r="T42" t="str">
            <v>F</v>
          </cell>
          <cell r="U42">
            <v>44943</v>
          </cell>
          <cell r="V42">
            <v>44944</v>
          </cell>
          <cell r="W42">
            <v>44946</v>
          </cell>
          <cell r="X42">
            <v>45279</v>
          </cell>
          <cell r="Y42" t="str">
            <v>Contratación Directa</v>
          </cell>
          <cell r="Z42" t="str">
            <v>Contrato</v>
          </cell>
          <cell r="AA42" t="str">
            <v>Prestación de Servicios Profesionales</v>
          </cell>
          <cell r="AB42" t="str">
            <v>PRESTAR SERVICIOS PROFESIONALES PARA APOYAR LA COORDINACIÓN Y ARTICULACIÓN INTERINSTITUCIONAL PARA LA IMPLEMENTACIÓN DEL PROYECTO PILOTO “PLAN TERRAZAS”</v>
          </cell>
          <cell r="AC42">
            <v>44946</v>
          </cell>
          <cell r="AD42">
            <v>44946</v>
          </cell>
          <cell r="AE42">
            <v>44946</v>
          </cell>
          <cell r="AF42">
            <v>11</v>
          </cell>
          <cell r="AG42">
            <v>0</v>
          </cell>
          <cell r="AH42">
            <v>11</v>
          </cell>
          <cell r="AI42">
            <v>11</v>
          </cell>
          <cell r="AJ42">
            <v>0</v>
          </cell>
          <cell r="AK42">
            <v>330</v>
          </cell>
          <cell r="AL42">
            <v>45279</v>
          </cell>
          <cell r="AM42">
            <v>45279</v>
          </cell>
          <cell r="AN42">
            <v>104500000</v>
          </cell>
          <cell r="AO42">
            <v>104500000</v>
          </cell>
          <cell r="AP42">
            <v>9500000</v>
          </cell>
          <cell r="AQ42">
            <v>0</v>
          </cell>
          <cell r="AS42">
            <v>126</v>
          </cell>
          <cell r="AT42">
            <v>44931</v>
          </cell>
          <cell r="AU42">
            <v>104500000</v>
          </cell>
          <cell r="AV42" t="str">
            <v>O23011601190000007582</v>
          </cell>
          <cell r="AW42" t="str">
            <v>INVERSION</v>
          </cell>
          <cell r="AX42" t="str">
            <v>Mejoramiento progresivo de edificaciones de vivienda de origen informal Plan Terrazas</v>
          </cell>
          <cell r="AY42">
            <v>5000433876</v>
          </cell>
          <cell r="AZ42">
            <v>40</v>
          </cell>
          <cell r="BA42">
            <v>44944</v>
          </cell>
          <cell r="BB42">
            <v>104500000</v>
          </cell>
          <cell r="BK42" t="str">
            <v/>
          </cell>
          <cell r="BN42" t="str">
            <v/>
          </cell>
          <cell r="BO42" t="str">
            <v/>
          </cell>
          <cell r="BP42" t="str">
            <v/>
          </cell>
          <cell r="BR42" t="str">
            <v/>
          </cell>
          <cell r="BS42" t="str">
            <v/>
          </cell>
          <cell r="BT42" t="str">
            <v/>
          </cell>
          <cell r="BU42" t="str">
            <v/>
          </cell>
          <cell r="BV42" t="str">
            <v/>
          </cell>
          <cell r="BW42" t="str">
            <v/>
          </cell>
          <cell r="CA42" t="str">
            <v/>
          </cell>
          <cell r="CB42" t="str">
            <v/>
          </cell>
          <cell r="CC42" t="str">
            <v/>
          </cell>
          <cell r="CE42" t="str">
            <v/>
          </cell>
          <cell r="CF42" t="str">
            <v/>
          </cell>
          <cell r="CG42" t="str">
            <v/>
          </cell>
          <cell r="CH42" t="str">
            <v/>
          </cell>
          <cell r="CI42" t="str">
            <v/>
          </cell>
          <cell r="CP42">
            <v>0</v>
          </cell>
          <cell r="DF42">
            <v>45189</v>
          </cell>
          <cell r="DG42" t="str">
            <v>EUGENIO CASTILLA CANALES</v>
          </cell>
          <cell r="DH42">
            <v>79783820</v>
          </cell>
          <cell r="DI42" t="str">
            <v xml:space="preserve">KR 98626 </v>
          </cell>
          <cell r="DJ42">
            <v>3115750876</v>
          </cell>
          <cell r="DK42" t="str">
            <v>eugeniocastilla@gmail.com</v>
          </cell>
          <cell r="DL42">
            <v>28500000</v>
          </cell>
          <cell r="DN42">
            <v>45201</v>
          </cell>
        </row>
        <row r="43">
          <cell r="C43" t="str">
            <v>39-2023</v>
          </cell>
          <cell r="D43">
            <v>1</v>
          </cell>
          <cell r="E43" t="str">
            <v>CO1.PCCNTR.4424553</v>
          </cell>
          <cell r="F43" t="str">
            <v>REALIZAR 13 ESTUDIOS Y DISEÑOS PARA CONECTIVIDAD URBANA EN LAS ÁREAS PRIORIZADAS DE ORIGEN INFORMAL</v>
          </cell>
          <cell r="G43" t="str">
            <v>En Ejecución</v>
          </cell>
          <cell r="H43" t="str">
            <v>https://community.secop.gov.co/Public/Tendering/OpportunityDetail/Index?noticeUID=CO1.NTC.3782364&amp;isFromPublicArea=True&amp;isModal=true&amp;asPopupView=true</v>
          </cell>
          <cell r="I43" t="str">
            <v>SDHT-SDB-PSP-010-2023</v>
          </cell>
          <cell r="J43">
            <v>1</v>
          </cell>
          <cell r="K43">
            <v>1</v>
          </cell>
          <cell r="L43" t="str">
            <v>Persona Natural</v>
          </cell>
          <cell r="M43" t="str">
            <v>CC</v>
          </cell>
          <cell r="N43">
            <v>1072618005</v>
          </cell>
          <cell r="O43">
            <v>3</v>
          </cell>
          <cell r="P43" t="str">
            <v>LUQUE SANCHEZ</v>
          </cell>
          <cell r="Q43" t="str">
            <v>BELMA LORENA</v>
          </cell>
          <cell r="R43" t="str">
            <v>No Aplica</v>
          </cell>
          <cell r="S43" t="str">
            <v>BELMA LORENA LUQUE SANCHEZ</v>
          </cell>
          <cell r="T43" t="str">
            <v>F</v>
          </cell>
          <cell r="U43">
            <v>44943</v>
          </cell>
          <cell r="V43">
            <v>44944</v>
          </cell>
          <cell r="W43">
            <v>44946</v>
          </cell>
          <cell r="X43">
            <v>45279</v>
          </cell>
          <cell r="Y43" t="str">
            <v>Contratación Directa</v>
          </cell>
          <cell r="Z43" t="str">
            <v>Contrato</v>
          </cell>
          <cell r="AA43" t="str">
            <v>Prestación de Servicios Profesionales</v>
          </cell>
          <cell r="AB43" t="str">
            <v>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v>
          </cell>
          <cell r="AC43">
            <v>44946</v>
          </cell>
          <cell r="AD43">
            <v>44946</v>
          </cell>
          <cell r="AE43">
            <v>44946</v>
          </cell>
          <cell r="AF43">
            <v>11</v>
          </cell>
          <cell r="AG43">
            <v>0</v>
          </cell>
          <cell r="AH43">
            <v>11</v>
          </cell>
          <cell r="AI43">
            <v>11</v>
          </cell>
          <cell r="AJ43">
            <v>0</v>
          </cell>
          <cell r="AK43">
            <v>330</v>
          </cell>
          <cell r="AL43">
            <v>45279</v>
          </cell>
          <cell r="AM43">
            <v>45279</v>
          </cell>
          <cell r="AN43">
            <v>84700000</v>
          </cell>
          <cell r="AO43">
            <v>84700000</v>
          </cell>
          <cell r="AP43">
            <v>7700000</v>
          </cell>
          <cell r="AQ43">
            <v>0</v>
          </cell>
          <cell r="AS43">
            <v>46</v>
          </cell>
          <cell r="AT43">
            <v>44930</v>
          </cell>
          <cell r="AU43">
            <v>84700000</v>
          </cell>
          <cell r="AV43" t="str">
            <v>O23011601190000007575</v>
          </cell>
          <cell r="AW43" t="str">
            <v>INVERSION</v>
          </cell>
          <cell r="AX43" t="str">
            <v>Estudios y diseños de proyecto para el mejoramiento integral de Barrios - Bogotá 2020-2024</v>
          </cell>
          <cell r="AY43">
            <v>5000433882</v>
          </cell>
          <cell r="AZ43">
            <v>41</v>
          </cell>
          <cell r="BA43">
            <v>44944</v>
          </cell>
          <cell r="BB43">
            <v>84700000</v>
          </cell>
          <cell r="BK43" t="str">
            <v/>
          </cell>
          <cell r="BN43" t="str">
            <v/>
          </cell>
          <cell r="BO43" t="str">
            <v/>
          </cell>
          <cell r="BP43" t="str">
            <v/>
          </cell>
          <cell r="BR43" t="str">
            <v/>
          </cell>
          <cell r="BS43" t="str">
            <v/>
          </cell>
          <cell r="BT43" t="str">
            <v/>
          </cell>
          <cell r="BU43" t="str">
            <v/>
          </cell>
          <cell r="BV43" t="str">
            <v/>
          </cell>
          <cell r="BW43" t="str">
            <v/>
          </cell>
          <cell r="CA43" t="str">
            <v/>
          </cell>
          <cell r="CB43" t="str">
            <v/>
          </cell>
          <cell r="CC43" t="str">
            <v/>
          </cell>
          <cell r="CE43" t="str">
            <v/>
          </cell>
          <cell r="CF43" t="str">
            <v/>
          </cell>
          <cell r="CG43" t="str">
            <v/>
          </cell>
          <cell r="CH43" t="str">
            <v/>
          </cell>
          <cell r="CI43" t="str">
            <v/>
          </cell>
          <cell r="CP43">
            <v>0</v>
          </cell>
        </row>
        <row r="44">
          <cell r="C44" t="str">
            <v>40-2023</v>
          </cell>
          <cell r="D44">
            <v>1</v>
          </cell>
          <cell r="E44" t="str">
            <v xml:space="preserve">	CO1.PCCNTR.4427088</v>
          </cell>
          <cell r="F44" t="str">
            <v xml:space="preserve">CONFORMAR Y AJUSTAR 150 EXPEDIENTES URBANOS PARA LA LEGALIZACIÓN URBANÍSTICA DE ASENTAMIENTOS INFORMALES. </v>
          </cell>
          <cell r="G44" t="str">
            <v>En Ejecución</v>
          </cell>
          <cell r="H44" t="str">
            <v>https://community.secop.gov.co/Public/Tendering/OpportunityDetail/Index?noticeUID=CO1.NTC.3784591&amp;isFromPublicArea=True&amp;isModal=true&amp;asPopupView=true</v>
          </cell>
          <cell r="I44" t="str">
            <v>SDHT-SDB-PSP-022-2023</v>
          </cell>
          <cell r="J44">
            <v>1</v>
          </cell>
          <cell r="K44">
            <v>1</v>
          </cell>
          <cell r="L44" t="str">
            <v>Persona Natural</v>
          </cell>
          <cell r="M44" t="str">
            <v>CC</v>
          </cell>
          <cell r="N44">
            <v>79841486</v>
          </cell>
          <cell r="O44">
            <v>1</v>
          </cell>
          <cell r="P44" t="str">
            <v>MUNAR VERANO</v>
          </cell>
          <cell r="Q44" t="str">
            <v>FREDI YECID</v>
          </cell>
          <cell r="R44" t="str">
            <v>No Aplica</v>
          </cell>
          <cell r="S44" t="str">
            <v>FREDI YECID MUNAR VERANO</v>
          </cell>
          <cell r="T44" t="str">
            <v>M</v>
          </cell>
          <cell r="U44">
            <v>44944</v>
          </cell>
          <cell r="V44">
            <v>44945</v>
          </cell>
          <cell r="W44">
            <v>44946</v>
          </cell>
          <cell r="X44">
            <v>45279</v>
          </cell>
          <cell r="Y44" t="str">
            <v>Contratación Directa</v>
          </cell>
          <cell r="Z44" t="str">
            <v>Contrato</v>
          </cell>
          <cell r="AA44" t="str">
            <v>Prestación de Servicios Profesionales</v>
          </cell>
          <cell r="AB44" t="str">
            <v>PRESTAR SERVICIOS PROFESIONALES PARA APOYAR TÉCNICAMENTE EL DESARROLLO DEL COMPONENTE TÉCNICO TOPOGRÁFICO EN EL PROCEDIMIENTO DE LEGALIZACIÓN URBANÍSTICA EN SU ETAPA DE GESTIÓN Y ESTUDIOS PRELIMINARES EN LOS TERRITORIOS SUSCEPTIBLES DE SER LEGALIZADOS.</v>
          </cell>
          <cell r="AC44">
            <v>44946</v>
          </cell>
          <cell r="AE44">
            <v>44946</v>
          </cell>
          <cell r="AF44">
            <v>11</v>
          </cell>
          <cell r="AG44">
            <v>0</v>
          </cell>
          <cell r="AH44">
            <v>11</v>
          </cell>
          <cell r="AI44">
            <v>11</v>
          </cell>
          <cell r="AJ44">
            <v>0</v>
          </cell>
          <cell r="AK44">
            <v>330</v>
          </cell>
          <cell r="AL44">
            <v>45279</v>
          </cell>
          <cell r="AM44">
            <v>45279</v>
          </cell>
          <cell r="AN44">
            <v>80300000</v>
          </cell>
          <cell r="AO44">
            <v>80300000</v>
          </cell>
          <cell r="AP44">
            <v>7300000</v>
          </cell>
          <cell r="AQ44">
            <v>0</v>
          </cell>
          <cell r="AS44">
            <v>66</v>
          </cell>
          <cell r="AT44">
            <v>44930</v>
          </cell>
          <cell r="AU44">
            <v>80300000</v>
          </cell>
          <cell r="AV44" t="str">
            <v>O23011601190000007577</v>
          </cell>
          <cell r="AW44" t="str">
            <v>INVERSION</v>
          </cell>
          <cell r="AX44" t="str">
            <v>Conformación y ajustes de expedientes para legalización de asentamientos de origen informal y regularización de desarrollos legalizados Bogotá</v>
          </cell>
          <cell r="AY44">
            <v>5000435856</v>
          </cell>
          <cell r="AZ44">
            <v>55</v>
          </cell>
          <cell r="BA44">
            <v>44945</v>
          </cell>
          <cell r="BB44">
            <v>80300000</v>
          </cell>
          <cell r="BK44" t="str">
            <v/>
          </cell>
          <cell r="BN44" t="str">
            <v/>
          </cell>
          <cell r="BO44" t="str">
            <v/>
          </cell>
          <cell r="BP44" t="str">
            <v/>
          </cell>
          <cell r="BR44" t="str">
            <v/>
          </cell>
          <cell r="BS44" t="str">
            <v/>
          </cell>
          <cell r="BT44" t="str">
            <v/>
          </cell>
          <cell r="BU44" t="str">
            <v/>
          </cell>
          <cell r="BV44" t="str">
            <v/>
          </cell>
          <cell r="BW44" t="str">
            <v/>
          </cell>
          <cell r="CA44" t="str">
            <v/>
          </cell>
          <cell r="CB44" t="str">
            <v/>
          </cell>
          <cell r="CC44" t="str">
            <v/>
          </cell>
          <cell r="CE44" t="str">
            <v/>
          </cell>
          <cell r="CF44" t="str">
            <v/>
          </cell>
          <cell r="CG44" t="str">
            <v/>
          </cell>
          <cell r="CH44" t="str">
            <v/>
          </cell>
          <cell r="CI44" t="str">
            <v/>
          </cell>
          <cell r="CP44">
            <v>0</v>
          </cell>
        </row>
        <row r="45">
          <cell r="C45" t="str">
            <v>41-2023</v>
          </cell>
          <cell r="D45">
            <v>1</v>
          </cell>
          <cell r="E45" t="str">
            <v>CO1.PCCNTR.4427940</v>
          </cell>
          <cell r="F45" t="str">
            <v>ADELANTAR EL 100 % DE  ACCIONES DE PREVENCIÓN, VIGILANCIA Y CONTROL FRENTE A LOS DESARROLLOS URBANÍSTICOS ILEGALES.</v>
          </cell>
          <cell r="G45" t="str">
            <v>En Ejecución</v>
          </cell>
          <cell r="H45" t="str">
            <v>https://community.secop.gov.co/Public/Tendering/OpportunityDetail/Index?noticeUID=CO1.NTC.3785563&amp;isFromPublicArea=True&amp;isModal=true&amp;asPopupView=true</v>
          </cell>
          <cell r="I45" t="str">
            <v>SDHT-SDPS-PSP-007-2023</v>
          </cell>
          <cell r="J45">
            <v>1</v>
          </cell>
          <cell r="K45">
            <v>1</v>
          </cell>
          <cell r="L45" t="str">
            <v>Persona Natural</v>
          </cell>
          <cell r="M45" t="str">
            <v>CC</v>
          </cell>
          <cell r="N45">
            <v>79333846</v>
          </cell>
          <cell r="O45">
            <v>0</v>
          </cell>
          <cell r="P45" t="str">
            <v>MALDONADO TORO</v>
          </cell>
          <cell r="Q45" t="str">
            <v>BENJAMIN</v>
          </cell>
          <cell r="R45" t="str">
            <v>No Aplica</v>
          </cell>
          <cell r="S45" t="str">
            <v>BENJAMIN MALDONADO TORO</v>
          </cell>
          <cell r="T45" t="str">
            <v>M</v>
          </cell>
          <cell r="U45">
            <v>44944</v>
          </cell>
          <cell r="V45">
            <v>44945</v>
          </cell>
          <cell r="W45">
            <v>44950</v>
          </cell>
          <cell r="X45">
            <v>45283</v>
          </cell>
          <cell r="Y45" t="str">
            <v>Contratación Directa</v>
          </cell>
          <cell r="Z45" t="str">
            <v>Contrato</v>
          </cell>
          <cell r="AA45" t="str">
            <v>Prestación de Servicios Profesionales</v>
          </cell>
          <cell r="AB45" t="str">
            <v>PRESTAR SERVICIOS PROFESIONALES PARA APOYAR TECNICAMENTE A LA SUBDIRECCIÓN DE PREVENCIÓN Y SEGUIMIENTO EN LAS ACTIVIDADES DE MONITOREO DE LAS AREAS SUSCEPTIBLES DE OCUPACIÓN ILEGAL Y EN LA PREVENCIÓN DE DESARROLLOS ILEGALES EN EL DISTRITO CAPITAL</v>
          </cell>
          <cell r="AC45">
            <v>44950</v>
          </cell>
          <cell r="AD45">
            <v>44950</v>
          </cell>
          <cell r="AE45">
            <v>44950</v>
          </cell>
          <cell r="AF45">
            <v>11</v>
          </cell>
          <cell r="AG45">
            <v>0</v>
          </cell>
          <cell r="AH45">
            <v>11</v>
          </cell>
          <cell r="AI45">
            <v>11</v>
          </cell>
          <cell r="AJ45">
            <v>0</v>
          </cell>
          <cell r="AK45">
            <v>330</v>
          </cell>
          <cell r="AL45">
            <v>45283</v>
          </cell>
          <cell r="AM45">
            <v>45283</v>
          </cell>
          <cell r="AN45">
            <v>62881500</v>
          </cell>
          <cell r="AO45">
            <v>62881500</v>
          </cell>
          <cell r="AP45">
            <v>5716500</v>
          </cell>
          <cell r="AQ45">
            <v>0</v>
          </cell>
          <cell r="AS45">
            <v>192</v>
          </cell>
          <cell r="AT45">
            <v>44937</v>
          </cell>
          <cell r="AU45">
            <v>62881500</v>
          </cell>
          <cell r="AV45" t="str">
            <v>O23011603450000007812</v>
          </cell>
          <cell r="AW45" t="str">
            <v>INVERSION</v>
          </cell>
          <cell r="AX45" t="str">
            <v>Fortalecimiento de la Inspección, Vigilancia y Control de Vivienda en Bogotá</v>
          </cell>
          <cell r="AY45">
            <v>5000434295</v>
          </cell>
          <cell r="AZ45">
            <v>45</v>
          </cell>
          <cell r="BA45">
            <v>44944</v>
          </cell>
          <cell r="BB45">
            <v>62881500</v>
          </cell>
          <cell r="BK45" t="str">
            <v/>
          </cell>
          <cell r="BN45" t="str">
            <v/>
          </cell>
          <cell r="BO45" t="str">
            <v/>
          </cell>
          <cell r="BP45" t="str">
            <v/>
          </cell>
          <cell r="BR45" t="str">
            <v/>
          </cell>
          <cell r="BS45" t="str">
            <v/>
          </cell>
          <cell r="BT45" t="str">
            <v/>
          </cell>
          <cell r="BU45" t="str">
            <v/>
          </cell>
          <cell r="BV45" t="str">
            <v/>
          </cell>
          <cell r="BW45" t="str">
            <v/>
          </cell>
          <cell r="CA45" t="str">
            <v/>
          </cell>
          <cell r="CB45" t="str">
            <v/>
          </cell>
          <cell r="CC45" t="str">
            <v/>
          </cell>
          <cell r="CE45" t="str">
            <v/>
          </cell>
          <cell r="CF45" t="str">
            <v/>
          </cell>
          <cell r="CG45" t="str">
            <v/>
          </cell>
          <cell r="CH45" t="str">
            <v/>
          </cell>
          <cell r="CI45" t="str">
            <v/>
          </cell>
          <cell r="CP45">
            <v>0</v>
          </cell>
        </row>
        <row r="46">
          <cell r="C46" t="str">
            <v>42-2023</v>
          </cell>
          <cell r="D46">
            <v>1</v>
          </cell>
          <cell r="E46" t="str">
            <v>CO1.PCCNTR.4436311</v>
          </cell>
          <cell r="F46" t="str">
            <v>DESARROLLAR 1  DOCUMENTO NORMATIVO SOBRE LA FORMULACIÓN DE LOS INSTRUMENTOS DE PLANEACIÓN DE SEGUNDO NIVEL EN UNIDADES DEFICITARIAS A CARGO DE LA SDHT</v>
          </cell>
          <cell r="G46" t="str">
            <v>En Ejecución</v>
          </cell>
          <cell r="H46" t="str">
            <v>https://community.secop.gov.co/Public/Tendering/OpportunityDetail/Index?noticeUID=CO1.NTC.3794634&amp;isFromPublicArea=True&amp;isModal=true&amp;asPopupView=true</v>
          </cell>
          <cell r="I46" t="str">
            <v>SDHT-SDIS-PSP-002-2023.</v>
          </cell>
          <cell r="J46">
            <v>1</v>
          </cell>
          <cell r="K46">
            <v>1</v>
          </cell>
          <cell r="L46" t="str">
            <v>Persona Natural</v>
          </cell>
          <cell r="M46" t="str">
            <v>CC</v>
          </cell>
          <cell r="N46">
            <v>1020726464</v>
          </cell>
          <cell r="O46">
            <v>4</v>
          </cell>
          <cell r="P46" t="str">
            <v>ROBLES CALDERON</v>
          </cell>
          <cell r="Q46" t="str">
            <v>ANDREA PATRICIA</v>
          </cell>
          <cell r="R46" t="str">
            <v>No Aplica</v>
          </cell>
          <cell r="S46" t="str">
            <v>ANDREA PATRICIA ROBLES CALDERON</v>
          </cell>
          <cell r="T46" t="str">
            <v>F</v>
          </cell>
          <cell r="U46">
            <v>44945</v>
          </cell>
          <cell r="V46">
            <v>44946</v>
          </cell>
          <cell r="W46">
            <v>44949</v>
          </cell>
          <cell r="X46">
            <v>45221</v>
          </cell>
          <cell r="Y46" t="str">
            <v>Contratación Directa</v>
          </cell>
          <cell r="Z46" t="str">
            <v>Contrato</v>
          </cell>
          <cell r="AA46" t="str">
            <v>Prestación de Servicios Profesionales</v>
          </cell>
          <cell r="AB46" t="str">
            <v>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v>
          </cell>
          <cell r="AC46">
            <v>44949</v>
          </cell>
          <cell r="AD46">
            <v>44949</v>
          </cell>
          <cell r="AE46">
            <v>44949</v>
          </cell>
          <cell r="AF46">
            <v>9</v>
          </cell>
          <cell r="AG46">
            <v>0</v>
          </cell>
          <cell r="AH46">
            <v>9</v>
          </cell>
          <cell r="AI46">
            <v>9</v>
          </cell>
          <cell r="AJ46">
            <v>0</v>
          </cell>
          <cell r="AK46">
            <v>270</v>
          </cell>
          <cell r="AL46">
            <v>45221</v>
          </cell>
          <cell r="AM46">
            <v>45221</v>
          </cell>
          <cell r="AN46">
            <v>83430000</v>
          </cell>
          <cell r="AO46">
            <v>83430000</v>
          </cell>
          <cell r="AP46">
            <v>9270000</v>
          </cell>
          <cell r="AQ46">
            <v>0</v>
          </cell>
          <cell r="AS46">
            <v>80</v>
          </cell>
          <cell r="AT46">
            <v>44931</v>
          </cell>
          <cell r="AU46">
            <v>83430000</v>
          </cell>
          <cell r="AV46" t="str">
            <v>O23011601190000007721</v>
          </cell>
          <cell r="AW46" t="str">
            <v>INVERSION</v>
          </cell>
          <cell r="AX46" t="str">
            <v>Aplicación de lineamientos de planeación y política en materia de hábitat Bogotá</v>
          </cell>
          <cell r="AY46">
            <v>5000436211</v>
          </cell>
          <cell r="AZ46">
            <v>63</v>
          </cell>
          <cell r="BA46">
            <v>44945</v>
          </cell>
          <cell r="BB46">
            <v>83430000</v>
          </cell>
          <cell r="BK46" t="str">
            <v/>
          </cell>
          <cell r="BN46" t="str">
            <v/>
          </cell>
          <cell r="BO46" t="str">
            <v/>
          </cell>
          <cell r="BP46" t="str">
            <v/>
          </cell>
          <cell r="BR46" t="str">
            <v/>
          </cell>
          <cell r="BS46" t="str">
            <v/>
          </cell>
          <cell r="BT46" t="str">
            <v/>
          </cell>
          <cell r="BU46" t="str">
            <v/>
          </cell>
          <cell r="BV46" t="str">
            <v/>
          </cell>
          <cell r="BW46" t="str">
            <v/>
          </cell>
          <cell r="CA46" t="str">
            <v/>
          </cell>
          <cell r="CB46" t="str">
            <v/>
          </cell>
          <cell r="CC46" t="str">
            <v/>
          </cell>
          <cell r="CE46" t="str">
            <v/>
          </cell>
          <cell r="CF46" t="str">
            <v/>
          </cell>
          <cell r="CG46" t="str">
            <v/>
          </cell>
          <cell r="CH46" t="str">
            <v/>
          </cell>
          <cell r="CI46" t="str">
            <v/>
          </cell>
          <cell r="CP46">
            <v>0</v>
          </cell>
          <cell r="DF46">
            <v>45139</v>
          </cell>
          <cell r="DG46" t="str">
            <v>ALIRIO SANCHEZ MARTINEZ</v>
          </cell>
          <cell r="DH46">
            <v>80186641</v>
          </cell>
          <cell r="DI46" t="str">
            <v xml:space="preserve">KR 56 A   130 A 86  </v>
          </cell>
          <cell r="DJ46">
            <v>3138701549</v>
          </cell>
          <cell r="DK46" t="str">
            <v>aliriosanchezm@yahoo.com</v>
          </cell>
          <cell r="DL46">
            <v>25338000</v>
          </cell>
          <cell r="DN46">
            <v>45167</v>
          </cell>
        </row>
        <row r="47">
          <cell r="C47" t="str">
            <v>43-2023</v>
          </cell>
          <cell r="D47">
            <v>1</v>
          </cell>
          <cell r="E47" t="str">
            <v>CO1.PCCNTR.4436725</v>
          </cell>
          <cell r="F47" t="str">
            <v>DESARROLLAR 8 DOCUMENTOS ENTRE  ESTUDIOS  Y  EVALUACIONES SOBRE PROGRAMAS, ESTRATEGÍAS Y POLITÍTICAS DEL SECTOR HÁBITAT.</v>
          </cell>
          <cell r="G47" t="str">
            <v>En Ejecución</v>
          </cell>
          <cell r="H47" t="str">
            <v>https://community.secop.gov.co/Public/Tendering/OpportunityDetail/Index?noticeUID=CO1.NTC.3794720&amp;isFromPublicArea=True&amp;isModal=true&amp;asPopupView=true</v>
          </cell>
          <cell r="I47" t="str">
            <v>SDHT-SDIS-PSP-003-2023</v>
          </cell>
          <cell r="J47">
            <v>1</v>
          </cell>
          <cell r="K47">
            <v>1</v>
          </cell>
          <cell r="L47" t="str">
            <v>Persona Natural</v>
          </cell>
          <cell r="M47" t="str">
            <v>CC</v>
          </cell>
          <cell r="N47">
            <v>39780079</v>
          </cell>
          <cell r="O47">
            <v>9</v>
          </cell>
          <cell r="P47" t="str">
            <v>GUTIERREZ TOBAR</v>
          </cell>
          <cell r="Q47" t="str">
            <v>OLGA BEATRIZ</v>
          </cell>
          <cell r="R47" t="str">
            <v>No Aplica</v>
          </cell>
          <cell r="S47" t="str">
            <v>OLGA BEATRIZ GUTIERREZ TOBAR</v>
          </cell>
          <cell r="T47" t="str">
            <v>F</v>
          </cell>
          <cell r="U47">
            <v>44945</v>
          </cell>
          <cell r="V47">
            <v>44946</v>
          </cell>
          <cell r="W47">
            <v>44949</v>
          </cell>
          <cell r="X47">
            <v>45221</v>
          </cell>
          <cell r="Y47" t="str">
            <v>Contratación Directa</v>
          </cell>
          <cell r="Z47" t="str">
            <v>Contrato</v>
          </cell>
          <cell r="AA47" t="str">
            <v>Prestación de Servicios Profesionales</v>
          </cell>
          <cell r="AB47" t="str">
            <v>PRESTAR SERVICIOS PROFESIONALES EN LAS ACTIVIDADES DE PROMOCIÓN, ARTICULACIÓN, COORDINACIÓN, DIVULGACIÓN Y GESTIÓN DE CONOCIMIENTO A TRAVÉS DE LA ESCUELA DEL HÁBITAT DE LA SECRETARÍA DISTRITAL DEL HÁBITAT</v>
          </cell>
          <cell r="AC47">
            <v>44949</v>
          </cell>
          <cell r="AD47">
            <v>44949</v>
          </cell>
          <cell r="AE47">
            <v>44949</v>
          </cell>
          <cell r="AF47">
            <v>9</v>
          </cell>
          <cell r="AG47">
            <v>0</v>
          </cell>
          <cell r="AH47">
            <v>9</v>
          </cell>
          <cell r="AI47">
            <v>9</v>
          </cell>
          <cell r="AJ47">
            <v>0</v>
          </cell>
          <cell r="AK47">
            <v>270</v>
          </cell>
          <cell r="AL47">
            <v>45221</v>
          </cell>
          <cell r="AM47">
            <v>45221</v>
          </cell>
          <cell r="AN47">
            <v>83700000</v>
          </cell>
          <cell r="AO47">
            <v>83700000</v>
          </cell>
          <cell r="AP47">
            <v>9300000</v>
          </cell>
          <cell r="AQ47">
            <v>0</v>
          </cell>
          <cell r="AS47">
            <v>78</v>
          </cell>
          <cell r="AT47">
            <v>44931</v>
          </cell>
          <cell r="AU47">
            <v>83700000</v>
          </cell>
          <cell r="AV47" t="str">
            <v>O23011601190000007721</v>
          </cell>
          <cell r="AW47" t="str">
            <v>INVERSION</v>
          </cell>
          <cell r="AX47" t="str">
            <v>Aplicación de lineamientos de planeación y política en materia de hábitat Bogotá</v>
          </cell>
          <cell r="AY47">
            <v>5000436216</v>
          </cell>
          <cell r="AZ47">
            <v>64</v>
          </cell>
          <cell r="BA47">
            <v>44945</v>
          </cell>
          <cell r="BB47">
            <v>83700000</v>
          </cell>
          <cell r="BK47" t="str">
            <v/>
          </cell>
          <cell r="BN47" t="str">
            <v/>
          </cell>
          <cell r="BO47" t="str">
            <v/>
          </cell>
          <cell r="BP47" t="str">
            <v/>
          </cell>
          <cell r="BR47" t="str">
            <v/>
          </cell>
          <cell r="BS47" t="str">
            <v/>
          </cell>
          <cell r="BT47" t="str">
            <v/>
          </cell>
          <cell r="BU47" t="str">
            <v/>
          </cell>
          <cell r="BV47" t="str">
            <v/>
          </cell>
          <cell r="BW47" t="str">
            <v/>
          </cell>
          <cell r="CA47" t="str">
            <v/>
          </cell>
          <cell r="CB47" t="str">
            <v/>
          </cell>
          <cell r="CC47" t="str">
            <v/>
          </cell>
          <cell r="CE47" t="str">
            <v/>
          </cell>
          <cell r="CF47" t="str">
            <v/>
          </cell>
          <cell r="CG47" t="str">
            <v/>
          </cell>
          <cell r="CH47" t="str">
            <v/>
          </cell>
          <cell r="CI47" t="str">
            <v/>
          </cell>
          <cell r="CP47">
            <v>0</v>
          </cell>
        </row>
        <row r="48">
          <cell r="C48" t="str">
            <v>44-2023</v>
          </cell>
          <cell r="D48">
            <v>1</v>
          </cell>
          <cell r="E48" t="str">
            <v>CO1.PCCNTR.4436325</v>
          </cell>
          <cell r="F48" t="str">
            <v xml:space="preserve">ELABORAR 2 DOCUMENTOS DE ANÁLISIS CON RESPECTO A LAS ALTERNATIVAS DE FINANCIACIÓN Y ACCESO A SOLUCIONES HABITACIONALES </v>
          </cell>
          <cell r="G48" t="str">
            <v>En Ejecución</v>
          </cell>
          <cell r="H48" t="str">
            <v>https://community.secop.gov.co/Public/Tendering/OpportunityDetail/Index?noticeUID=CO1.NTC.3794330&amp;isFromPublicArea=True&amp;isModal=true&amp;asPopupView=true</v>
          </cell>
          <cell r="I48" t="str">
            <v>SDHT-SDIS-PSP-004-2023</v>
          </cell>
          <cell r="J48">
            <v>1</v>
          </cell>
          <cell r="K48">
            <v>1</v>
          </cell>
          <cell r="L48" t="str">
            <v>Persona Natural</v>
          </cell>
          <cell r="M48" t="str">
            <v>CC</v>
          </cell>
          <cell r="N48">
            <v>1020733964</v>
          </cell>
          <cell r="O48">
            <v>4</v>
          </cell>
          <cell r="P48" t="str">
            <v>DELGADO VARELA</v>
          </cell>
          <cell r="Q48" t="str">
            <v>YAROSLAV</v>
          </cell>
          <cell r="R48" t="str">
            <v>No Aplica</v>
          </cell>
          <cell r="S48" t="str">
            <v>YAROSLAV DELGADO VARELA</v>
          </cell>
          <cell r="T48" t="str">
            <v>M</v>
          </cell>
          <cell r="U48">
            <v>44945</v>
          </cell>
          <cell r="V48">
            <v>44945</v>
          </cell>
          <cell r="W48">
            <v>44949</v>
          </cell>
          <cell r="X48">
            <v>45221</v>
          </cell>
          <cell r="Y48" t="str">
            <v>Contratación Directa</v>
          </cell>
          <cell r="Z48" t="str">
            <v>Contrato</v>
          </cell>
          <cell r="AA48" t="str">
            <v>Prestación de Servicios Profesionales</v>
          </cell>
          <cell r="AB48" t="str">
            <v>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v>
          </cell>
          <cell r="AC48">
            <v>44949</v>
          </cell>
          <cell r="AD48">
            <v>44949</v>
          </cell>
          <cell r="AE48">
            <v>44949</v>
          </cell>
          <cell r="AF48">
            <v>9</v>
          </cell>
          <cell r="AG48">
            <v>0</v>
          </cell>
          <cell r="AH48">
            <v>9</v>
          </cell>
          <cell r="AI48">
            <v>9</v>
          </cell>
          <cell r="AJ48">
            <v>0</v>
          </cell>
          <cell r="AK48">
            <v>270</v>
          </cell>
          <cell r="AL48">
            <v>45221</v>
          </cell>
          <cell r="AM48">
            <v>45221</v>
          </cell>
          <cell r="AN48">
            <v>90000000</v>
          </cell>
          <cell r="AO48">
            <v>90000000</v>
          </cell>
          <cell r="AP48">
            <v>10000000</v>
          </cell>
          <cell r="AQ48">
            <v>0</v>
          </cell>
          <cell r="AS48">
            <v>79</v>
          </cell>
          <cell r="AT48">
            <v>44931</v>
          </cell>
          <cell r="AU48">
            <v>90000000</v>
          </cell>
          <cell r="AV48" t="str">
            <v>O23011601190000007721</v>
          </cell>
          <cell r="AW48" t="str">
            <v>INVERSION</v>
          </cell>
          <cell r="AX48" t="str">
            <v>Aplicación de lineamientos de planeación y política en materia de hábitat Bogotá</v>
          </cell>
          <cell r="AY48">
            <v>5000436220</v>
          </cell>
          <cell r="AZ48">
            <v>65</v>
          </cell>
          <cell r="BA48">
            <v>44945</v>
          </cell>
          <cell r="BB48">
            <v>90000000</v>
          </cell>
          <cell r="BK48" t="str">
            <v/>
          </cell>
          <cell r="BN48" t="str">
            <v/>
          </cell>
          <cell r="BO48" t="str">
            <v/>
          </cell>
          <cell r="BP48" t="str">
            <v/>
          </cell>
          <cell r="BR48" t="str">
            <v/>
          </cell>
          <cell r="BS48" t="str">
            <v/>
          </cell>
          <cell r="BT48" t="str">
            <v/>
          </cell>
          <cell r="BU48" t="str">
            <v/>
          </cell>
          <cell r="BV48" t="str">
            <v/>
          </cell>
          <cell r="BW48" t="str">
            <v/>
          </cell>
          <cell r="CA48" t="str">
            <v/>
          </cell>
          <cell r="CB48" t="str">
            <v/>
          </cell>
          <cell r="CC48" t="str">
            <v/>
          </cell>
          <cell r="CE48" t="str">
            <v/>
          </cell>
          <cell r="CF48" t="str">
            <v/>
          </cell>
          <cell r="CG48" t="str">
            <v/>
          </cell>
          <cell r="CH48" t="str">
            <v/>
          </cell>
          <cell r="CI48" t="str">
            <v/>
          </cell>
          <cell r="CP48">
            <v>0</v>
          </cell>
          <cell r="DF48">
            <v>44992</v>
          </cell>
          <cell r="DG48" t="str">
            <v xml:space="preserve"> DIANA ANGELICA LOPEZ RODRIGUEZ</v>
          </cell>
          <cell r="DH48">
            <v>52337047</v>
          </cell>
          <cell r="DI48" t="str">
            <v>CR 73 NO 48 30</v>
          </cell>
          <cell r="DJ48">
            <v>3132871812</v>
          </cell>
          <cell r="DK48" t="str">
            <v>dianalop76@gmail.com</v>
          </cell>
          <cell r="DL48">
            <v>75333333</v>
          </cell>
          <cell r="DN48">
            <v>44992</v>
          </cell>
        </row>
        <row r="49">
          <cell r="C49" t="str">
            <v>45-2023</v>
          </cell>
          <cell r="D49">
            <v>1</v>
          </cell>
          <cell r="E49" t="str">
            <v>CO1.PCCNTR.4436741</v>
          </cell>
          <cell r="F49" t="str">
            <v>DESARROLLAR 8 DOCUMENTOS ENTRE  ESTUDIOS  Y  EVALUACIONES SOBRE PROGRAMAS, ESTRATEGÍAS Y POLITÍTICAS DEL SECTOR HÁBITAT.</v>
          </cell>
          <cell r="G49" t="str">
            <v>En Ejecución</v>
          </cell>
          <cell r="H49" t="str">
            <v>https://community.secop.gov.co/Public/Tendering/OpportunityDetail/Index?noticeUID=CO1.NTC.3794335&amp;isFromPublicArea=True&amp;isModal=true&amp;asPopupView=true</v>
          </cell>
          <cell r="I49" t="str">
            <v>SDHT-SDIS-PSP-005-2023</v>
          </cell>
          <cell r="J49">
            <v>1</v>
          </cell>
          <cell r="K49">
            <v>1</v>
          </cell>
          <cell r="L49" t="str">
            <v>Persona Natural</v>
          </cell>
          <cell r="M49" t="str">
            <v>CC</v>
          </cell>
          <cell r="N49">
            <v>1010237997</v>
          </cell>
          <cell r="O49">
            <v>3</v>
          </cell>
          <cell r="P49" t="str">
            <v>SEDANO SAENZ</v>
          </cell>
          <cell r="Q49" t="str">
            <v>DANIELA</v>
          </cell>
          <cell r="R49" t="str">
            <v>No Aplica</v>
          </cell>
          <cell r="S49" t="str">
            <v>DANIELA SEDANO SAENZ</v>
          </cell>
          <cell r="T49" t="str">
            <v>F</v>
          </cell>
          <cell r="U49">
            <v>44945</v>
          </cell>
          <cell r="V49">
            <v>44949</v>
          </cell>
          <cell r="W49">
            <v>44950</v>
          </cell>
          <cell r="X49">
            <v>45222</v>
          </cell>
          <cell r="Y49" t="str">
            <v>Contratación Directa</v>
          </cell>
          <cell r="Z49" t="str">
            <v>Contrato</v>
          </cell>
          <cell r="AA49" t="str">
            <v>Prestación de Servicios Profesionales</v>
          </cell>
          <cell r="AB49" t="str">
            <v>PRESTAR SERVICIOS PROFESIONALES PARA REALIZAR LA CONSOLIDACIÓN, PROCESAMIENTO Y ANÁLISIS DE INFORMACIÓN DEL COMPONENTE SOCIOECONÓMICO EN EL MARCO DE LA POLÍTICA DE GESTIÓN INTEGRAL DEL HÁBITAT.</v>
          </cell>
          <cell r="AC49">
            <v>44950</v>
          </cell>
          <cell r="AD49">
            <v>44950</v>
          </cell>
          <cell r="AE49">
            <v>44950</v>
          </cell>
          <cell r="AF49">
            <v>9</v>
          </cell>
          <cell r="AG49">
            <v>0</v>
          </cell>
          <cell r="AH49">
            <v>9</v>
          </cell>
          <cell r="AI49">
            <v>9</v>
          </cell>
          <cell r="AJ49">
            <v>0</v>
          </cell>
          <cell r="AK49">
            <v>270</v>
          </cell>
          <cell r="AL49">
            <v>45222</v>
          </cell>
          <cell r="AM49">
            <v>45222</v>
          </cell>
          <cell r="AN49">
            <v>49500000</v>
          </cell>
          <cell r="AO49">
            <v>49500000</v>
          </cell>
          <cell r="AP49">
            <v>5500000</v>
          </cell>
          <cell r="AQ49">
            <v>0</v>
          </cell>
          <cell r="AS49">
            <v>77</v>
          </cell>
          <cell r="AT49">
            <v>44931</v>
          </cell>
          <cell r="AU49">
            <v>49500000</v>
          </cell>
          <cell r="AV49" t="str">
            <v>O23011601190000007721</v>
          </cell>
          <cell r="AW49" t="str">
            <v>INVERSION</v>
          </cell>
          <cell r="AX49" t="str">
            <v>Aplicación de lineamientos de planeación y política en materia de hábitat Bogotá</v>
          </cell>
          <cell r="AY49">
            <v>5000436229</v>
          </cell>
          <cell r="AZ49">
            <v>66</v>
          </cell>
          <cell r="BA49">
            <v>44945</v>
          </cell>
          <cell r="BB49">
            <v>49500000</v>
          </cell>
          <cell r="BK49" t="str">
            <v/>
          </cell>
          <cell r="BN49" t="str">
            <v/>
          </cell>
          <cell r="BO49" t="str">
            <v/>
          </cell>
          <cell r="BP49" t="str">
            <v/>
          </cell>
          <cell r="BR49" t="str">
            <v/>
          </cell>
          <cell r="BS49" t="str">
            <v/>
          </cell>
          <cell r="BT49" t="str">
            <v/>
          </cell>
          <cell r="BU49" t="str">
            <v/>
          </cell>
          <cell r="BV49" t="str">
            <v/>
          </cell>
          <cell r="BW49" t="str">
            <v/>
          </cell>
          <cell r="CA49" t="str">
            <v/>
          </cell>
          <cell r="CB49" t="str">
            <v/>
          </cell>
          <cell r="CC49" t="str">
            <v/>
          </cell>
          <cell r="CE49" t="str">
            <v/>
          </cell>
          <cell r="CF49" t="str">
            <v/>
          </cell>
          <cell r="CG49" t="str">
            <v/>
          </cell>
          <cell r="CH49" t="str">
            <v/>
          </cell>
          <cell r="CI49" t="str">
            <v/>
          </cell>
          <cell r="CP49">
            <v>0</v>
          </cell>
        </row>
        <row r="50">
          <cell r="C50" t="str">
            <v>46-2023</v>
          </cell>
          <cell r="D50">
            <v>1</v>
          </cell>
          <cell r="E50" t="str">
            <v>CO1.PCCNTR.4438813</v>
          </cell>
          <cell r="F50" t="str">
            <v>CONSTRUIR  1 INVENTARIO DE SUELO DISPONIBLE Y VACANTE EN LA CIUDAD REGIÓN</v>
          </cell>
          <cell r="G50" t="str">
            <v>En Ejecución</v>
          </cell>
          <cell r="H50" t="str">
            <v>https://community.secop.gov.co/Public/Tendering/OpportunityDetail/Index?noticeUID=CO1.NTC.3797210&amp;isFromPublicArea=True&amp;isModal=true&amp;asPopupView=true</v>
          </cell>
          <cell r="I50" t="str">
            <v>SDHT-SDIS-PSP-006-2023</v>
          </cell>
          <cell r="J50">
            <v>1</v>
          </cell>
          <cell r="K50">
            <v>1</v>
          </cell>
          <cell r="L50" t="str">
            <v>Persona Natural</v>
          </cell>
          <cell r="M50" t="str">
            <v>CC</v>
          </cell>
          <cell r="N50">
            <v>80244842</v>
          </cell>
          <cell r="O50">
            <v>3</v>
          </cell>
          <cell r="P50" t="str">
            <v>ENRIQUEZ SIERRA</v>
          </cell>
          <cell r="Q50" t="str">
            <v>HERNAN DARIO</v>
          </cell>
          <cell r="R50" t="str">
            <v>No Aplica</v>
          </cell>
          <cell r="S50" t="str">
            <v>HERNAN DARIO ENRIQUEZ SIERRA</v>
          </cell>
          <cell r="T50" t="str">
            <v>M</v>
          </cell>
          <cell r="U50">
            <v>44945</v>
          </cell>
          <cell r="V50">
            <v>44946</v>
          </cell>
          <cell r="W50">
            <v>44949</v>
          </cell>
          <cell r="X50">
            <v>45221</v>
          </cell>
          <cell r="Y50" t="str">
            <v>Contratación Directa</v>
          </cell>
          <cell r="Z50" t="str">
            <v>Contrato</v>
          </cell>
          <cell r="AA50" t="str">
            <v>Prestación de Servicios Profesionales</v>
          </cell>
          <cell r="AB50" t="str">
            <v>PRESTAR SERVICIOS PROFESIONALES PARA DESARROLLAR ANÁLISIS, ESTUDIOS E INVESTIGACIONES EN TEMÁTICAS DE MERCADO INMOBILIARIO Y SUELO EN LA CIUDAD REGIÓN.</v>
          </cell>
          <cell r="AC50">
            <v>44949</v>
          </cell>
          <cell r="AD50">
            <v>44949</v>
          </cell>
          <cell r="AE50">
            <v>44949</v>
          </cell>
          <cell r="AF50">
            <v>9</v>
          </cell>
          <cell r="AG50">
            <v>0</v>
          </cell>
          <cell r="AH50">
            <v>9</v>
          </cell>
          <cell r="AI50">
            <v>9</v>
          </cell>
          <cell r="AJ50">
            <v>0</v>
          </cell>
          <cell r="AK50">
            <v>270</v>
          </cell>
          <cell r="AL50">
            <v>45221</v>
          </cell>
          <cell r="AM50">
            <v>45221</v>
          </cell>
          <cell r="AN50">
            <v>97335000</v>
          </cell>
          <cell r="AO50">
            <v>97335000</v>
          </cell>
          <cell r="AP50">
            <v>10815000</v>
          </cell>
          <cell r="AQ50">
            <v>0</v>
          </cell>
          <cell r="AS50">
            <v>76</v>
          </cell>
          <cell r="AT50">
            <v>44931</v>
          </cell>
          <cell r="AU50">
            <v>97335000</v>
          </cell>
          <cell r="AV50" t="str">
            <v>O23011605520000007802</v>
          </cell>
          <cell r="AW50" t="str">
            <v>INVERSION</v>
          </cell>
          <cell r="AX50" t="str">
            <v>Consolidación de un banco de tierras para la ciudad región Bogotá</v>
          </cell>
          <cell r="AY50">
            <v>5000436843</v>
          </cell>
          <cell r="AZ50">
            <v>75</v>
          </cell>
          <cell r="BA50">
            <v>44946</v>
          </cell>
          <cell r="BB50">
            <v>97335000</v>
          </cell>
          <cell r="BK50" t="str">
            <v/>
          </cell>
          <cell r="BN50" t="str">
            <v/>
          </cell>
          <cell r="BO50" t="str">
            <v/>
          </cell>
          <cell r="BP50" t="str">
            <v/>
          </cell>
          <cell r="BR50" t="str">
            <v/>
          </cell>
          <cell r="BS50" t="str">
            <v/>
          </cell>
          <cell r="BT50" t="str">
            <v/>
          </cell>
          <cell r="BU50" t="str">
            <v/>
          </cell>
          <cell r="BV50" t="str">
            <v/>
          </cell>
          <cell r="BW50" t="str">
            <v/>
          </cell>
          <cell r="CA50" t="str">
            <v/>
          </cell>
          <cell r="CB50" t="str">
            <v/>
          </cell>
          <cell r="CC50" t="str">
            <v/>
          </cell>
          <cell r="CE50" t="str">
            <v/>
          </cell>
          <cell r="CF50" t="str">
            <v/>
          </cell>
          <cell r="CG50" t="str">
            <v/>
          </cell>
          <cell r="CH50" t="str">
            <v/>
          </cell>
          <cell r="CI50" t="str">
            <v/>
          </cell>
          <cell r="CP50">
            <v>0</v>
          </cell>
        </row>
        <row r="51">
          <cell r="C51" t="str">
            <v>47-2023</v>
          </cell>
          <cell r="D51">
            <v>1</v>
          </cell>
          <cell r="E51" t="str">
            <v xml:space="preserve">	CO1.PCCNTR.4445481</v>
          </cell>
          <cell r="F51" t="str">
            <v xml:space="preserve">ASIGNAR 4500 SUBSIDIOS PARA MEJORAMIENTO DE VIVIENDA PRIORIZANDO HOGARES CON JEFATURA FEMENINA, PERSONAS CON DISCAPACIDAD, VÍCTIMAS DEL CONFLICTO ARMADO, POBLACIÓN ÉTNICA Y ADULTOS MAYORES </v>
          </cell>
          <cell r="G51" t="str">
            <v>En Ejecución</v>
          </cell>
          <cell r="H51" t="str">
            <v>https://community.secop.gov.co/Public/Tendering/OpportunityDetail/Index?noticeUID=CO1.NTC.3801683&amp;isFromPublicArea=True&amp;isModal=true&amp;asPopupView=true</v>
          </cell>
          <cell r="I51" t="str">
            <v>SDHT-SDB-PSP-012-2023</v>
          </cell>
          <cell r="J51">
            <v>1</v>
          </cell>
          <cell r="K51">
            <v>1</v>
          </cell>
          <cell r="L51" t="str">
            <v>Persona Natural</v>
          </cell>
          <cell r="M51" t="str">
            <v>CC</v>
          </cell>
          <cell r="N51">
            <v>1140847692</v>
          </cell>
          <cell r="O51">
            <v>1</v>
          </cell>
          <cell r="P51" t="str">
            <v>AMARIS MARTINEZ</v>
          </cell>
          <cell r="Q51" t="str">
            <v>INDIRA</v>
          </cell>
          <cell r="R51" t="str">
            <v>No Aplica</v>
          </cell>
          <cell r="S51" t="str">
            <v>INDIRA AMARIS MARTINEZ</v>
          </cell>
          <cell r="T51" t="str">
            <v>F</v>
          </cell>
          <cell r="U51">
            <v>44946</v>
          </cell>
          <cell r="V51">
            <v>44949</v>
          </cell>
          <cell r="W51">
            <v>44949</v>
          </cell>
          <cell r="X51">
            <v>45282</v>
          </cell>
          <cell r="Y51" t="str">
            <v>Contratación Directa</v>
          </cell>
          <cell r="Z51" t="str">
            <v>Contrato</v>
          </cell>
          <cell r="AA51" t="str">
            <v>Prestación de Servicios Profesionales</v>
          </cell>
          <cell r="AB51"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51">
            <v>44949</v>
          </cell>
          <cell r="AE51">
            <v>44949</v>
          </cell>
          <cell r="AF51">
            <v>11</v>
          </cell>
          <cell r="AG51">
            <v>0</v>
          </cell>
          <cell r="AH51">
            <v>11</v>
          </cell>
          <cell r="AI51">
            <v>11</v>
          </cell>
          <cell r="AJ51">
            <v>0</v>
          </cell>
          <cell r="AK51">
            <v>330</v>
          </cell>
          <cell r="AL51">
            <v>45282</v>
          </cell>
          <cell r="AM51">
            <v>45282</v>
          </cell>
          <cell r="AN51">
            <v>67980000</v>
          </cell>
          <cell r="AO51">
            <v>67980000</v>
          </cell>
          <cell r="AP51">
            <v>6180000</v>
          </cell>
          <cell r="AQ51">
            <v>0</v>
          </cell>
          <cell r="AS51">
            <v>37</v>
          </cell>
          <cell r="AT51">
            <v>44930</v>
          </cell>
          <cell r="AU51">
            <v>67980000</v>
          </cell>
          <cell r="AV51" t="str">
            <v>O23011601010000007715</v>
          </cell>
          <cell r="AW51" t="str">
            <v>INVERSION</v>
          </cell>
          <cell r="AX51" t="str">
            <v>Mejoramiento de vivienda - modalidad de habitabilidad mediante asignación e implementación de subsidio en Bogotá</v>
          </cell>
          <cell r="AY51">
            <v>5000438507</v>
          </cell>
          <cell r="AZ51">
            <v>105</v>
          </cell>
          <cell r="BA51">
            <v>44946</v>
          </cell>
          <cell r="BB51">
            <v>67980000</v>
          </cell>
          <cell r="BK51" t="str">
            <v/>
          </cell>
          <cell r="BN51" t="str">
            <v/>
          </cell>
          <cell r="BO51" t="str">
            <v/>
          </cell>
          <cell r="BP51" t="str">
            <v/>
          </cell>
          <cell r="BR51" t="str">
            <v/>
          </cell>
          <cell r="BS51" t="str">
            <v/>
          </cell>
          <cell r="BT51" t="str">
            <v/>
          </cell>
          <cell r="BU51" t="str">
            <v/>
          </cell>
          <cell r="BV51" t="str">
            <v/>
          </cell>
          <cell r="BW51" t="str">
            <v/>
          </cell>
          <cell r="CA51" t="str">
            <v/>
          </cell>
          <cell r="CB51" t="str">
            <v/>
          </cell>
          <cell r="CC51" t="str">
            <v/>
          </cell>
          <cell r="CE51" t="str">
            <v/>
          </cell>
          <cell r="CF51" t="str">
            <v/>
          </cell>
          <cell r="CG51" t="str">
            <v/>
          </cell>
          <cell r="CH51" t="str">
            <v/>
          </cell>
          <cell r="CI51" t="str">
            <v/>
          </cell>
          <cell r="CP51">
            <v>0</v>
          </cell>
        </row>
        <row r="52">
          <cell r="C52" t="str">
            <v>48-2023</v>
          </cell>
          <cell r="D52">
            <v>1</v>
          </cell>
          <cell r="E52" t="str">
            <v>CO1.PCCNTR.4445713</v>
          </cell>
          <cell r="F52" t="str">
            <v xml:space="preserve">ASIGNAR 4500 SUBSIDIOS PARA MEJORAMIENTO DE VIVIENDA PRIORIZANDO HOGARES CON JEFATURA FEMENINA, PERSONAS CON DISCAPACIDAD, VÍCTIMAS DEL CONFLICTO ARMADO, POBLACIÓN ÉTNICA Y ADULTOS MAYORES </v>
          </cell>
          <cell r="G52" t="str">
            <v>En Ejecución</v>
          </cell>
          <cell r="H52" t="str">
            <v>https://community.secop.gov.co/Public/Tendering/OpportunityDetail/Index?noticeUID=CO1.NTC.3802080&amp;isFromPublicArea=True&amp;isModal=true&amp;asPopupView=true</v>
          </cell>
          <cell r="I52" t="str">
            <v>SDHT-SDB-PSP-013-2023</v>
          </cell>
          <cell r="J52">
            <v>1</v>
          </cell>
          <cell r="K52">
            <v>1</v>
          </cell>
          <cell r="L52" t="str">
            <v>Persona Natural</v>
          </cell>
          <cell r="M52" t="str">
            <v>CC</v>
          </cell>
          <cell r="N52">
            <v>1018455944</v>
          </cell>
          <cell r="O52">
            <v>7</v>
          </cell>
          <cell r="P52" t="str">
            <v>PAVA GOMEZ</v>
          </cell>
          <cell r="Q52" t="str">
            <v>ANDREA JULIETH</v>
          </cell>
          <cell r="R52" t="str">
            <v>No Aplica</v>
          </cell>
          <cell r="S52" t="str">
            <v>ANDREA JULIETH PAVA GOMEZ</v>
          </cell>
          <cell r="T52" t="str">
            <v>F</v>
          </cell>
          <cell r="U52">
            <v>44946</v>
          </cell>
          <cell r="V52">
            <v>44949</v>
          </cell>
          <cell r="W52">
            <v>44949</v>
          </cell>
          <cell r="X52">
            <v>45282</v>
          </cell>
          <cell r="Y52" t="str">
            <v>Contratación Directa</v>
          </cell>
          <cell r="Z52" t="str">
            <v>Contrato</v>
          </cell>
          <cell r="AA52" t="str">
            <v>Prestación de Servicios Profesionales</v>
          </cell>
          <cell r="AB52"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52">
            <v>44949</v>
          </cell>
          <cell r="AD52">
            <v>44949</v>
          </cell>
          <cell r="AE52">
            <v>44949</v>
          </cell>
          <cell r="AF52">
            <v>11</v>
          </cell>
          <cell r="AG52">
            <v>0</v>
          </cell>
          <cell r="AH52">
            <v>11</v>
          </cell>
          <cell r="AI52">
            <v>11</v>
          </cell>
          <cell r="AJ52">
            <v>0</v>
          </cell>
          <cell r="AK52">
            <v>330</v>
          </cell>
          <cell r="AL52">
            <v>45282</v>
          </cell>
          <cell r="AM52">
            <v>45282</v>
          </cell>
          <cell r="AN52">
            <v>80300000</v>
          </cell>
          <cell r="AO52">
            <v>80300000</v>
          </cell>
          <cell r="AP52">
            <v>7300000</v>
          </cell>
          <cell r="AQ52">
            <v>0</v>
          </cell>
          <cell r="AS52">
            <v>34</v>
          </cell>
          <cell r="AT52">
            <v>44930</v>
          </cell>
          <cell r="AU52">
            <v>80300000</v>
          </cell>
          <cell r="AV52" t="str">
            <v>O23011601010000007715</v>
          </cell>
          <cell r="AW52" t="str">
            <v>INVERSION</v>
          </cell>
          <cell r="AX52" t="str">
            <v>Mejoramiento de vivienda - modalidad de habitabilidad mediante asignación e implementación de subsidio en Bogotá</v>
          </cell>
          <cell r="AY52">
            <v>5000438510</v>
          </cell>
          <cell r="AZ52">
            <v>106</v>
          </cell>
          <cell r="BA52">
            <v>44946</v>
          </cell>
          <cell r="BB52">
            <v>80300000</v>
          </cell>
          <cell r="BK52" t="str">
            <v/>
          </cell>
          <cell r="BN52" t="str">
            <v/>
          </cell>
          <cell r="BO52" t="str">
            <v/>
          </cell>
          <cell r="BP52" t="str">
            <v/>
          </cell>
          <cell r="BR52" t="str">
            <v/>
          </cell>
          <cell r="BS52" t="str">
            <v/>
          </cell>
          <cell r="BT52" t="str">
            <v/>
          </cell>
          <cell r="BU52" t="str">
            <v/>
          </cell>
          <cell r="BV52" t="str">
            <v/>
          </cell>
          <cell r="BW52" t="str">
            <v/>
          </cell>
          <cell r="CA52" t="str">
            <v/>
          </cell>
          <cell r="CB52" t="str">
            <v/>
          </cell>
          <cell r="CC52" t="str">
            <v/>
          </cell>
          <cell r="CE52" t="str">
            <v/>
          </cell>
          <cell r="CF52" t="str">
            <v/>
          </cell>
          <cell r="CG52" t="str">
            <v/>
          </cell>
          <cell r="CH52" t="str">
            <v/>
          </cell>
          <cell r="CI52" t="str">
            <v/>
          </cell>
          <cell r="CP52">
            <v>0</v>
          </cell>
        </row>
        <row r="53">
          <cell r="C53" t="str">
            <v>49-2023</v>
          </cell>
          <cell r="D53">
            <v>1</v>
          </cell>
          <cell r="E53" t="str">
            <v>CO1.PCCNTR.4445728</v>
          </cell>
          <cell r="F53" t="str">
            <v xml:space="preserve">ASIGNAR 4500 SUBSIDIOS PARA MEJORAMIENTO DE VIVIENDA PRIORIZANDO HOGARES CON JEFATURA FEMENINA, PERSONAS CON DISCAPACIDAD, VÍCTIMAS DEL CONFLICTO ARMADO, POBLACIÓN ÉTNICA Y ADULTOS MAYORES </v>
          </cell>
          <cell r="G53" t="str">
            <v>En Ejecución</v>
          </cell>
          <cell r="H53" t="str">
            <v>https://community.secop.gov.co/Public/Tendering/OpportunityDetail/Index?noticeUID=CO1.NTC.3802545&amp;isFromPublicArea=True&amp;isModal=true&amp;asPopupView=true</v>
          </cell>
          <cell r="I53" t="str">
            <v>SDHT-SDB-PSP-014-2023</v>
          </cell>
          <cell r="J53">
            <v>1</v>
          </cell>
          <cell r="K53">
            <v>1</v>
          </cell>
          <cell r="L53" t="str">
            <v>Persona Natural</v>
          </cell>
          <cell r="M53" t="str">
            <v>CC</v>
          </cell>
          <cell r="N53">
            <v>1030687826</v>
          </cell>
          <cell r="O53">
            <v>5</v>
          </cell>
          <cell r="P53" t="str">
            <v>TRIANA MORENO</v>
          </cell>
          <cell r="Q53" t="str">
            <v>MARIA CAMILA</v>
          </cell>
          <cell r="R53" t="str">
            <v>No Aplica</v>
          </cell>
          <cell r="S53" t="str">
            <v>MARIA CAMILA TRIANA MORENO</v>
          </cell>
          <cell r="T53" t="str">
            <v>F</v>
          </cell>
          <cell r="U53">
            <v>44946</v>
          </cell>
          <cell r="V53">
            <v>44949</v>
          </cell>
          <cell r="W53">
            <v>44949</v>
          </cell>
          <cell r="X53">
            <v>45282</v>
          </cell>
          <cell r="Y53" t="str">
            <v>Contratación Directa</v>
          </cell>
          <cell r="Z53" t="str">
            <v>Contrato</v>
          </cell>
          <cell r="AA53" t="str">
            <v>Prestación de Servicios Profesionales</v>
          </cell>
          <cell r="AB53" t="str">
            <v>PRESTAR SERVICIOS PROFESIONALES PARA APOYAR LA CONFORMACIÓN TÉCNICA DE EXPEDIENTES PARA LA POSTULACIÓN DE HOGARES AL SUBSIDIO DE MEJORAMIENTO DE VIVIENDA EN LA MODALIDAD DE HABITABILIDAD EN LOS TERRITORIOS PRIORIZADOS POR LA SECRETARIA DISTRITAL DEL HÁBITAT</v>
          </cell>
          <cell r="AC53">
            <v>44949</v>
          </cell>
          <cell r="AD53">
            <v>44949</v>
          </cell>
          <cell r="AE53">
            <v>44949</v>
          </cell>
          <cell r="AF53">
            <v>11</v>
          </cell>
          <cell r="AG53">
            <v>0</v>
          </cell>
          <cell r="AH53">
            <v>11</v>
          </cell>
          <cell r="AI53">
            <v>11</v>
          </cell>
          <cell r="AJ53">
            <v>0</v>
          </cell>
          <cell r="AK53">
            <v>330</v>
          </cell>
          <cell r="AL53">
            <v>45282</v>
          </cell>
          <cell r="AM53">
            <v>45282</v>
          </cell>
          <cell r="AN53">
            <v>58300000</v>
          </cell>
          <cell r="AO53">
            <v>58300000</v>
          </cell>
          <cell r="AP53">
            <v>5300000</v>
          </cell>
          <cell r="AQ53">
            <v>0</v>
          </cell>
          <cell r="AS53">
            <v>35</v>
          </cell>
          <cell r="AT53">
            <v>44930</v>
          </cell>
          <cell r="AU53">
            <v>58300000</v>
          </cell>
          <cell r="AV53" t="str">
            <v>O23011601010000007715</v>
          </cell>
          <cell r="AW53" t="str">
            <v>INVERSION</v>
          </cell>
          <cell r="AX53" t="str">
            <v>Mejoramiento de vivienda - modalidad de habitabilidad mediante asignación e implementación de subsidio en Bogotá</v>
          </cell>
          <cell r="AY53">
            <v>5000438513</v>
          </cell>
          <cell r="AZ53">
            <v>107</v>
          </cell>
          <cell r="BA53">
            <v>44946</v>
          </cell>
          <cell r="BB53">
            <v>58300000</v>
          </cell>
          <cell r="BK53" t="str">
            <v/>
          </cell>
          <cell r="BN53" t="str">
            <v/>
          </cell>
          <cell r="BO53" t="str">
            <v/>
          </cell>
          <cell r="BP53" t="str">
            <v/>
          </cell>
          <cell r="BR53" t="str">
            <v/>
          </cell>
          <cell r="BS53" t="str">
            <v/>
          </cell>
          <cell r="BT53" t="str">
            <v/>
          </cell>
          <cell r="BU53" t="str">
            <v/>
          </cell>
          <cell r="BV53" t="str">
            <v/>
          </cell>
          <cell r="BW53" t="str">
            <v/>
          </cell>
          <cell r="CA53" t="str">
            <v/>
          </cell>
          <cell r="CB53" t="str">
            <v/>
          </cell>
          <cell r="CC53" t="str">
            <v/>
          </cell>
          <cell r="CE53" t="str">
            <v/>
          </cell>
          <cell r="CF53" t="str">
            <v/>
          </cell>
          <cell r="CG53" t="str">
            <v/>
          </cell>
          <cell r="CH53" t="str">
            <v/>
          </cell>
          <cell r="CI53" t="str">
            <v/>
          </cell>
          <cell r="CP53">
            <v>0</v>
          </cell>
        </row>
        <row r="54">
          <cell r="C54" t="str">
            <v>50-2023</v>
          </cell>
          <cell r="D54">
            <v>1</v>
          </cell>
          <cell r="E54" t="str">
            <v>CO1.PCCNTR.4445816</v>
          </cell>
          <cell r="F54" t="str">
            <v>ELABORAR 8 DOCUMENTOS DE LINEAMIENTOS DE INTERVENCIÓN, GESTIÓN INTERINSTITUCIONAL Y EVALUACIÓN DE LAS INTERVENCIONES TERRITORIALES EN LOS 8 TERRITORIOS PRIORIZADOS EN ÁREAS DE ORIGEN INFORMAL</v>
          </cell>
          <cell r="G54" t="str">
            <v>En Ejecución</v>
          </cell>
          <cell r="H54" t="str">
            <v>https://community.secop.gov.co/Public/Tendering/OpportunityDetail/Index?noticeUID=CO1.NTC.3802561&amp;isFromPublicArea=True&amp;isModal=true&amp;asPopupView=true</v>
          </cell>
          <cell r="I54" t="str">
            <v>SDHT-SDB-PSP-015-2023</v>
          </cell>
          <cell r="J54">
            <v>1</v>
          </cell>
          <cell r="K54">
            <v>1</v>
          </cell>
          <cell r="L54" t="str">
            <v>Persona Natural</v>
          </cell>
          <cell r="M54" t="str">
            <v>CC</v>
          </cell>
          <cell r="N54">
            <v>51943044</v>
          </cell>
          <cell r="O54">
            <v>6</v>
          </cell>
          <cell r="P54" t="str">
            <v>GONZALEZ VALCARCEL</v>
          </cell>
          <cell r="Q54" t="str">
            <v>SANDRA LILIANA</v>
          </cell>
          <cell r="R54" t="str">
            <v>No Aplica</v>
          </cell>
          <cell r="S54" t="str">
            <v>SANDRA LILIANA GONZALEZ VALCARCEL</v>
          </cell>
          <cell r="T54" t="str">
            <v>F</v>
          </cell>
          <cell r="U54">
            <v>44946</v>
          </cell>
          <cell r="V54">
            <v>44951</v>
          </cell>
          <cell r="W54">
            <v>44949</v>
          </cell>
          <cell r="X54">
            <v>45282</v>
          </cell>
          <cell r="Y54" t="str">
            <v>Contratación Directa</v>
          </cell>
          <cell r="Z54" t="str">
            <v>Contrato</v>
          </cell>
          <cell r="AA54" t="str">
            <v>Prestación de Servicios Profesionales</v>
          </cell>
          <cell r="AB54" t="str">
            <v>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v>
          </cell>
          <cell r="AC54">
            <v>44951</v>
          </cell>
          <cell r="AD54">
            <v>44951</v>
          </cell>
          <cell r="AE54">
            <v>44951</v>
          </cell>
          <cell r="AF54">
            <v>11</v>
          </cell>
          <cell r="AG54">
            <v>0</v>
          </cell>
          <cell r="AH54">
            <v>11</v>
          </cell>
          <cell r="AI54">
            <v>11</v>
          </cell>
          <cell r="AJ54">
            <v>0</v>
          </cell>
          <cell r="AK54">
            <v>330</v>
          </cell>
          <cell r="AL54">
            <v>45284</v>
          </cell>
          <cell r="AM54">
            <v>45284</v>
          </cell>
          <cell r="AN54">
            <v>80300000</v>
          </cell>
          <cell r="AO54">
            <v>80300000</v>
          </cell>
          <cell r="AP54">
            <v>7300000</v>
          </cell>
          <cell r="AQ54">
            <v>0</v>
          </cell>
          <cell r="AS54">
            <v>55</v>
          </cell>
          <cell r="AT54">
            <v>44930</v>
          </cell>
          <cell r="AU54">
            <v>80300000</v>
          </cell>
          <cell r="AV54" t="str">
            <v>O23011601190000007575</v>
          </cell>
          <cell r="AW54" t="str">
            <v>INVERSION</v>
          </cell>
          <cell r="AX54" t="str">
            <v>Estudios y diseños de proyecto para el mejoramiento integral de Barrios - Bogotá 2020-2024</v>
          </cell>
          <cell r="AY54">
            <v>5000438520</v>
          </cell>
          <cell r="AZ54">
            <v>108</v>
          </cell>
          <cell r="BA54">
            <v>44946</v>
          </cell>
          <cell r="BB54">
            <v>80300000</v>
          </cell>
          <cell r="BK54" t="str">
            <v/>
          </cell>
          <cell r="BN54" t="str">
            <v/>
          </cell>
          <cell r="BO54" t="str">
            <v/>
          </cell>
          <cell r="BP54" t="str">
            <v/>
          </cell>
          <cell r="BR54" t="str">
            <v/>
          </cell>
          <cell r="BS54" t="str">
            <v/>
          </cell>
          <cell r="BT54" t="str">
            <v/>
          </cell>
          <cell r="BU54" t="str">
            <v/>
          </cell>
          <cell r="BV54" t="str">
            <v/>
          </cell>
          <cell r="BW54" t="str">
            <v/>
          </cell>
          <cell r="CA54" t="str">
            <v/>
          </cell>
          <cell r="CB54" t="str">
            <v/>
          </cell>
          <cell r="CC54" t="str">
            <v/>
          </cell>
          <cell r="CE54" t="str">
            <v/>
          </cell>
          <cell r="CF54" t="str">
            <v/>
          </cell>
          <cell r="CG54" t="str">
            <v/>
          </cell>
          <cell r="CH54" t="str">
            <v/>
          </cell>
          <cell r="CI54" t="str">
            <v/>
          </cell>
          <cell r="CP54">
            <v>0</v>
          </cell>
        </row>
        <row r="55">
          <cell r="C55" t="str">
            <v>51-2023</v>
          </cell>
          <cell r="D55">
            <v>1</v>
          </cell>
          <cell r="E55" t="str">
            <v>CO1.PCCNTR.4445785</v>
          </cell>
          <cell r="F55" t="str">
            <v>ELABORAR 8 DOCUMENTOS DE LINEAMIENTOS DE INTERVENCIÓN, GESTIÓN INTERINSTITUCIONAL Y EVALUACIÓN DE LAS INTERVENCIONES TERRITORIALES EN LOS 8 TERRITORIOS PRIORIZADOS EN ÁREAS DE ORIGEN INFORMAL</v>
          </cell>
          <cell r="G55" t="str">
            <v>En Ejecución</v>
          </cell>
          <cell r="H55" t="str">
            <v>https://community.secop.gov.co/Public/Tendering/OpportunityDetail/Index?noticeUID=CO1.NTC.3802657&amp;isFromPublicArea=True&amp;isModal=true&amp;asPopupView=true</v>
          </cell>
          <cell r="I55" t="str">
            <v>SDHT-SDB-PSP-016-2023</v>
          </cell>
          <cell r="J55">
            <v>1</v>
          </cell>
          <cell r="K55">
            <v>1</v>
          </cell>
          <cell r="L55" t="str">
            <v>Persona Natural</v>
          </cell>
          <cell r="M55" t="str">
            <v>CC</v>
          </cell>
          <cell r="N55">
            <v>1022394980</v>
          </cell>
          <cell r="O55">
            <v>4</v>
          </cell>
          <cell r="P55" t="str">
            <v>OSPINA HIDALGO</v>
          </cell>
          <cell r="Q55" t="str">
            <v>NICOLAS ALEXANDER</v>
          </cell>
          <cell r="R55" t="str">
            <v>No Aplica</v>
          </cell>
          <cell r="S55" t="str">
            <v>NICOLAS ALEXANDER OSPINA HIDALGO</v>
          </cell>
          <cell r="T55" t="str">
            <v>M</v>
          </cell>
          <cell r="U55">
            <v>44946</v>
          </cell>
          <cell r="V55">
            <v>44949</v>
          </cell>
          <cell r="W55">
            <v>44949</v>
          </cell>
          <cell r="X55">
            <v>45282</v>
          </cell>
          <cell r="Y55" t="str">
            <v>Contratación Directa</v>
          </cell>
          <cell r="Z55" t="str">
            <v>Contrato</v>
          </cell>
          <cell r="AA55" t="str">
            <v>Prestación de Servicios Profesionales</v>
          </cell>
          <cell r="AB55" t="str">
            <v>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v>
          </cell>
          <cell r="AC55">
            <v>44949</v>
          </cell>
          <cell r="AD55">
            <v>44949</v>
          </cell>
          <cell r="AE55">
            <v>44949</v>
          </cell>
          <cell r="AF55">
            <v>11</v>
          </cell>
          <cell r="AG55">
            <v>0</v>
          </cell>
          <cell r="AH55">
            <v>11</v>
          </cell>
          <cell r="AI55">
            <v>11</v>
          </cell>
          <cell r="AJ55">
            <v>0</v>
          </cell>
          <cell r="AK55">
            <v>330</v>
          </cell>
          <cell r="AL55">
            <v>45282</v>
          </cell>
          <cell r="AM55">
            <v>45282</v>
          </cell>
          <cell r="AN55">
            <v>66000000</v>
          </cell>
          <cell r="AO55">
            <v>66000000</v>
          </cell>
          <cell r="AP55">
            <v>6000000</v>
          </cell>
          <cell r="AQ55">
            <v>0</v>
          </cell>
          <cell r="AS55">
            <v>56</v>
          </cell>
          <cell r="AT55">
            <v>44930</v>
          </cell>
          <cell r="AU55">
            <v>66000000</v>
          </cell>
          <cell r="AV55" t="str">
            <v>O23011601190000007575</v>
          </cell>
          <cell r="AW55" t="str">
            <v>INVERSION</v>
          </cell>
          <cell r="AX55" t="str">
            <v>Estudios y diseños de proyecto para el mejoramiento integral de Barrios - Bogotá 2020-2024</v>
          </cell>
          <cell r="AY55">
            <v>5000438522</v>
          </cell>
          <cell r="AZ55">
            <v>109</v>
          </cell>
          <cell r="BA55">
            <v>44946</v>
          </cell>
          <cell r="BB55">
            <v>66000000</v>
          </cell>
          <cell r="BK55" t="str">
            <v/>
          </cell>
          <cell r="BN55" t="str">
            <v/>
          </cell>
          <cell r="BO55" t="str">
            <v/>
          </cell>
          <cell r="BP55" t="str">
            <v/>
          </cell>
          <cell r="BR55" t="str">
            <v/>
          </cell>
          <cell r="BS55" t="str">
            <v/>
          </cell>
          <cell r="BT55" t="str">
            <v/>
          </cell>
          <cell r="BU55" t="str">
            <v/>
          </cell>
          <cell r="BV55" t="str">
            <v/>
          </cell>
          <cell r="BW55" t="str">
            <v/>
          </cell>
          <cell r="CA55" t="str">
            <v/>
          </cell>
          <cell r="CB55" t="str">
            <v/>
          </cell>
          <cell r="CC55" t="str">
            <v/>
          </cell>
          <cell r="CE55" t="str">
            <v/>
          </cell>
          <cell r="CF55" t="str">
            <v/>
          </cell>
          <cell r="CG55" t="str">
            <v/>
          </cell>
          <cell r="CH55" t="str">
            <v/>
          </cell>
          <cell r="CI55" t="str">
            <v/>
          </cell>
          <cell r="CP55">
            <v>0</v>
          </cell>
        </row>
        <row r="56">
          <cell r="C56" t="str">
            <v>52-2023</v>
          </cell>
          <cell r="D56">
            <v>1</v>
          </cell>
          <cell r="E56" t="str">
            <v>CO1.PCCNTR.4446026</v>
          </cell>
          <cell r="F56" t="str">
            <v>ELABORAR 8 DOCUMENTOS DE LINEAMIENTOS DE INTERVENCIÓN, GESTIÓN INTERINSTITUCIONAL Y EVALUACIÓN DE LAS INTERVENCIONES TERRITORIALES EN LOS 8 TERRITORIOS PRIORIZADOS EN ÁREAS DE ORIGEN INFORMAL</v>
          </cell>
          <cell r="G56" t="str">
            <v>En Ejecución</v>
          </cell>
          <cell r="H56" t="str">
            <v>https://community.secop.gov.co/Public/Tendering/OpportunityDetail/Index?noticeUID=CO1.NTC.3802587&amp;isFromPublicArea=True&amp;isModal=true&amp;asPopupView=true</v>
          </cell>
          <cell r="I56" t="str">
            <v>SDHT-SDB-PSP-017-2023</v>
          </cell>
          <cell r="J56">
            <v>1</v>
          </cell>
          <cell r="K56">
            <v>1</v>
          </cell>
          <cell r="L56" t="str">
            <v>Persona Natural</v>
          </cell>
          <cell r="M56" t="str">
            <v>CC</v>
          </cell>
          <cell r="N56">
            <v>1010208360</v>
          </cell>
          <cell r="O56">
            <v>9</v>
          </cell>
          <cell r="P56" t="str">
            <v>PEREIRA FUYO</v>
          </cell>
          <cell r="Q56" t="str">
            <v>ANDRES FELIPE</v>
          </cell>
          <cell r="R56" t="str">
            <v>No Aplica</v>
          </cell>
          <cell r="S56" t="str">
            <v>ANDRES FELIPE PEREIRA FUYO</v>
          </cell>
          <cell r="T56" t="str">
            <v>M</v>
          </cell>
          <cell r="U56">
            <v>44946</v>
          </cell>
          <cell r="V56">
            <v>44949</v>
          </cell>
          <cell r="W56">
            <v>44949</v>
          </cell>
          <cell r="X56">
            <v>45282</v>
          </cell>
          <cell r="Y56" t="str">
            <v>Contratación Directa</v>
          </cell>
          <cell r="Z56" t="str">
            <v>Contrato</v>
          </cell>
          <cell r="AA56" t="str">
            <v>Prestación de Servicios Profesionales</v>
          </cell>
          <cell r="AB56" t="str">
            <v>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v>
          </cell>
          <cell r="AC56">
            <v>44949</v>
          </cell>
          <cell r="AD56">
            <v>44949</v>
          </cell>
          <cell r="AE56">
            <v>44949</v>
          </cell>
          <cell r="AF56">
            <v>11</v>
          </cell>
          <cell r="AG56">
            <v>0</v>
          </cell>
          <cell r="AH56">
            <v>11</v>
          </cell>
          <cell r="AI56">
            <v>11</v>
          </cell>
          <cell r="AJ56">
            <v>0</v>
          </cell>
          <cell r="AK56">
            <v>330</v>
          </cell>
          <cell r="AL56">
            <v>45282</v>
          </cell>
          <cell r="AM56">
            <v>45282</v>
          </cell>
          <cell r="AN56">
            <v>74800000</v>
          </cell>
          <cell r="AO56">
            <v>74800000</v>
          </cell>
          <cell r="AP56">
            <v>6800000</v>
          </cell>
          <cell r="AQ56">
            <v>0</v>
          </cell>
          <cell r="AS56">
            <v>52</v>
          </cell>
          <cell r="AT56">
            <v>44930</v>
          </cell>
          <cell r="AU56">
            <v>74800000</v>
          </cell>
          <cell r="AV56" t="str">
            <v>O23011601190000007575</v>
          </cell>
          <cell r="AW56" t="str">
            <v>INVERSION</v>
          </cell>
          <cell r="AX56" t="str">
            <v>Estudios y diseños de proyecto para el mejoramiento integral de Barrios - Bogotá 2020-2024</v>
          </cell>
          <cell r="AY56">
            <v>5000438785</v>
          </cell>
          <cell r="AZ56">
            <v>110</v>
          </cell>
          <cell r="BA56">
            <v>44946</v>
          </cell>
          <cell r="BB56">
            <v>74800000</v>
          </cell>
          <cell r="BK56" t="str">
            <v/>
          </cell>
          <cell r="BN56" t="str">
            <v/>
          </cell>
          <cell r="BO56" t="str">
            <v/>
          </cell>
          <cell r="BP56" t="str">
            <v/>
          </cell>
          <cell r="BR56" t="str">
            <v/>
          </cell>
          <cell r="BS56" t="str">
            <v/>
          </cell>
          <cell r="BT56" t="str">
            <v/>
          </cell>
          <cell r="BU56" t="str">
            <v/>
          </cell>
          <cell r="BV56" t="str">
            <v/>
          </cell>
          <cell r="BW56" t="str">
            <v/>
          </cell>
          <cell r="CA56" t="str">
            <v/>
          </cell>
          <cell r="CB56" t="str">
            <v/>
          </cell>
          <cell r="CC56" t="str">
            <v/>
          </cell>
          <cell r="CE56" t="str">
            <v/>
          </cell>
          <cell r="CF56" t="str">
            <v/>
          </cell>
          <cell r="CG56" t="str">
            <v/>
          </cell>
          <cell r="CH56" t="str">
            <v/>
          </cell>
          <cell r="CI56" t="str">
            <v/>
          </cell>
          <cell r="CP56">
            <v>0</v>
          </cell>
        </row>
        <row r="57">
          <cell r="C57" t="str">
            <v>53-2023</v>
          </cell>
          <cell r="D57">
            <v>1</v>
          </cell>
          <cell r="E57" t="str">
            <v>CO1.PCCNTR.4446040</v>
          </cell>
          <cell r="F57" t="str">
            <v xml:space="preserve">REALIZAR ADECUACIONES DE CALIDAD A 4500 VIVIENDAS PRIORIZANDO HOGARES CON JEFATURA FEMENINA, PERSONAS CON DISCAPACIDAD, VÍCTIMAS DEL CONFLICTO ARMADO, POBLACIÓN ÉTNICA Y ADULTOS MAYORES </v>
          </cell>
          <cell r="G57" t="str">
            <v>En Ejecución</v>
          </cell>
          <cell r="H57" t="str">
            <v>https://community.secop.gov.co/Public/Tendering/OpportunityDetail/Index?noticeUID=CO1.NTC.3803102&amp;isFromPublicArea=True&amp;isModal=true&amp;asPopupView=true</v>
          </cell>
          <cell r="I57" t="str">
            <v>SDHT-SDB-PSP-018-2023</v>
          </cell>
          <cell r="J57">
            <v>1</v>
          </cell>
          <cell r="K57">
            <v>1</v>
          </cell>
          <cell r="L57" t="str">
            <v>Persona Natural</v>
          </cell>
          <cell r="M57" t="str">
            <v>CC</v>
          </cell>
          <cell r="N57">
            <v>52928081</v>
          </cell>
          <cell r="O57">
            <v>1</v>
          </cell>
          <cell r="P57" t="str">
            <v>BARINAS RAMIREZ</v>
          </cell>
          <cell r="Q57" t="str">
            <v>DIANA YELIXA</v>
          </cell>
          <cell r="R57" t="str">
            <v>No Aplica</v>
          </cell>
          <cell r="S57" t="str">
            <v>DIANA YELIXA BARINAS RAMIREZ</v>
          </cell>
          <cell r="T57" t="str">
            <v>F</v>
          </cell>
          <cell r="U57">
            <v>44946</v>
          </cell>
          <cell r="V57">
            <v>44951</v>
          </cell>
          <cell r="W57">
            <v>44949</v>
          </cell>
          <cell r="X57">
            <v>45282</v>
          </cell>
          <cell r="Y57" t="str">
            <v>Contratación Directa</v>
          </cell>
          <cell r="Z57" t="str">
            <v>Contrato</v>
          </cell>
          <cell r="AA57" t="str">
            <v>Prestación de Servicios Profesionales</v>
          </cell>
          <cell r="AB57" t="str">
            <v>PRESTAR SERVICIOS PROFESIONALES PARA APOYAR DESDE EL COMPONENTE SOCIAL LA ESTRUCTURACIÓN, REVISIÓN Y SEGUIMIENTO A LA EJECUCIÓN DE LOS MEJORAMIENTOS DE VIVIENDA EN CONDICIONES DE HABITABILIDAD DE LOS TERRITORIOS PRIORIZADOS POR LA SECRETARÍA DISTRITAL DEL HÁBITAT</v>
          </cell>
          <cell r="AC57">
            <v>44951</v>
          </cell>
          <cell r="AD57">
            <v>44951</v>
          </cell>
          <cell r="AE57">
            <v>44951</v>
          </cell>
          <cell r="AF57">
            <v>11</v>
          </cell>
          <cell r="AG57">
            <v>0</v>
          </cell>
          <cell r="AH57">
            <v>11</v>
          </cell>
          <cell r="AI57">
            <v>11</v>
          </cell>
          <cell r="AJ57">
            <v>0</v>
          </cell>
          <cell r="AK57">
            <v>330</v>
          </cell>
          <cell r="AL57">
            <v>45284</v>
          </cell>
          <cell r="AM57">
            <v>45284</v>
          </cell>
          <cell r="AN57">
            <v>67980000</v>
          </cell>
          <cell r="AO57">
            <v>67980000</v>
          </cell>
          <cell r="AP57">
            <v>6180000</v>
          </cell>
          <cell r="AQ57">
            <v>0</v>
          </cell>
          <cell r="AS57">
            <v>44</v>
          </cell>
          <cell r="AT57">
            <v>44930</v>
          </cell>
          <cell r="AU57">
            <v>67980000</v>
          </cell>
          <cell r="AV57" t="str">
            <v>O23011601010000007715</v>
          </cell>
          <cell r="AW57" t="str">
            <v>INVERSION</v>
          </cell>
          <cell r="AX57" t="str">
            <v>Mejoramiento de vivienda - modalidad de habitabilidad mediante asignación e implementación de subsidio en Bogotá</v>
          </cell>
          <cell r="AY57">
            <v>5000438787</v>
          </cell>
          <cell r="AZ57">
            <v>111</v>
          </cell>
          <cell r="BA57">
            <v>44946</v>
          </cell>
          <cell r="BB57">
            <v>67980000</v>
          </cell>
          <cell r="BK57" t="str">
            <v/>
          </cell>
          <cell r="BN57" t="str">
            <v/>
          </cell>
          <cell r="BO57" t="str">
            <v/>
          </cell>
          <cell r="BP57" t="str">
            <v/>
          </cell>
          <cell r="BR57" t="str">
            <v/>
          </cell>
          <cell r="BS57" t="str">
            <v/>
          </cell>
          <cell r="BT57" t="str">
            <v/>
          </cell>
          <cell r="BU57" t="str">
            <v/>
          </cell>
          <cell r="BV57" t="str">
            <v/>
          </cell>
          <cell r="BW57" t="str">
            <v/>
          </cell>
          <cell r="CA57" t="str">
            <v/>
          </cell>
          <cell r="CB57" t="str">
            <v/>
          </cell>
          <cell r="CC57" t="str">
            <v/>
          </cell>
          <cell r="CE57" t="str">
            <v/>
          </cell>
          <cell r="CF57" t="str">
            <v/>
          </cell>
          <cell r="CG57" t="str">
            <v/>
          </cell>
          <cell r="CH57" t="str">
            <v/>
          </cell>
          <cell r="CI57" t="str">
            <v/>
          </cell>
          <cell r="CP57">
            <v>0</v>
          </cell>
        </row>
        <row r="58">
          <cell r="C58" t="str">
            <v>54-2023</v>
          </cell>
          <cell r="D58">
            <v>1</v>
          </cell>
          <cell r="E58" t="str">
            <v xml:space="preserve">	CO1.PCCNTR.4441900</v>
          </cell>
          <cell r="F58" t="str">
            <v xml:space="preserve">REALIZAR ADECUACIONES DE CALIDAD A 4500 VIVIENDAS PRIORIZANDO HOGARES CON JEFATURA FEMENINA, PERSONAS CON DISCAPACIDAD, VÍCTIMAS DEL CONFLICTO ARMADO, POBLACIÓN ÉTNICA Y ADULTOS MAYORES </v>
          </cell>
          <cell r="G58" t="str">
            <v>En Ejecución</v>
          </cell>
          <cell r="H58" t="str">
            <v>https://community.secop.gov.co/Public/Tendering/OpportunityDetail/Index?noticeUID=CO1.NTC.3800792&amp;isFromPublicArea=True&amp;isModal=true&amp;asPopupView=true</v>
          </cell>
          <cell r="I58" t="str">
            <v>SDHT-SDB-PSP-019-2023</v>
          </cell>
          <cell r="J58">
            <v>1</v>
          </cell>
          <cell r="K58">
            <v>1</v>
          </cell>
          <cell r="L58" t="str">
            <v>Persona Natural</v>
          </cell>
          <cell r="M58" t="str">
            <v>CC</v>
          </cell>
          <cell r="N58">
            <v>52831248</v>
          </cell>
          <cell r="O58">
            <v>4</v>
          </cell>
          <cell r="P58" t="str">
            <v>ALVAREZ HERNANDEZ</v>
          </cell>
          <cell r="Q58" t="str">
            <v>CATHERIN ANDREA</v>
          </cell>
          <cell r="R58" t="str">
            <v>No Aplica</v>
          </cell>
          <cell r="S58" t="str">
            <v>CATHERIN ANDREA ALVAREZ HERNANDEZ</v>
          </cell>
          <cell r="T58" t="str">
            <v>F</v>
          </cell>
          <cell r="U58">
            <v>44945</v>
          </cell>
          <cell r="V58">
            <v>44946</v>
          </cell>
          <cell r="W58">
            <v>44946</v>
          </cell>
          <cell r="X58">
            <v>45279</v>
          </cell>
          <cell r="Y58" t="str">
            <v>Contratación Directa</v>
          </cell>
          <cell r="Z58" t="str">
            <v>Contrato</v>
          </cell>
          <cell r="AA58" t="str">
            <v>Prestación de Servicios Profesionales</v>
          </cell>
          <cell r="AB58" t="str">
            <v>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v>
          </cell>
          <cell r="AC58">
            <v>44946</v>
          </cell>
          <cell r="AE58">
            <v>44946</v>
          </cell>
          <cell r="AF58">
            <v>11</v>
          </cell>
          <cell r="AG58">
            <v>0</v>
          </cell>
          <cell r="AH58">
            <v>11</v>
          </cell>
          <cell r="AI58">
            <v>11</v>
          </cell>
          <cell r="AJ58">
            <v>0</v>
          </cell>
          <cell r="AK58">
            <v>330</v>
          </cell>
          <cell r="AL58">
            <v>45279</v>
          </cell>
          <cell r="AM58">
            <v>45279</v>
          </cell>
          <cell r="AN58">
            <v>104500000</v>
          </cell>
          <cell r="AO58">
            <v>104500000</v>
          </cell>
          <cell r="AP58">
            <v>9500000</v>
          </cell>
          <cell r="AQ58">
            <v>0</v>
          </cell>
          <cell r="AS58">
            <v>41</v>
          </cell>
          <cell r="AT58">
            <v>44930</v>
          </cell>
          <cell r="AU58">
            <v>104500000</v>
          </cell>
          <cell r="AV58" t="str">
            <v>O23011601010000007715</v>
          </cell>
          <cell r="AW58" t="str">
            <v>INVERSION</v>
          </cell>
          <cell r="AX58" t="str">
            <v>Mejoramiento de vivienda - modalidad de habitabilidad mediante asignación e implementación de subsidio en Bogotá</v>
          </cell>
          <cell r="AY58">
            <v>5000436816</v>
          </cell>
          <cell r="AZ58">
            <v>73</v>
          </cell>
          <cell r="BA58">
            <v>44946</v>
          </cell>
          <cell r="BB58">
            <v>104500000</v>
          </cell>
          <cell r="BK58" t="str">
            <v/>
          </cell>
          <cell r="BN58" t="str">
            <v/>
          </cell>
          <cell r="BO58" t="str">
            <v/>
          </cell>
          <cell r="BP58" t="str">
            <v/>
          </cell>
          <cell r="BR58" t="str">
            <v/>
          </cell>
          <cell r="BS58" t="str">
            <v/>
          </cell>
          <cell r="BT58" t="str">
            <v/>
          </cell>
          <cell r="BU58" t="str">
            <v/>
          </cell>
          <cell r="BV58" t="str">
            <v/>
          </cell>
          <cell r="BW58" t="str">
            <v/>
          </cell>
          <cell r="CA58" t="str">
            <v/>
          </cell>
          <cell r="CB58" t="str">
            <v/>
          </cell>
          <cell r="CC58" t="str">
            <v/>
          </cell>
          <cell r="CE58" t="str">
            <v/>
          </cell>
          <cell r="CF58" t="str">
            <v/>
          </cell>
          <cell r="CG58" t="str">
            <v/>
          </cell>
          <cell r="CH58" t="str">
            <v/>
          </cell>
          <cell r="CI58" t="str">
            <v/>
          </cell>
          <cell r="CP58">
            <v>0</v>
          </cell>
        </row>
        <row r="59">
          <cell r="C59" t="str">
            <v>55-2023</v>
          </cell>
          <cell r="D59">
            <v>1</v>
          </cell>
          <cell r="E59" t="str">
            <v>CO1.PCCNTR.4446267</v>
          </cell>
          <cell r="F59" t="str">
            <v xml:space="preserve">ASIGNAR 4500 SUBSIDIOS PARA MEJORAMIENTO DE VIVIENDA PRIORIZANDO HOGARES CON JEFATURA FEMENINA, PERSONAS CON DISCAPACIDAD, VÍCTIMAS DEL CONFLICTO ARMADO, POBLACIÓN ÉTNICA Y ADULTOS MAYORES </v>
          </cell>
          <cell r="G59" t="str">
            <v>En Ejecución</v>
          </cell>
          <cell r="H59" t="str">
            <v>https://community.secop.gov.co/Public/Tendering/OpportunityDetail/Index?noticeUID=CO1.NTC.3803112&amp;isFromPublicArea=True&amp;isModal=true&amp;asPopupView=true</v>
          </cell>
          <cell r="I59" t="str">
            <v>SDHT-SDB-PSP-020-2023</v>
          </cell>
          <cell r="J59">
            <v>1</v>
          </cell>
          <cell r="K59">
            <v>1</v>
          </cell>
          <cell r="L59" t="str">
            <v>Persona Natural</v>
          </cell>
          <cell r="M59" t="str">
            <v>CC</v>
          </cell>
          <cell r="N59">
            <v>1026283518</v>
          </cell>
          <cell r="O59">
            <v>2</v>
          </cell>
          <cell r="P59" t="str">
            <v>GONZALEZ DUQUE</v>
          </cell>
          <cell r="Q59" t="str">
            <v>CINDY ALEJANDRA</v>
          </cell>
          <cell r="R59" t="str">
            <v>No Aplica</v>
          </cell>
          <cell r="S59" t="str">
            <v>CINDY ALEJANDRA GONZALEZ DUQUE</v>
          </cell>
          <cell r="T59" t="str">
            <v>F</v>
          </cell>
          <cell r="U59">
            <v>44946</v>
          </cell>
          <cell r="V59">
            <v>44949</v>
          </cell>
          <cell r="W59">
            <v>44949</v>
          </cell>
          <cell r="X59">
            <v>45282</v>
          </cell>
          <cell r="Y59" t="str">
            <v>Contratación Directa</v>
          </cell>
          <cell r="Z59" t="str">
            <v>Contrato</v>
          </cell>
          <cell r="AA59" t="str">
            <v>Prestación de Servicios Profesionales</v>
          </cell>
          <cell r="AB59" t="str">
            <v>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v>
          </cell>
          <cell r="AC59">
            <v>44949</v>
          </cell>
          <cell r="AD59">
            <v>44949</v>
          </cell>
          <cell r="AE59">
            <v>44949</v>
          </cell>
          <cell r="AF59">
            <v>11</v>
          </cell>
          <cell r="AG59">
            <v>0</v>
          </cell>
          <cell r="AH59">
            <v>11</v>
          </cell>
          <cell r="AI59">
            <v>11</v>
          </cell>
          <cell r="AJ59">
            <v>0</v>
          </cell>
          <cell r="AK59">
            <v>330</v>
          </cell>
          <cell r="AL59">
            <v>45282</v>
          </cell>
          <cell r="AM59">
            <v>45282</v>
          </cell>
          <cell r="AN59">
            <v>67980000</v>
          </cell>
          <cell r="AO59">
            <v>67980000</v>
          </cell>
          <cell r="AP59">
            <v>6180000</v>
          </cell>
          <cell r="AQ59">
            <v>0</v>
          </cell>
          <cell r="AS59">
            <v>43</v>
          </cell>
          <cell r="AT59">
            <v>44930</v>
          </cell>
          <cell r="AU59">
            <v>67980000</v>
          </cell>
          <cell r="AV59" t="str">
            <v>O23011601010000007715</v>
          </cell>
          <cell r="AW59" t="str">
            <v>INVERSION</v>
          </cell>
          <cell r="AX59" t="str">
            <v>Mejoramiento de vivienda - modalidad de habitabilidad mediante asignación e implementación de subsidio en Bogotá</v>
          </cell>
          <cell r="AY59">
            <v>5000438827</v>
          </cell>
          <cell r="AZ59">
            <v>112</v>
          </cell>
          <cell r="BA59">
            <v>44946</v>
          </cell>
          <cell r="BB59">
            <v>67980000</v>
          </cell>
          <cell r="BK59" t="str">
            <v/>
          </cell>
          <cell r="BN59" t="str">
            <v/>
          </cell>
          <cell r="BO59" t="str">
            <v/>
          </cell>
          <cell r="BP59" t="str">
            <v/>
          </cell>
          <cell r="BR59" t="str">
            <v/>
          </cell>
          <cell r="BS59" t="str">
            <v/>
          </cell>
          <cell r="BT59" t="str">
            <v/>
          </cell>
          <cell r="BU59" t="str">
            <v/>
          </cell>
          <cell r="BV59" t="str">
            <v/>
          </cell>
          <cell r="BW59" t="str">
            <v/>
          </cell>
          <cell r="CA59" t="str">
            <v/>
          </cell>
          <cell r="CB59" t="str">
            <v/>
          </cell>
          <cell r="CC59" t="str">
            <v/>
          </cell>
          <cell r="CE59" t="str">
            <v/>
          </cell>
          <cell r="CF59" t="str">
            <v/>
          </cell>
          <cell r="CG59" t="str">
            <v/>
          </cell>
          <cell r="CH59" t="str">
            <v/>
          </cell>
          <cell r="CI59" t="str">
            <v/>
          </cell>
          <cell r="CP59">
            <v>0</v>
          </cell>
        </row>
        <row r="60">
          <cell r="C60" t="str">
            <v>56-2023</v>
          </cell>
          <cell r="D60">
            <v>1</v>
          </cell>
          <cell r="E60" t="str">
            <v>CO1.PCCNTR.4437915</v>
          </cell>
          <cell r="F60" t="str">
            <v xml:space="preserve">CONFORMAR Y AJUSTAR 150 EXPEDIENTES URBANOS PARA LA LEGALIZACIÓN URBANÍSTICA DE ASENTAMIENTOS INFORMALES. </v>
          </cell>
          <cell r="G60" t="str">
            <v>En Ejecución</v>
          </cell>
          <cell r="H60" t="str">
            <v>https://community.secop.gov.co/Public/Tendering/OpportunityDetail/Index?noticeUID=CO1.NTC.3795792&amp;isFromPublicArea=True&amp;isModal=true&amp;asPopupView=true</v>
          </cell>
          <cell r="I60" t="str">
            <v>SDHT-SDB-PSP-021-2023</v>
          </cell>
          <cell r="J60">
            <v>1</v>
          </cell>
          <cell r="K60">
            <v>1</v>
          </cell>
          <cell r="L60" t="str">
            <v>Persona Natural</v>
          </cell>
          <cell r="M60" t="str">
            <v>CC</v>
          </cell>
          <cell r="N60">
            <v>79573549</v>
          </cell>
          <cell r="O60">
            <v>7</v>
          </cell>
          <cell r="P60" t="str">
            <v>LARREA PIRAQUIVE</v>
          </cell>
          <cell r="Q60" t="str">
            <v>EDUART OSWALDO</v>
          </cell>
          <cell r="R60" t="str">
            <v>No Aplica</v>
          </cell>
          <cell r="S60" t="str">
            <v>EDUART OSWALDO LARREA PIRAQUIVE</v>
          </cell>
          <cell r="T60" t="str">
            <v>M</v>
          </cell>
          <cell r="U60">
            <v>44945</v>
          </cell>
          <cell r="V60">
            <v>44946</v>
          </cell>
          <cell r="W60">
            <v>44946</v>
          </cell>
          <cell r="X60">
            <v>45279</v>
          </cell>
          <cell r="Y60" t="str">
            <v>Contratación Directa</v>
          </cell>
          <cell r="Z60" t="str">
            <v>Contrato</v>
          </cell>
          <cell r="AA60" t="str">
            <v>Prestación de Servicios Profesionales</v>
          </cell>
          <cell r="AB60" t="str">
            <v>PRESTAR SERVICIOS PROFESIONALES PARA APOYAR TÉCNICAMENTE EL ANÁLISIS JURÍDICO- CATASTRAL PARA EL DESARROLLO DEL PROCEDIMIENTO DE LEGALIZACIÓN URBANÍSTICA DE BARRIOS, EN SU ETAPA DE GESTIÓN Y ESTUDIOS PRELIMINARES EN LOS TERRITORIOS SUSCEPTIBLES DE SER LEGALIZADOS.</v>
          </cell>
          <cell r="AC60">
            <v>44946</v>
          </cell>
          <cell r="AD60">
            <v>44946</v>
          </cell>
          <cell r="AE60">
            <v>44946</v>
          </cell>
          <cell r="AF60">
            <v>11</v>
          </cell>
          <cell r="AG60">
            <v>0</v>
          </cell>
          <cell r="AH60">
            <v>11</v>
          </cell>
          <cell r="AI60">
            <v>11</v>
          </cell>
          <cell r="AJ60">
            <v>0</v>
          </cell>
          <cell r="AK60">
            <v>330</v>
          </cell>
          <cell r="AL60">
            <v>45279</v>
          </cell>
          <cell r="AM60">
            <v>45279</v>
          </cell>
          <cell r="AN60">
            <v>80300000</v>
          </cell>
          <cell r="AO60">
            <v>80300000</v>
          </cell>
          <cell r="AP60">
            <v>7300000</v>
          </cell>
          <cell r="AQ60">
            <v>0</v>
          </cell>
          <cell r="AS60">
            <v>69</v>
          </cell>
          <cell r="AT60">
            <v>44930</v>
          </cell>
          <cell r="AU60">
            <v>80300000</v>
          </cell>
          <cell r="AV60" t="str">
            <v>O23011601190000007577</v>
          </cell>
          <cell r="AW60" t="str">
            <v>INVERSION</v>
          </cell>
          <cell r="AX60" t="str">
            <v>Conformación y ajustes de expedientes para legalización de asentamientos de origen informal y regularización de desarrollos legalizados Bogotá</v>
          </cell>
          <cell r="AY60">
            <v>5000436807</v>
          </cell>
          <cell r="AZ60">
            <v>70</v>
          </cell>
          <cell r="BA60">
            <v>44946</v>
          </cell>
          <cell r="BB60">
            <v>80300000</v>
          </cell>
          <cell r="BK60" t="str">
            <v/>
          </cell>
          <cell r="BN60" t="str">
            <v/>
          </cell>
          <cell r="BO60" t="str">
            <v/>
          </cell>
          <cell r="BP60" t="str">
            <v/>
          </cell>
          <cell r="BR60" t="str">
            <v/>
          </cell>
          <cell r="BS60" t="str">
            <v/>
          </cell>
          <cell r="BT60" t="str">
            <v/>
          </cell>
          <cell r="BU60" t="str">
            <v/>
          </cell>
          <cell r="BV60" t="str">
            <v/>
          </cell>
          <cell r="BW60" t="str">
            <v/>
          </cell>
          <cell r="CA60" t="str">
            <v/>
          </cell>
          <cell r="CB60" t="str">
            <v/>
          </cell>
          <cell r="CC60" t="str">
            <v/>
          </cell>
          <cell r="CE60" t="str">
            <v/>
          </cell>
          <cell r="CF60" t="str">
            <v/>
          </cell>
          <cell r="CG60" t="str">
            <v/>
          </cell>
          <cell r="CH60" t="str">
            <v/>
          </cell>
          <cell r="CI60" t="str">
            <v/>
          </cell>
          <cell r="CP60">
            <v>0</v>
          </cell>
        </row>
        <row r="61">
          <cell r="C61" t="str">
            <v>57-2023</v>
          </cell>
          <cell r="D61">
            <v>1</v>
          </cell>
          <cell r="E61" t="str">
            <v>CO1.PCCNTR.4446339</v>
          </cell>
          <cell r="F61" t="str">
            <v>ASIGNAR 1250 SUBSIDIOS DISTRITALES DE MEJORAMIENTO DE VIVIENDA</v>
          </cell>
          <cell r="G61" t="str">
            <v>En Ejecución</v>
          </cell>
          <cell r="H61" t="str">
            <v>https://community.secop.gov.co/Public/Tendering/OpportunityDetail/Index?noticeUID=CO1.NTC.3802933&amp;isFromPublicArea=True&amp;isModal=true&amp;asPopupView=true</v>
          </cell>
          <cell r="I61" t="str">
            <v>SDHT-SDB-PSP-023-2023</v>
          </cell>
          <cell r="J61">
            <v>1</v>
          </cell>
          <cell r="K61">
            <v>1</v>
          </cell>
          <cell r="L61" t="str">
            <v>Persona Natural</v>
          </cell>
          <cell r="M61" t="str">
            <v>CC</v>
          </cell>
          <cell r="N61">
            <v>79618617</v>
          </cell>
          <cell r="O61">
            <v>5</v>
          </cell>
          <cell r="P61" t="str">
            <v>BELTRAN ESCOBAR</v>
          </cell>
          <cell r="Q61" t="str">
            <v>JOHN ERIK</v>
          </cell>
          <cell r="R61" t="str">
            <v>No Aplica</v>
          </cell>
          <cell r="S61" t="str">
            <v>JOHN ERIK BELTRAN ESCOBAR</v>
          </cell>
          <cell r="T61" t="str">
            <v>M</v>
          </cell>
          <cell r="U61">
            <v>44946</v>
          </cell>
          <cell r="V61">
            <v>44949</v>
          </cell>
          <cell r="W61">
            <v>44949</v>
          </cell>
          <cell r="X61">
            <v>45282</v>
          </cell>
          <cell r="Y61" t="str">
            <v>Contratación Directa</v>
          </cell>
          <cell r="Z61" t="str">
            <v>Contrato</v>
          </cell>
          <cell r="AA61" t="str">
            <v>Prestación de Servicios Profesionales</v>
          </cell>
          <cell r="AB61" t="str">
            <v>PRESTAR SERVICIOS PROFESIONALES PARA LA VERIFICACIÓN DE LAS ACTIVIDADES DEL COMPONENTE SOCIAL EN LA IMPLEMENTACIÓN DEL PROYECTO PILOTO “PLAN TERRAZAS” DE LA SECRETARÍA DISTRITAL DE HÁBITAT</v>
          </cell>
          <cell r="AC61">
            <v>44949</v>
          </cell>
          <cell r="AD61">
            <v>44949</v>
          </cell>
          <cell r="AE61">
            <v>44949</v>
          </cell>
          <cell r="AF61">
            <v>11</v>
          </cell>
          <cell r="AG61">
            <v>0</v>
          </cell>
          <cell r="AH61">
            <v>11</v>
          </cell>
          <cell r="AI61">
            <v>11</v>
          </cell>
          <cell r="AJ61">
            <v>0</v>
          </cell>
          <cell r="AK61">
            <v>330</v>
          </cell>
          <cell r="AL61">
            <v>45282</v>
          </cell>
          <cell r="AM61">
            <v>45282</v>
          </cell>
          <cell r="AN61">
            <v>74800000</v>
          </cell>
          <cell r="AO61">
            <v>74800000</v>
          </cell>
          <cell r="AP61">
            <v>6800000</v>
          </cell>
          <cell r="AQ61">
            <v>0</v>
          </cell>
          <cell r="AS61">
            <v>127</v>
          </cell>
          <cell r="AT61">
            <v>44931</v>
          </cell>
          <cell r="AU61">
            <v>74800000</v>
          </cell>
          <cell r="AV61" t="str">
            <v>O23011601190000007582</v>
          </cell>
          <cell r="AW61" t="str">
            <v>INVERSION</v>
          </cell>
          <cell r="AX61" t="str">
            <v>Mejoramiento progresivo de edificaciones de vivienda de origen informal Plan Terrazas</v>
          </cell>
          <cell r="AY61">
            <v>5000438834</v>
          </cell>
          <cell r="AZ61">
            <v>113</v>
          </cell>
          <cell r="BA61">
            <v>44946</v>
          </cell>
          <cell r="BB61">
            <v>74800000</v>
          </cell>
          <cell r="BK61" t="str">
            <v/>
          </cell>
          <cell r="BN61" t="str">
            <v/>
          </cell>
          <cell r="BO61" t="str">
            <v/>
          </cell>
          <cell r="BP61" t="str">
            <v/>
          </cell>
          <cell r="BR61" t="str">
            <v/>
          </cell>
          <cell r="BS61" t="str">
            <v/>
          </cell>
          <cell r="BT61" t="str">
            <v/>
          </cell>
          <cell r="BU61" t="str">
            <v/>
          </cell>
          <cell r="BV61" t="str">
            <v/>
          </cell>
          <cell r="BW61" t="str">
            <v/>
          </cell>
          <cell r="CA61" t="str">
            <v/>
          </cell>
          <cell r="CB61" t="str">
            <v/>
          </cell>
          <cell r="CC61" t="str">
            <v/>
          </cell>
          <cell r="CE61" t="str">
            <v/>
          </cell>
          <cell r="CF61" t="str">
            <v/>
          </cell>
          <cell r="CG61" t="str">
            <v/>
          </cell>
          <cell r="CH61" t="str">
            <v/>
          </cell>
          <cell r="CI61" t="str">
            <v/>
          </cell>
          <cell r="CP61">
            <v>0</v>
          </cell>
        </row>
        <row r="62">
          <cell r="C62" t="str">
            <v>58-2023</v>
          </cell>
          <cell r="D62">
            <v>1</v>
          </cell>
          <cell r="E62" t="str">
            <v>CO1.PCCNTR.4437865</v>
          </cell>
          <cell r="F62" t="str">
            <v xml:space="preserve">CONFORMAR Y AJUSTAR 150 EXPEDIENTES URBANOS PARA LA LEGALIZACIÓN URBANÍSTICA DE ASENTAMIENTOS INFORMALES. </v>
          </cell>
          <cell r="G62" t="str">
            <v>En Ejecución</v>
          </cell>
          <cell r="H62" t="str">
            <v>https://community.secop.gov.co/Public/Tendering/OpportunityDetail/Index?noticeUID=CO1.NTC.3795675&amp;isFromPublicArea=True&amp;isModal=true&amp;asPopupView=true</v>
          </cell>
          <cell r="I62" t="str">
            <v>SDHT-SDB-PSP-024-2023</v>
          </cell>
          <cell r="J62">
            <v>1</v>
          </cell>
          <cell r="K62">
            <v>1</v>
          </cell>
          <cell r="L62" t="str">
            <v>Persona Natural</v>
          </cell>
          <cell r="M62" t="str">
            <v>CC</v>
          </cell>
          <cell r="N62">
            <v>1075654508</v>
          </cell>
          <cell r="O62">
            <v>1</v>
          </cell>
          <cell r="P62" t="str">
            <v>ORJUELA ARDILA</v>
          </cell>
          <cell r="Q62" t="str">
            <v>JOSE GUILLERMO</v>
          </cell>
          <cell r="R62" t="str">
            <v>No Aplica</v>
          </cell>
          <cell r="S62" t="str">
            <v>JOSE GUILLERMO ORJUELA ARDILA</v>
          </cell>
          <cell r="T62" t="str">
            <v>M</v>
          </cell>
          <cell r="U62">
            <v>44945</v>
          </cell>
          <cell r="V62">
            <v>44946</v>
          </cell>
          <cell r="W62">
            <v>44946</v>
          </cell>
          <cell r="X62">
            <v>45279</v>
          </cell>
          <cell r="Y62" t="str">
            <v>Contratación Directa</v>
          </cell>
          <cell r="Z62" t="str">
            <v>Contrato</v>
          </cell>
          <cell r="AA62" t="str">
            <v>Prestación de Servicios Profesionales</v>
          </cell>
          <cell r="AB62" t="str">
            <v>PRESTAR SERVICIOS PROFESIONALES PARA REALIZAR LAS ACTIVIDADES DEL COMPONENTE SOCIAL Y COMUNITARIO REQUERIDO PARA EL DESARROLLO DE LA ETAPA DE GESTIÓN Y ESTUDIOS PRELIMINARES DEL INSTRUMENTO DE REGULARIZACIÓN O FORMALIZACIÓN URBANÍSTICA.</v>
          </cell>
          <cell r="AC62">
            <v>44946</v>
          </cell>
          <cell r="AD62">
            <v>44946</v>
          </cell>
          <cell r="AE62">
            <v>44946</v>
          </cell>
          <cell r="AF62">
            <v>11</v>
          </cell>
          <cell r="AG62">
            <v>0</v>
          </cell>
          <cell r="AH62">
            <v>11</v>
          </cell>
          <cell r="AI62">
            <v>11</v>
          </cell>
          <cell r="AJ62">
            <v>0</v>
          </cell>
          <cell r="AK62">
            <v>330</v>
          </cell>
          <cell r="AL62">
            <v>45279</v>
          </cell>
          <cell r="AM62">
            <v>45279</v>
          </cell>
          <cell r="AN62">
            <v>74800000</v>
          </cell>
          <cell r="AO62">
            <v>74800000</v>
          </cell>
          <cell r="AP62">
            <v>6800000</v>
          </cell>
          <cell r="AQ62">
            <v>0</v>
          </cell>
          <cell r="AS62">
            <v>65</v>
          </cell>
          <cell r="AT62">
            <v>44930</v>
          </cell>
          <cell r="AU62">
            <v>74800000</v>
          </cell>
          <cell r="AV62" t="str">
            <v>O23011601190000007577</v>
          </cell>
          <cell r="AW62" t="str">
            <v>INVERSION</v>
          </cell>
          <cell r="AX62" t="str">
            <v>Conformación y ajustes de expedientes para legalización de asentamientos de origen informal y regularización de desarrollos legalizados Bogotá</v>
          </cell>
          <cell r="AY62">
            <v>5000436810</v>
          </cell>
          <cell r="AZ62">
            <v>71</v>
          </cell>
          <cell r="BA62">
            <v>44946</v>
          </cell>
          <cell r="BB62">
            <v>74800000</v>
          </cell>
          <cell r="BK62" t="str">
            <v/>
          </cell>
          <cell r="BN62" t="str">
            <v/>
          </cell>
          <cell r="BO62" t="str">
            <v/>
          </cell>
          <cell r="BP62" t="str">
            <v/>
          </cell>
          <cell r="BR62" t="str">
            <v/>
          </cell>
          <cell r="BS62" t="str">
            <v/>
          </cell>
          <cell r="BT62" t="str">
            <v/>
          </cell>
          <cell r="BU62" t="str">
            <v/>
          </cell>
          <cell r="BV62" t="str">
            <v/>
          </cell>
          <cell r="BW62" t="str">
            <v/>
          </cell>
          <cell r="CA62" t="str">
            <v/>
          </cell>
          <cell r="CB62" t="str">
            <v/>
          </cell>
          <cell r="CC62" t="str">
            <v/>
          </cell>
          <cell r="CE62" t="str">
            <v/>
          </cell>
          <cell r="CF62" t="str">
            <v/>
          </cell>
          <cell r="CG62" t="str">
            <v/>
          </cell>
          <cell r="CH62" t="str">
            <v/>
          </cell>
          <cell r="CI62" t="str">
            <v/>
          </cell>
          <cell r="CP62">
            <v>0</v>
          </cell>
        </row>
        <row r="63">
          <cell r="C63" t="str">
            <v>59-2023</v>
          </cell>
          <cell r="D63">
            <v>1</v>
          </cell>
          <cell r="E63" t="str">
            <v>CO1.PCCNTR.4438070</v>
          </cell>
          <cell r="F63" t="str">
            <v xml:space="preserve">CONFORMAR Y AJUSTAR 100 EXPEDIENTES URBANOS PARA LA REGULARIZACIÓN DE ASENTAMIENTOS LEGALIZADOS </v>
          </cell>
          <cell r="G63" t="str">
            <v>En Ejecución</v>
          </cell>
          <cell r="H63" t="str">
            <v>https://community.secop.gov.co/Public/Tendering/OpportunityDetail/Index?noticeUID=CO1.NTC.3796180&amp;isFromPublicArea=True&amp;isModal=true&amp;asPopupView=true</v>
          </cell>
          <cell r="I63" t="str">
            <v>SDHT-SDB-PSP-025-2023</v>
          </cell>
          <cell r="J63">
            <v>1</v>
          </cell>
          <cell r="K63">
            <v>1</v>
          </cell>
          <cell r="L63" t="str">
            <v>Persona Natural</v>
          </cell>
          <cell r="M63" t="str">
            <v>CC</v>
          </cell>
          <cell r="N63">
            <v>79895509</v>
          </cell>
          <cell r="O63">
            <v>4</v>
          </cell>
          <cell r="P63" t="str">
            <v>BERNAL TOLEDO</v>
          </cell>
          <cell r="Q63" t="str">
            <v>ALVARO ANDRES</v>
          </cell>
          <cell r="R63" t="str">
            <v>No Aplica</v>
          </cell>
          <cell r="S63" t="str">
            <v>ALVARO ANDRES BERNAL TOLEDO</v>
          </cell>
          <cell r="T63" t="str">
            <v>M</v>
          </cell>
          <cell r="U63">
            <v>44945</v>
          </cell>
          <cell r="V63">
            <v>44946</v>
          </cell>
          <cell r="W63">
            <v>44946</v>
          </cell>
          <cell r="X63">
            <v>45279</v>
          </cell>
          <cell r="Y63" t="str">
            <v>Contratación Directa</v>
          </cell>
          <cell r="Z63" t="str">
            <v>Contrato</v>
          </cell>
          <cell r="AA63" t="str">
            <v>Prestación de Servicios Profesionales</v>
          </cell>
          <cell r="AB63" t="str">
            <v>PRESTAR SERVICIOS PROFESIONALES PARA REALIZAR LAS ACTIVIDADES DE REVISIÓN TOPOGRÁFICA Y CARTOGRÁFICA REQUERIDAS EN LA ETAPA DE GESTIÓN Y ESTUDIOS PRELIMINARES DE LA REGULARIZACIÓN O FORMALIZACIÓN URBANÍSTICA.</v>
          </cell>
          <cell r="AC63">
            <v>44946</v>
          </cell>
          <cell r="AD63">
            <v>44946</v>
          </cell>
          <cell r="AE63">
            <v>44946</v>
          </cell>
          <cell r="AF63">
            <v>11</v>
          </cell>
          <cell r="AG63">
            <v>0</v>
          </cell>
          <cell r="AH63">
            <v>11</v>
          </cell>
          <cell r="AI63">
            <v>11</v>
          </cell>
          <cell r="AJ63">
            <v>0</v>
          </cell>
          <cell r="AK63">
            <v>330</v>
          </cell>
          <cell r="AL63">
            <v>45279</v>
          </cell>
          <cell r="AM63">
            <v>45279</v>
          </cell>
          <cell r="AN63">
            <v>80300000</v>
          </cell>
          <cell r="AO63">
            <v>80300000</v>
          </cell>
          <cell r="AP63">
            <v>7300000</v>
          </cell>
          <cell r="AQ63">
            <v>0</v>
          </cell>
          <cell r="AS63">
            <v>64</v>
          </cell>
          <cell r="AT63">
            <v>44930</v>
          </cell>
          <cell r="AU63">
            <v>80300000</v>
          </cell>
          <cell r="AV63" t="str">
            <v>O23011601190000007577</v>
          </cell>
          <cell r="AW63" t="str">
            <v>INVERSION</v>
          </cell>
          <cell r="AX63" t="str">
            <v>Conformación y ajustes de expedientes para legalización de asentamientos de origen informal y regularización de desarrollos legalizados Bogotá</v>
          </cell>
          <cell r="AY63">
            <v>5000436814</v>
          </cell>
          <cell r="AZ63">
            <v>72</v>
          </cell>
          <cell r="BA63">
            <v>44946</v>
          </cell>
          <cell r="BB63">
            <v>80300000</v>
          </cell>
          <cell r="BK63" t="str">
            <v/>
          </cell>
          <cell r="BN63" t="str">
            <v/>
          </cell>
          <cell r="BO63" t="str">
            <v/>
          </cell>
          <cell r="BP63" t="str">
            <v/>
          </cell>
          <cell r="BR63" t="str">
            <v/>
          </cell>
          <cell r="BS63" t="str">
            <v/>
          </cell>
          <cell r="BT63" t="str">
            <v/>
          </cell>
          <cell r="BU63" t="str">
            <v/>
          </cell>
          <cell r="BV63" t="str">
            <v/>
          </cell>
          <cell r="BW63" t="str">
            <v/>
          </cell>
          <cell r="CA63" t="str">
            <v/>
          </cell>
          <cell r="CB63" t="str">
            <v/>
          </cell>
          <cell r="CC63" t="str">
            <v/>
          </cell>
          <cell r="CE63" t="str">
            <v/>
          </cell>
          <cell r="CF63" t="str">
            <v/>
          </cell>
          <cell r="CG63" t="str">
            <v/>
          </cell>
          <cell r="CH63" t="str">
            <v/>
          </cell>
          <cell r="CI63" t="str">
            <v/>
          </cell>
          <cell r="CP63">
            <v>0</v>
          </cell>
          <cell r="DF63">
            <v>45056</v>
          </cell>
          <cell r="DG63" t="str">
            <v>JOSE ALEJANDRO GARZON GANTIVA</v>
          </cell>
          <cell r="DH63">
            <v>1030566385</v>
          </cell>
          <cell r="DI63" t="str">
            <v xml:space="preserve">KR  113 C     143 A  20   </v>
          </cell>
          <cell r="DJ63">
            <v>3124537694</v>
          </cell>
          <cell r="DK63" t="str">
            <v>alejo_ga77@hotmail.com</v>
          </cell>
          <cell r="DL63">
            <v>53533333</v>
          </cell>
          <cell r="DN63">
            <v>45077</v>
          </cell>
        </row>
        <row r="64">
          <cell r="C64" t="str">
            <v>60-2023</v>
          </cell>
          <cell r="D64">
            <v>1</v>
          </cell>
          <cell r="E64" t="str">
            <v>CO1.PCCNTR.4429807</v>
          </cell>
          <cell r="F64" t="str">
            <v>ELABORAR 4 DOCUMENTOS QUE CONTEMPLEN DIVERSAS PROPUESTAS PARA LA INCLUSIÓN E IMPLEMENTACIÓN DE NUEVAS FUENTES DE FINANCIACIÓN PARA LA GESTIÓN DEL HÁBITAT</v>
          </cell>
          <cell r="G64" t="str">
            <v>En Ejecución</v>
          </cell>
          <cell r="H64" t="str">
            <v>https://community.secop.gov.co/Public/Tendering/OpportunityDetail/Index?noticeUID=CO1.NTC.3787521&amp;isFromPublicArea=True&amp;isModal=true&amp;asPopupView=true</v>
          </cell>
          <cell r="I64" t="str">
            <v>SDHT-SDRPRI-PSP-005-2023.</v>
          </cell>
          <cell r="J64">
            <v>1</v>
          </cell>
          <cell r="K64">
            <v>1</v>
          </cell>
          <cell r="L64" t="str">
            <v>Persona Natural</v>
          </cell>
          <cell r="M64" t="str">
            <v>CC</v>
          </cell>
          <cell r="N64">
            <v>1057578514</v>
          </cell>
          <cell r="O64">
            <v>3</v>
          </cell>
          <cell r="P64" t="str">
            <v>MARIN PIMIENTO</v>
          </cell>
          <cell r="Q64" t="str">
            <v>DIEGO DAVID</v>
          </cell>
          <cell r="R64" t="str">
            <v>No Aplica</v>
          </cell>
          <cell r="S64" t="str">
            <v>DIEGO DAVID MARIN PIMIENTO</v>
          </cell>
          <cell r="T64" t="str">
            <v>M</v>
          </cell>
          <cell r="U64">
            <v>44944</v>
          </cell>
          <cell r="V64">
            <v>44945</v>
          </cell>
          <cell r="W64">
            <v>44949</v>
          </cell>
          <cell r="X64">
            <v>45218</v>
          </cell>
          <cell r="Y64" t="str">
            <v>Contratación Directa</v>
          </cell>
          <cell r="Z64" t="str">
            <v>Contrato</v>
          </cell>
          <cell r="AA64" t="str">
            <v>Prestación de Servicios Profesionales</v>
          </cell>
          <cell r="AB64" t="str">
            <v>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v>
          </cell>
          <cell r="AC64">
            <v>44949</v>
          </cell>
          <cell r="AD64">
            <v>44949</v>
          </cell>
          <cell r="AE64">
            <v>44949</v>
          </cell>
          <cell r="AF64">
            <v>9</v>
          </cell>
          <cell r="AG64">
            <v>0</v>
          </cell>
          <cell r="AH64">
            <v>11.966666666666667</v>
          </cell>
          <cell r="AI64">
            <v>11</v>
          </cell>
          <cell r="AJ64">
            <v>29</v>
          </cell>
          <cell r="AK64">
            <v>359</v>
          </cell>
          <cell r="AL64">
            <v>45221</v>
          </cell>
          <cell r="AM64">
            <v>45312</v>
          </cell>
          <cell r="AN64">
            <v>69525000</v>
          </cell>
          <cell r="AO64">
            <v>92442500</v>
          </cell>
          <cell r="AP64">
            <v>7725000</v>
          </cell>
          <cell r="AQ64">
            <v>0</v>
          </cell>
          <cell r="AS64">
            <v>16</v>
          </cell>
          <cell r="AT64">
            <v>44930</v>
          </cell>
          <cell r="AU64">
            <v>69525000</v>
          </cell>
          <cell r="AV64" t="str">
            <v>O23011601190000007825</v>
          </cell>
          <cell r="AW64" t="str">
            <v>INVERSION</v>
          </cell>
          <cell r="AX64" t="str">
            <v>Diseño e implementación de alternativas financieras para la gestión del hábitat en Bogotá</v>
          </cell>
          <cell r="AY64">
            <v>5000436831</v>
          </cell>
          <cell r="AZ64">
            <v>74</v>
          </cell>
          <cell r="BA64">
            <v>44946</v>
          </cell>
          <cell r="BB64">
            <v>69525000</v>
          </cell>
          <cell r="BC64">
            <v>45202</v>
          </cell>
          <cell r="BD64">
            <v>1459</v>
          </cell>
          <cell r="BE64">
            <v>45176</v>
          </cell>
          <cell r="BF64">
            <v>22917500</v>
          </cell>
          <cell r="BG64">
            <v>5000550679</v>
          </cell>
          <cell r="BH64">
            <v>1506</v>
          </cell>
          <cell r="BI64">
            <v>45198</v>
          </cell>
          <cell r="BJ64" t="str">
            <v>O23011601190000007825</v>
          </cell>
          <cell r="BK64" t="str">
            <v>INVERSION</v>
          </cell>
          <cell r="BL64">
            <v>45197</v>
          </cell>
          <cell r="BM64">
            <v>22917500</v>
          </cell>
          <cell r="BN64" t="str">
            <v/>
          </cell>
          <cell r="BO64" t="str">
            <v/>
          </cell>
          <cell r="BP64" t="str">
            <v/>
          </cell>
          <cell r="BR64" t="str">
            <v/>
          </cell>
          <cell r="BS64" t="str">
            <v/>
          </cell>
          <cell r="BT64" t="str">
            <v/>
          </cell>
          <cell r="BU64" t="str">
            <v/>
          </cell>
          <cell r="BV64" t="str">
            <v/>
          </cell>
          <cell r="BW64" t="str">
            <v/>
          </cell>
          <cell r="CA64" t="str">
            <v/>
          </cell>
          <cell r="CB64" t="str">
            <v/>
          </cell>
          <cell r="CC64" t="str">
            <v/>
          </cell>
          <cell r="CE64" t="str">
            <v/>
          </cell>
          <cell r="CF64" t="str">
            <v/>
          </cell>
          <cell r="CG64" t="str">
            <v/>
          </cell>
          <cell r="CH64" t="str">
            <v/>
          </cell>
          <cell r="CI64" t="str">
            <v/>
          </cell>
          <cell r="CM64">
            <v>45181</v>
          </cell>
          <cell r="CN64">
            <v>2</v>
          </cell>
          <cell r="CO64">
            <v>29</v>
          </cell>
          <cell r="CP64">
            <v>89</v>
          </cell>
          <cell r="CQ64">
            <v>45197</v>
          </cell>
          <cell r="CR64">
            <v>45222</v>
          </cell>
          <cell r="CS64">
            <v>45312</v>
          </cell>
        </row>
        <row r="65">
          <cell r="C65" t="str">
            <v>61-2023</v>
          </cell>
          <cell r="D65">
            <v>1</v>
          </cell>
          <cell r="E65" t="str">
            <v>CO1.PCCNTR.4430401</v>
          </cell>
          <cell r="F65" t="str">
            <v>ELABORAR 4 DOCUMENTOS QUE CONTEMPLEN DIVERSAS PROPUESTAS PARA LA INCLUSIÓN E IMPLEMENTACIÓN DE NUEVAS FUENTES DE FINANCIACIÓN PARA LA GESTIÓN DEL HÁBITAT</v>
          </cell>
          <cell r="G65" t="str">
            <v>En Ejecución</v>
          </cell>
          <cell r="H65" t="str">
            <v>https://community.secop.gov.co/Public/Tendering/OpportunityDetail/Index?noticeUID=CO1.NTC.3787687&amp;isFromPublicArea=True&amp;isModal=true&amp;asPopupView=true</v>
          </cell>
          <cell r="I65" t="str">
            <v>SDHT-SDRPRI-PSP-004-2023</v>
          </cell>
          <cell r="J65">
            <v>1</v>
          </cell>
          <cell r="K65">
            <v>1</v>
          </cell>
          <cell r="L65" t="str">
            <v>Persona Natural</v>
          </cell>
          <cell r="M65" t="str">
            <v>CC</v>
          </cell>
          <cell r="N65">
            <v>1073246790</v>
          </cell>
          <cell r="O65">
            <v>3</v>
          </cell>
          <cell r="P65" t="str">
            <v>AGUDELO GUTIERREZ</v>
          </cell>
          <cell r="Q65" t="str">
            <v>JUAN FELIPE</v>
          </cell>
          <cell r="R65" t="str">
            <v>No Aplica</v>
          </cell>
          <cell r="S65" t="str">
            <v>JUAN FELIPE AGUDELO GUTIERREZ</v>
          </cell>
          <cell r="T65" t="str">
            <v>M</v>
          </cell>
          <cell r="U65">
            <v>44945</v>
          </cell>
          <cell r="V65">
            <v>44945</v>
          </cell>
          <cell r="W65">
            <v>44949</v>
          </cell>
          <cell r="X65">
            <v>45218</v>
          </cell>
          <cell r="Y65" t="str">
            <v>Contratación Directa</v>
          </cell>
          <cell r="Z65" t="str">
            <v>Contrato</v>
          </cell>
          <cell r="AA65" t="str">
            <v>Prestación de Servicios Profesionales</v>
          </cell>
          <cell r="AB65" t="str">
            <v>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v>
          </cell>
          <cell r="AC65">
            <v>44949</v>
          </cell>
          <cell r="AD65">
            <v>44949</v>
          </cell>
          <cell r="AE65">
            <v>44949</v>
          </cell>
          <cell r="AF65">
            <v>9</v>
          </cell>
          <cell r="AG65">
            <v>0</v>
          </cell>
          <cell r="AH65">
            <v>9</v>
          </cell>
          <cell r="AI65">
            <v>9</v>
          </cell>
          <cell r="AJ65">
            <v>0</v>
          </cell>
          <cell r="AK65">
            <v>270</v>
          </cell>
          <cell r="AL65">
            <v>45221</v>
          </cell>
          <cell r="AM65">
            <v>45221</v>
          </cell>
          <cell r="AN65">
            <v>83430000</v>
          </cell>
          <cell r="AO65">
            <v>83430000</v>
          </cell>
          <cell r="AP65">
            <v>9270000</v>
          </cell>
          <cell r="AQ65">
            <v>0</v>
          </cell>
          <cell r="AS65">
            <v>14</v>
          </cell>
          <cell r="AT65">
            <v>44930</v>
          </cell>
          <cell r="AU65">
            <v>83430000</v>
          </cell>
          <cell r="AV65" t="str">
            <v>O23011601190000007825</v>
          </cell>
          <cell r="AW65" t="str">
            <v>INVERSION</v>
          </cell>
          <cell r="AX65" t="str">
            <v>Diseño e implementación de alternativas financieras para la gestión del hábitat en Bogotá</v>
          </cell>
          <cell r="AY65">
            <v>5000438127</v>
          </cell>
          <cell r="AZ65">
            <v>81</v>
          </cell>
          <cell r="BA65">
            <v>44946</v>
          </cell>
          <cell r="BB65">
            <v>83430000</v>
          </cell>
          <cell r="BK65" t="str">
            <v/>
          </cell>
          <cell r="BN65" t="str">
            <v/>
          </cell>
          <cell r="BO65" t="str">
            <v/>
          </cell>
          <cell r="BP65" t="str">
            <v/>
          </cell>
          <cell r="BR65" t="str">
            <v/>
          </cell>
          <cell r="BS65" t="str">
            <v/>
          </cell>
          <cell r="BT65" t="str">
            <v/>
          </cell>
          <cell r="BU65" t="str">
            <v/>
          </cell>
          <cell r="BV65" t="str">
            <v/>
          </cell>
          <cell r="BW65" t="str">
            <v/>
          </cell>
          <cell r="CA65" t="str">
            <v/>
          </cell>
          <cell r="CB65" t="str">
            <v/>
          </cell>
          <cell r="CC65" t="str">
            <v/>
          </cell>
          <cell r="CE65" t="str">
            <v/>
          </cell>
          <cell r="CF65" t="str">
            <v/>
          </cell>
          <cell r="CG65" t="str">
            <v/>
          </cell>
          <cell r="CH65" t="str">
            <v/>
          </cell>
          <cell r="CI65" t="str">
            <v/>
          </cell>
          <cell r="CP65">
            <v>0</v>
          </cell>
          <cell r="DF65">
            <v>45105</v>
          </cell>
          <cell r="DG65" t="str">
            <v>DEISY CATALINA NIÑO MORANTES</v>
          </cell>
          <cell r="DH65">
            <v>52855892</v>
          </cell>
          <cell r="DI65" t="str">
            <v>CALLE 168 9 11</v>
          </cell>
          <cell r="DJ65">
            <v>9316539</v>
          </cell>
          <cell r="DK65" t="str">
            <v>dninom@eru.gov.co</v>
          </cell>
          <cell r="DL65">
            <v>35535000</v>
          </cell>
          <cell r="DN65">
            <v>45107</v>
          </cell>
        </row>
        <row r="66">
          <cell r="C66" t="str">
            <v>62-2023</v>
          </cell>
          <cell r="D66">
            <v>1</v>
          </cell>
          <cell r="E66" t="str">
            <v>CO1.PCCNTR.4432390</v>
          </cell>
          <cell r="F66" t="str">
            <v>REALIZAR SERVICIOS DE ASISTENCIA TÉCNICA AL 100 % DE LOS PROYECTOS VINCULADOS COMO ASOCIATIVOS Y/O PROYECTOS ESTRATÉGICOS EN EL MARCO DEL PDD.</v>
          </cell>
          <cell r="G66" t="str">
            <v>En Ejecución</v>
          </cell>
          <cell r="H66" t="str">
            <v>https://community.secop.gov.co/Public/Tendering/OpportunityDetail/Index?noticeUID=CO1.NTC.3790061&amp;isFromPublicArea=True&amp;isModal=true&amp;asPopupView=true</v>
          </cell>
          <cell r="I66" t="str">
            <v>SDHT-SDGS-PSP-011-2023</v>
          </cell>
          <cell r="J66">
            <v>1</v>
          </cell>
          <cell r="K66">
            <v>1</v>
          </cell>
          <cell r="L66" t="str">
            <v>Persona Natural</v>
          </cell>
          <cell r="M66" t="str">
            <v>CC</v>
          </cell>
          <cell r="N66">
            <v>80108657</v>
          </cell>
          <cell r="O66">
            <v>5</v>
          </cell>
          <cell r="P66" t="str">
            <v>PACHON ROZO</v>
          </cell>
          <cell r="Q66" t="str">
            <v>SERGIO</v>
          </cell>
          <cell r="R66" t="str">
            <v>No Aplica</v>
          </cell>
          <cell r="S66" t="str">
            <v>SERGIO PACHON ROZO</v>
          </cell>
          <cell r="T66" t="str">
            <v>M</v>
          </cell>
          <cell r="U66">
            <v>44944</v>
          </cell>
          <cell r="V66">
            <v>44945</v>
          </cell>
          <cell r="W66">
            <v>44945</v>
          </cell>
          <cell r="X66">
            <v>45187</v>
          </cell>
          <cell r="Y66" t="str">
            <v>Contratación Directa</v>
          </cell>
          <cell r="Z66" t="str">
            <v>Contrato</v>
          </cell>
          <cell r="AA66" t="str">
            <v>Prestación de Servicios Profesionales</v>
          </cell>
          <cell r="AB66" t="str">
            <v>PRESTAR SERVICIOS PROFESIONALES PARA REALIZAR ACTIVIDADES DE GESTIÓN SOCIAL QUE PERMITAN EL INVOLUCRAMIENTO DE GRUPOS DE VALOR Y PARTES INTERESADAS EN LA FORMULACIÓN E IMPLEMENTACIÓN DE LOS PROYECTOS ESTRATÉGICOS A CARGO DE LA SUBDIRECCIÓN</v>
          </cell>
          <cell r="AC66">
            <v>44945</v>
          </cell>
          <cell r="AD66">
            <v>44945</v>
          </cell>
          <cell r="AE66">
            <v>44945</v>
          </cell>
          <cell r="AF66">
            <v>8</v>
          </cell>
          <cell r="AG66">
            <v>0</v>
          </cell>
          <cell r="AH66">
            <v>10.4</v>
          </cell>
          <cell r="AI66">
            <v>10</v>
          </cell>
          <cell r="AJ66">
            <v>12</v>
          </cell>
          <cell r="AK66">
            <v>312</v>
          </cell>
          <cell r="AL66">
            <v>45187</v>
          </cell>
          <cell r="AM66">
            <v>45260</v>
          </cell>
          <cell r="AN66">
            <v>74160000</v>
          </cell>
          <cell r="AO66">
            <v>96408000</v>
          </cell>
          <cell r="AP66">
            <v>9270000</v>
          </cell>
          <cell r="AQ66">
            <v>0</v>
          </cell>
          <cell r="AS66">
            <v>338</v>
          </cell>
          <cell r="AT66">
            <v>44942</v>
          </cell>
          <cell r="AU66">
            <v>74160000</v>
          </cell>
          <cell r="AV66" t="str">
            <v>O23011601190000007798</v>
          </cell>
          <cell r="AW66" t="str">
            <v>INVERSION</v>
          </cell>
          <cell r="AX66" t="str">
            <v>Conformación del banco de proyectos e instrumentos para la gestión del suelo en Bogotá</v>
          </cell>
          <cell r="AY66">
            <v>5000435851</v>
          </cell>
          <cell r="AZ66">
            <v>54</v>
          </cell>
          <cell r="BA66">
            <v>44945</v>
          </cell>
          <cell r="BB66">
            <v>74160000</v>
          </cell>
          <cell r="BC66">
            <v>45201</v>
          </cell>
          <cell r="BD66">
            <v>1437</v>
          </cell>
          <cell r="BE66">
            <v>45174</v>
          </cell>
          <cell r="BF66">
            <v>22248000</v>
          </cell>
          <cell r="BG66" t="str">
            <v>5000545982</v>
          </cell>
          <cell r="BH66">
            <v>1449</v>
          </cell>
          <cell r="BI66">
            <v>45184</v>
          </cell>
          <cell r="BJ66" t="str">
            <v>O23011601190000007798</v>
          </cell>
          <cell r="BK66" t="str">
            <v>INVERSION</v>
          </cell>
          <cell r="BL66">
            <v>45184</v>
          </cell>
          <cell r="BM66">
            <v>22248000</v>
          </cell>
          <cell r="BN66" t="str">
            <v/>
          </cell>
          <cell r="BO66" t="str">
            <v/>
          </cell>
          <cell r="BP66" t="str">
            <v/>
          </cell>
          <cell r="BR66" t="str">
            <v/>
          </cell>
          <cell r="BS66" t="str">
            <v/>
          </cell>
          <cell r="BT66" t="str">
            <v/>
          </cell>
          <cell r="BU66" t="str">
            <v/>
          </cell>
          <cell r="BV66" t="str">
            <v/>
          </cell>
          <cell r="BW66" t="str">
            <v/>
          </cell>
          <cell r="CA66" t="str">
            <v/>
          </cell>
          <cell r="CB66" t="str">
            <v/>
          </cell>
          <cell r="CC66" t="str">
            <v/>
          </cell>
          <cell r="CE66" t="str">
            <v/>
          </cell>
          <cell r="CF66" t="str">
            <v/>
          </cell>
          <cell r="CG66" t="str">
            <v/>
          </cell>
          <cell r="CH66" t="str">
            <v/>
          </cell>
          <cell r="CI66" t="str">
            <v/>
          </cell>
          <cell r="CM66">
            <v>45176</v>
          </cell>
          <cell r="CN66">
            <v>2</v>
          </cell>
          <cell r="CO66">
            <v>12</v>
          </cell>
          <cell r="CP66">
            <v>72</v>
          </cell>
          <cell r="CQ66">
            <v>45184</v>
          </cell>
          <cell r="CR66">
            <v>45188</v>
          </cell>
          <cell r="CS66">
            <v>45260</v>
          </cell>
        </row>
        <row r="67">
          <cell r="C67" t="str">
            <v>63-2023</v>
          </cell>
          <cell r="D67">
            <v>1</v>
          </cell>
          <cell r="E67" t="str">
            <v>CO1.PCCNTR.4432951</v>
          </cell>
          <cell r="F67" t="str">
            <v>EJECUTAR 100 % DEL PROGRAMA DE SANEAMIENTO FISCAL Y FINANCIERO</v>
          </cell>
          <cell r="G67" t="str">
            <v>En Ejecución</v>
          </cell>
          <cell r="H67" t="str">
            <v>https://community.secop.gov.co/Public/Tendering/OpportunityDetail/Index?noticeUID=CO1.NTC.3790915&amp;isFromPublicArea=True&amp;isModal=true&amp;asPopupView=true</v>
          </cell>
          <cell r="I67" t="str">
            <v>SDHT-SDF-PSP-002-2023</v>
          </cell>
          <cell r="J67">
            <v>1</v>
          </cell>
          <cell r="K67">
            <v>1</v>
          </cell>
          <cell r="L67" t="str">
            <v>Persona Natural</v>
          </cell>
          <cell r="M67" t="str">
            <v>CC</v>
          </cell>
          <cell r="N67">
            <v>52500234</v>
          </cell>
          <cell r="O67">
            <v>1</v>
          </cell>
          <cell r="P67" t="str">
            <v>VALLEJO CUESTA</v>
          </cell>
          <cell r="Q67" t="str">
            <v>AIDEE</v>
          </cell>
          <cell r="R67" t="str">
            <v>No Aplica</v>
          </cell>
          <cell r="S67" t="str">
            <v>AIDEE VALLEJO CUESTA</v>
          </cell>
          <cell r="T67" t="str">
            <v>F</v>
          </cell>
          <cell r="U67">
            <v>44945</v>
          </cell>
          <cell r="V67">
            <v>44946</v>
          </cell>
          <cell r="W67">
            <v>44946</v>
          </cell>
          <cell r="X67">
            <v>45188</v>
          </cell>
          <cell r="Y67" t="str">
            <v>Contratación Directa</v>
          </cell>
          <cell r="Z67" t="str">
            <v>Contrato</v>
          </cell>
          <cell r="AA67" t="str">
            <v>Prestación de Servicios Profesionales</v>
          </cell>
          <cell r="AB67" t="str">
            <v>PRESTAR SERVICIOS PROFESIONALES PARA APOYAR EL REGISTRO, SEGUIMIENTO Y CONTROL DE LAS OPERACIONES PRESUPUESTALES, ASÍ COMO EL SEGUIMIENTO A LA EJECUCIÓN PRESUPUESTAL DE LA ENTIDAD.</v>
          </cell>
          <cell r="AC67">
            <v>44946</v>
          </cell>
          <cell r="AD67">
            <v>44946</v>
          </cell>
          <cell r="AE67">
            <v>44946</v>
          </cell>
          <cell r="AF67">
            <v>8</v>
          </cell>
          <cell r="AG67">
            <v>0</v>
          </cell>
          <cell r="AH67">
            <v>8</v>
          </cell>
          <cell r="AI67">
            <v>8</v>
          </cell>
          <cell r="AJ67">
            <v>0</v>
          </cell>
          <cell r="AK67">
            <v>240</v>
          </cell>
          <cell r="AL67">
            <v>45188</v>
          </cell>
          <cell r="AM67">
            <v>45208</v>
          </cell>
          <cell r="AN67">
            <v>53600000</v>
          </cell>
          <cell r="AO67">
            <v>53600000</v>
          </cell>
          <cell r="AP67">
            <v>6700000</v>
          </cell>
          <cell r="AQ67">
            <v>0</v>
          </cell>
          <cell r="AS67">
            <v>149</v>
          </cell>
          <cell r="AT67">
            <v>44937</v>
          </cell>
          <cell r="AU67">
            <v>53600000</v>
          </cell>
          <cell r="AV67" t="str">
            <v>O23011605560000007754</v>
          </cell>
          <cell r="AW67" t="str">
            <v>INVERSION</v>
          </cell>
          <cell r="AX67" t="str">
            <v>Fortalecimiento Institucional de la Secretaría del Hábitat Bogotá</v>
          </cell>
          <cell r="AY67">
            <v>5000436241</v>
          </cell>
          <cell r="AZ67">
            <v>67</v>
          </cell>
          <cell r="BA67">
            <v>44945</v>
          </cell>
          <cell r="BB67">
            <v>53600000</v>
          </cell>
          <cell r="BK67" t="str">
            <v/>
          </cell>
          <cell r="BN67" t="str">
            <v/>
          </cell>
          <cell r="BO67" t="str">
            <v/>
          </cell>
          <cell r="BP67" t="str">
            <v/>
          </cell>
          <cell r="BR67" t="str">
            <v/>
          </cell>
          <cell r="BS67" t="str">
            <v/>
          </cell>
          <cell r="BT67" t="str">
            <v/>
          </cell>
          <cell r="BU67" t="str">
            <v/>
          </cell>
          <cell r="BV67" t="str">
            <v/>
          </cell>
          <cell r="BW67" t="str">
            <v/>
          </cell>
          <cell r="CA67" t="str">
            <v/>
          </cell>
          <cell r="CB67" t="str">
            <v/>
          </cell>
          <cell r="CC67" t="str">
            <v/>
          </cell>
          <cell r="CE67" t="str">
            <v/>
          </cell>
          <cell r="CF67" t="str">
            <v/>
          </cell>
          <cell r="CG67" t="str">
            <v/>
          </cell>
          <cell r="CH67" t="str">
            <v/>
          </cell>
          <cell r="CI67" t="str">
            <v/>
          </cell>
          <cell r="CP67">
            <v>0</v>
          </cell>
          <cell r="DF67">
            <v>45139</v>
          </cell>
          <cell r="DG67" t="str">
            <v>CLARA INES CASTAÑEDA CORREDOR</v>
          </cell>
          <cell r="DH67">
            <v>41796250</v>
          </cell>
          <cell r="DI67" t="str">
            <v>CR 83 23 B 55 AP 115 IN 4</v>
          </cell>
          <cell r="DJ67">
            <v>3213214183</v>
          </cell>
          <cell r="DK67" t="str">
            <v>claraines69@hotmail.com</v>
          </cell>
          <cell r="DL67">
            <v>15186666</v>
          </cell>
          <cell r="DN67">
            <v>45167</v>
          </cell>
        </row>
        <row r="68">
          <cell r="C68" t="str">
            <v>64-2023</v>
          </cell>
          <cell r="D68">
            <v>1</v>
          </cell>
          <cell r="E68" t="str">
            <v>CO1.PCCNTR.4438822</v>
          </cell>
          <cell r="F68" t="str">
            <v xml:space="preserve">CONFORMAR Y AJUSTAR 100 EXPEDIENTES URBANOS PARA LA REGULARIZACIÓN DE ASENTAMIENTOS LEGALIZADOS </v>
          </cell>
          <cell r="G68" t="str">
            <v>En Ejecución</v>
          </cell>
          <cell r="H68" t="str">
            <v>https://community.secop.gov.co/Public/Tendering/OpportunityDetail/Index?noticeUID=CO1.NTC.3797049&amp;isFromPublicArea=True&amp;isModal=true&amp;asPopupView=true</v>
          </cell>
          <cell r="I68" t="str">
            <v>SDHT-SDB-PSP-028-2023</v>
          </cell>
          <cell r="J68">
            <v>1</v>
          </cell>
          <cell r="K68">
            <v>1</v>
          </cell>
          <cell r="L68" t="str">
            <v>Persona Natural</v>
          </cell>
          <cell r="M68" t="str">
            <v>CC</v>
          </cell>
          <cell r="N68">
            <v>1015410833</v>
          </cell>
          <cell r="O68">
            <v>3</v>
          </cell>
          <cell r="P68" t="str">
            <v>RODRIGUEZ CORTES</v>
          </cell>
          <cell r="Q68" t="str">
            <v>ANGELA NATALIA</v>
          </cell>
          <cell r="R68" t="str">
            <v>No Aplica</v>
          </cell>
          <cell r="S68" t="str">
            <v>ANGELA NATALIA RODRIGUEZ CORTES</v>
          </cell>
          <cell r="T68" t="str">
            <v>F</v>
          </cell>
          <cell r="U68">
            <v>44946</v>
          </cell>
          <cell r="V68">
            <v>44949</v>
          </cell>
          <cell r="W68">
            <v>44950</v>
          </cell>
          <cell r="X68">
            <v>45283</v>
          </cell>
          <cell r="Y68" t="str">
            <v>Contratación Directa</v>
          </cell>
          <cell r="Z68" t="str">
            <v>Contrato</v>
          </cell>
          <cell r="AA68" t="str">
            <v>Prestación de Servicios Profesionales</v>
          </cell>
          <cell r="AB68" t="str">
            <v>PRESTAR LOS SERVICIOS PROFESIONALES PARA DESARROLLAR LAS ACTIVIDADES DE ANÁLISIS CATASTRAL Y TÉCNICO EN EL MARCO DE LA ETAPA DE GESTIÓN Y ESTUDIOS PRELIMINARES DE REGULARIZACIÓN O FORMALIZACIÓN URBANÍSTICA.</v>
          </cell>
          <cell r="AC68">
            <v>44950</v>
          </cell>
          <cell r="AD68">
            <v>44950</v>
          </cell>
          <cell r="AE68">
            <v>44950</v>
          </cell>
          <cell r="AF68">
            <v>11</v>
          </cell>
          <cell r="AG68">
            <v>0</v>
          </cell>
          <cell r="AH68">
            <v>11</v>
          </cell>
          <cell r="AI68">
            <v>11</v>
          </cell>
          <cell r="AJ68">
            <v>0</v>
          </cell>
          <cell r="AK68">
            <v>330</v>
          </cell>
          <cell r="AL68">
            <v>45283</v>
          </cell>
          <cell r="AM68">
            <v>45283</v>
          </cell>
          <cell r="AN68">
            <v>80300000</v>
          </cell>
          <cell r="AO68">
            <v>80300000</v>
          </cell>
          <cell r="AP68">
            <v>7300000</v>
          </cell>
          <cell r="AQ68">
            <v>0</v>
          </cell>
          <cell r="AS68">
            <v>63</v>
          </cell>
          <cell r="AT68">
            <v>44930</v>
          </cell>
          <cell r="AU68">
            <v>80300000</v>
          </cell>
          <cell r="AV68" t="str">
            <v>O23011601190000007577</v>
          </cell>
          <cell r="AW68" t="str">
            <v>INVERSION</v>
          </cell>
          <cell r="AX68" t="str">
            <v>Conformación y ajustes de expedientes para legalización de asentamientos de origen informal y regularización de desarrollos legalizados Bogotá</v>
          </cell>
          <cell r="AY68">
            <v>5000440326</v>
          </cell>
          <cell r="AZ68">
            <v>118</v>
          </cell>
          <cell r="BA68">
            <v>44949</v>
          </cell>
          <cell r="BB68">
            <v>80300000</v>
          </cell>
          <cell r="BK68" t="str">
            <v/>
          </cell>
          <cell r="BN68" t="str">
            <v/>
          </cell>
          <cell r="BO68" t="str">
            <v/>
          </cell>
          <cell r="BP68" t="str">
            <v/>
          </cell>
          <cell r="BR68" t="str">
            <v/>
          </cell>
          <cell r="BS68" t="str">
            <v/>
          </cell>
          <cell r="BT68" t="str">
            <v/>
          </cell>
          <cell r="BU68" t="str">
            <v/>
          </cell>
          <cell r="BV68" t="str">
            <v/>
          </cell>
          <cell r="BW68" t="str">
            <v/>
          </cell>
          <cell r="CA68" t="str">
            <v/>
          </cell>
          <cell r="CB68" t="str">
            <v/>
          </cell>
          <cell r="CC68" t="str">
            <v/>
          </cell>
          <cell r="CE68" t="str">
            <v/>
          </cell>
          <cell r="CF68" t="str">
            <v/>
          </cell>
          <cell r="CG68" t="str">
            <v/>
          </cell>
          <cell r="CH68" t="str">
            <v/>
          </cell>
          <cell r="CI68" t="str">
            <v/>
          </cell>
          <cell r="CP68">
            <v>0</v>
          </cell>
          <cell r="DF68">
            <v>45051</v>
          </cell>
          <cell r="DG68" t="str">
            <v>MARIA DEL PILAR RENGIFO CANO</v>
          </cell>
          <cell r="DH68">
            <v>52443974</v>
          </cell>
          <cell r="DI68" t="str">
            <v>CL 66A SUR 6681  AP 349 BL 13</v>
          </cell>
          <cell r="DJ68">
            <v>3114558068</v>
          </cell>
          <cell r="DK68" t="str">
            <v>mp.rengifoc@gmail.com</v>
          </cell>
          <cell r="DL68">
            <v>55723333</v>
          </cell>
          <cell r="DN68">
            <v>45077</v>
          </cell>
        </row>
        <row r="69">
          <cell r="C69" t="str">
            <v>65-2023</v>
          </cell>
          <cell r="D69">
            <v>1</v>
          </cell>
          <cell r="E69" t="str">
            <v>CO1.PCCNTR.4438673</v>
          </cell>
          <cell r="F69" t="str">
            <v>ASIGNAR 1250 SUBSIDIOS DISTRITALES DE MEJORAMIENTO DE VIVIENDA</v>
          </cell>
          <cell r="G69" t="str">
            <v>En Ejecución</v>
          </cell>
          <cell r="H69" t="str">
            <v>https://community.secop.gov.co/Public/Tendering/OpportunityDetail/Index?noticeUID=CO1.NTC.3797080&amp;isFromPublicArea=True&amp;isModal=true&amp;asPopupView=true</v>
          </cell>
          <cell r="I69" t="str">
            <v>SDHT-SDB-PSP-030-2023</v>
          </cell>
          <cell r="J69">
            <v>1</v>
          </cell>
          <cell r="K69">
            <v>1</v>
          </cell>
          <cell r="L69" t="str">
            <v>Persona Natural</v>
          </cell>
          <cell r="M69" t="str">
            <v>CC</v>
          </cell>
          <cell r="N69">
            <v>80468180</v>
          </cell>
          <cell r="O69">
            <v>8</v>
          </cell>
          <cell r="P69" t="str">
            <v>MOLINA GARCIA</v>
          </cell>
          <cell r="Q69" t="str">
            <v>LUIS FERNANDO</v>
          </cell>
          <cell r="R69" t="str">
            <v>No Aplica</v>
          </cell>
          <cell r="S69" t="str">
            <v>LUIS FERNANDO MOLINA GARCIA</v>
          </cell>
          <cell r="T69" t="str">
            <v>M</v>
          </cell>
          <cell r="U69">
            <v>44945</v>
          </cell>
          <cell r="V69">
            <v>44946</v>
          </cell>
          <cell r="W69">
            <v>44950</v>
          </cell>
          <cell r="X69">
            <v>45283</v>
          </cell>
          <cell r="Y69" t="str">
            <v>Contratación Directa</v>
          </cell>
          <cell r="Z69" t="str">
            <v>Contrato</v>
          </cell>
          <cell r="AA69" t="str">
            <v>Prestación de Servicios Profesionales</v>
          </cell>
          <cell r="AB69" t="str">
            <v>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v>
          </cell>
          <cell r="AC69">
            <v>44950</v>
          </cell>
          <cell r="AD69">
            <v>44950</v>
          </cell>
          <cell r="AE69">
            <v>44950</v>
          </cell>
          <cell r="AF69">
            <v>11</v>
          </cell>
          <cell r="AG69">
            <v>0</v>
          </cell>
          <cell r="AH69">
            <v>11</v>
          </cell>
          <cell r="AI69">
            <v>11</v>
          </cell>
          <cell r="AJ69">
            <v>0</v>
          </cell>
          <cell r="AK69">
            <v>330</v>
          </cell>
          <cell r="AL69">
            <v>45283</v>
          </cell>
          <cell r="AM69">
            <v>45283</v>
          </cell>
          <cell r="AN69">
            <v>80300000</v>
          </cell>
          <cell r="AO69">
            <v>80300000</v>
          </cell>
          <cell r="AP69">
            <v>7300000</v>
          </cell>
          <cell r="AQ69">
            <v>0</v>
          </cell>
          <cell r="AS69">
            <v>124</v>
          </cell>
          <cell r="AT69">
            <v>44931</v>
          </cell>
          <cell r="AU69">
            <v>80300000</v>
          </cell>
          <cell r="AV69" t="str">
            <v>O23011601190000007582</v>
          </cell>
          <cell r="AW69" t="str">
            <v>INVERSION</v>
          </cell>
          <cell r="AX69" t="str">
            <v>Mejoramiento progresivo de edificaciones de vivienda de origen informal Plan Terrazas</v>
          </cell>
          <cell r="AY69">
            <v>5000436961</v>
          </cell>
          <cell r="AZ69">
            <v>77</v>
          </cell>
          <cell r="BA69">
            <v>44946</v>
          </cell>
          <cell r="BB69">
            <v>80300000</v>
          </cell>
          <cell r="BK69" t="str">
            <v/>
          </cell>
          <cell r="BN69" t="str">
            <v/>
          </cell>
          <cell r="BO69" t="str">
            <v/>
          </cell>
          <cell r="BP69" t="str">
            <v/>
          </cell>
          <cell r="BR69" t="str">
            <v/>
          </cell>
          <cell r="BS69" t="str">
            <v/>
          </cell>
          <cell r="BT69" t="str">
            <v/>
          </cell>
          <cell r="BU69" t="str">
            <v/>
          </cell>
          <cell r="BV69" t="str">
            <v/>
          </cell>
          <cell r="BW69" t="str">
            <v/>
          </cell>
          <cell r="CA69" t="str">
            <v/>
          </cell>
          <cell r="CB69" t="str">
            <v/>
          </cell>
          <cell r="CC69" t="str">
            <v/>
          </cell>
          <cell r="CE69" t="str">
            <v/>
          </cell>
          <cell r="CF69" t="str">
            <v/>
          </cell>
          <cell r="CG69" t="str">
            <v/>
          </cell>
          <cell r="CH69" t="str">
            <v/>
          </cell>
          <cell r="CI69" t="str">
            <v/>
          </cell>
          <cell r="CP69">
            <v>0</v>
          </cell>
          <cell r="DF69">
            <v>45029</v>
          </cell>
          <cell r="DG69" t="str">
            <v>LISSA MARIA RUIZ ORJUELA</v>
          </cell>
          <cell r="DH69">
            <v>1010164870</v>
          </cell>
          <cell r="DI69" t="str">
            <v>Kr 68C 22 10 sur Int 16 Apto 201</v>
          </cell>
          <cell r="DJ69">
            <v>3107840543</v>
          </cell>
          <cell r="DK69" t="str">
            <v>lissaruizorjuela@gmail.com</v>
          </cell>
          <cell r="DL69">
            <v>61076667</v>
          </cell>
          <cell r="DN69">
            <v>45029</v>
          </cell>
        </row>
        <row r="70">
          <cell r="C70" t="str">
            <v>66-2023</v>
          </cell>
          <cell r="D70">
            <v>1</v>
          </cell>
          <cell r="E70" t="str">
            <v>CO1.PCCNTR.4435173</v>
          </cell>
          <cell r="F70" t="str">
            <v>EJECUTAR  6 ESTRATEGIAS PARA EL FORTALECIMIENTO DE LA PARTICIPACIÓN CIUDADANA EN LOS TEMAS ESTRATÉGICOS DEL SECTOR</v>
          </cell>
          <cell r="G70" t="str">
            <v>En Ejecución</v>
          </cell>
          <cell r="H70" t="str">
            <v>https://community.secop.gov.co/Public/Tendering/OpportunityDetail/Index?noticeUID=CO1.NTC.3793163&amp;isFromPublicArea=True&amp;isModal=true&amp;asPopupView=true</v>
          </cell>
          <cell r="I70" t="str">
            <v>SDHT-SPRC-PSP-006-2023</v>
          </cell>
          <cell r="J70">
            <v>1</v>
          </cell>
          <cell r="K70">
            <v>1</v>
          </cell>
          <cell r="L70" t="str">
            <v>Persona Natural</v>
          </cell>
          <cell r="M70" t="str">
            <v>CC</v>
          </cell>
          <cell r="N70">
            <v>1030538677</v>
          </cell>
          <cell r="O70">
            <v>6</v>
          </cell>
          <cell r="P70" t="str">
            <v>CELY SANCHEZ</v>
          </cell>
          <cell r="Q70" t="str">
            <v>LUIS MIGUEL</v>
          </cell>
          <cell r="R70" t="str">
            <v>No Aplica</v>
          </cell>
          <cell r="S70" t="str">
            <v>LUIS MIGUEL CELY SANCHEZ</v>
          </cell>
          <cell r="T70" t="str">
            <v>M</v>
          </cell>
          <cell r="U70">
            <v>44946</v>
          </cell>
          <cell r="V70">
            <v>44949</v>
          </cell>
          <cell r="W70">
            <v>44949</v>
          </cell>
          <cell r="X70">
            <v>45219</v>
          </cell>
          <cell r="Y70" t="str">
            <v>Contratación Directa</v>
          </cell>
          <cell r="Z70" t="str">
            <v>Contrato</v>
          </cell>
          <cell r="AA70" t="str">
            <v>Prestación de Servicios Profesionales</v>
          </cell>
          <cell r="AB70" t="str">
            <v>PRESTAR SERVICIOS PROFESIONALES PARA DESARROLLAR ACTIVIDADES DE FORMULACIÓN, EJECUCIÓN Y SEGUIMIENTO DE LAS INTERVENCIONES DE APROPIACIÓN DEL ESPACIO PÚBLICO PRIORIZADAS POR LA SECRETARÍA DISTRITAL DEL HÁBITAT.</v>
          </cell>
          <cell r="AC70">
            <v>44949</v>
          </cell>
          <cell r="AD70">
            <v>44949</v>
          </cell>
          <cell r="AE70">
            <v>44949</v>
          </cell>
          <cell r="AF70">
            <v>9</v>
          </cell>
          <cell r="AG70">
            <v>0</v>
          </cell>
          <cell r="AH70">
            <v>9</v>
          </cell>
          <cell r="AI70">
            <v>9</v>
          </cell>
          <cell r="AJ70">
            <v>0</v>
          </cell>
          <cell r="AK70">
            <v>270</v>
          </cell>
          <cell r="AL70">
            <v>45221</v>
          </cell>
          <cell r="AM70">
            <v>45221</v>
          </cell>
          <cell r="AN70">
            <v>60255000</v>
          </cell>
          <cell r="AO70">
            <v>60255000</v>
          </cell>
          <cell r="AP70">
            <v>6695000</v>
          </cell>
          <cell r="AQ70">
            <v>0</v>
          </cell>
          <cell r="AS70">
            <v>228</v>
          </cell>
          <cell r="AT70">
            <v>44938</v>
          </cell>
          <cell r="AU70">
            <v>60255000</v>
          </cell>
          <cell r="AV70" t="str">
            <v>O23011601210000007590</v>
          </cell>
          <cell r="AW70" t="str">
            <v>INVERSION</v>
          </cell>
          <cell r="AX70" t="str">
            <v>Desarrollo de estrategias de innovación social y comunicación para el fortalecimiento de la participación en temas Hábitat en Bogotá</v>
          </cell>
          <cell r="AY70">
            <v>5000438230</v>
          </cell>
          <cell r="AZ70">
            <v>87</v>
          </cell>
          <cell r="BA70">
            <v>44946</v>
          </cell>
          <cell r="BB70">
            <v>60255000</v>
          </cell>
          <cell r="BK70" t="str">
            <v/>
          </cell>
          <cell r="BN70" t="str">
            <v/>
          </cell>
          <cell r="BO70" t="str">
            <v/>
          </cell>
          <cell r="BP70" t="str">
            <v/>
          </cell>
          <cell r="BR70" t="str">
            <v/>
          </cell>
          <cell r="BS70" t="str">
            <v/>
          </cell>
          <cell r="BT70" t="str">
            <v/>
          </cell>
          <cell r="BU70" t="str">
            <v/>
          </cell>
          <cell r="BV70" t="str">
            <v/>
          </cell>
          <cell r="BW70" t="str">
            <v/>
          </cell>
          <cell r="CA70" t="str">
            <v/>
          </cell>
          <cell r="CB70" t="str">
            <v/>
          </cell>
          <cell r="CC70" t="str">
            <v/>
          </cell>
          <cell r="CE70" t="str">
            <v/>
          </cell>
          <cell r="CF70" t="str">
            <v/>
          </cell>
          <cell r="CG70" t="str">
            <v/>
          </cell>
          <cell r="CH70" t="str">
            <v/>
          </cell>
          <cell r="CI70" t="str">
            <v/>
          </cell>
          <cell r="CP70">
            <v>0</v>
          </cell>
        </row>
        <row r="71">
          <cell r="C71" t="str">
            <v>67-2023</v>
          </cell>
          <cell r="D71">
            <v>1</v>
          </cell>
          <cell r="E71" t="str">
            <v>CO1.PCCNTR.4438764</v>
          </cell>
          <cell r="F71" t="str">
            <v xml:space="preserve">CONFORMAR Y AJUSTAR 100 EXPEDIENTES URBANOS PARA LA REGULARIZACIÓN DE ASENTAMIENTOS LEGALIZADOS </v>
          </cell>
          <cell r="G71" t="str">
            <v>En Ejecución</v>
          </cell>
          <cell r="H71" t="str">
            <v>https://community.secop.gov.co/Public/Tendering/OpportunityDetail/Index?noticeUID=CO1.NTC.3797133&amp;isFromPublicArea=True&amp;isModal=true&amp;asPopupView=true</v>
          </cell>
          <cell r="I71" t="str">
            <v>SDHT-SDB-PSP-029-2023</v>
          </cell>
          <cell r="J71">
            <v>1</v>
          </cell>
          <cell r="K71">
            <v>1</v>
          </cell>
          <cell r="L71" t="str">
            <v>Persona Natural</v>
          </cell>
          <cell r="M71" t="str">
            <v>CC</v>
          </cell>
          <cell r="N71">
            <v>80062829</v>
          </cell>
          <cell r="O71">
            <v>5</v>
          </cell>
          <cell r="P71" t="str">
            <v>MORA FIERRO</v>
          </cell>
          <cell r="Q71" t="str">
            <v>JUAN CARLOS</v>
          </cell>
          <cell r="R71" t="str">
            <v>No Aplica</v>
          </cell>
          <cell r="S71" t="str">
            <v>JUAN CARLOS MORA FIERRO</v>
          </cell>
          <cell r="T71" t="str">
            <v>M</v>
          </cell>
          <cell r="U71">
            <v>44945</v>
          </cell>
          <cell r="V71">
            <v>44946</v>
          </cell>
          <cell r="W71">
            <v>44950</v>
          </cell>
          <cell r="X71">
            <v>45283</v>
          </cell>
          <cell r="Y71" t="str">
            <v>Contratación Directa</v>
          </cell>
          <cell r="Z71" t="str">
            <v>Contrato</v>
          </cell>
          <cell r="AA71" t="str">
            <v>Prestación de Servicios Profesionales</v>
          </cell>
          <cell r="AB71" t="str">
            <v>PRESTAR LOS SERVICIOS PROFESIONALES PARA REALIZAR LAS ACTIVIDADES TÉCNICAS REQUERIDAS PARA LOS ESTUDIOS CATASTRALES Y CARTOGRÁFICOS NECESARIOS PARA EL DESARROLLO DEL PROCESO DE REGULARIZACIÓN O FORMALIZACIÓN URBANÍSTICA.</v>
          </cell>
          <cell r="AC71">
            <v>44950</v>
          </cell>
          <cell r="AD71">
            <v>44950</v>
          </cell>
          <cell r="AE71">
            <v>44950</v>
          </cell>
          <cell r="AF71">
            <v>11</v>
          </cell>
          <cell r="AG71">
            <v>0</v>
          </cell>
          <cell r="AH71">
            <v>11</v>
          </cell>
          <cell r="AI71">
            <v>11</v>
          </cell>
          <cell r="AJ71">
            <v>0</v>
          </cell>
          <cell r="AK71">
            <v>330</v>
          </cell>
          <cell r="AL71">
            <v>45283</v>
          </cell>
          <cell r="AM71">
            <v>45283</v>
          </cell>
          <cell r="AN71">
            <v>80300000</v>
          </cell>
          <cell r="AO71">
            <v>80300000</v>
          </cell>
          <cell r="AP71">
            <v>7300000</v>
          </cell>
          <cell r="AQ71">
            <v>0</v>
          </cell>
          <cell r="AS71">
            <v>62</v>
          </cell>
          <cell r="AT71">
            <v>44930</v>
          </cell>
          <cell r="AU71">
            <v>80300000</v>
          </cell>
          <cell r="AV71" t="str">
            <v>O23011601190000007577</v>
          </cell>
          <cell r="AW71" t="str">
            <v>INVERSION</v>
          </cell>
          <cell r="AX71" t="str">
            <v>Conformación y ajustes de expedientes para legalización de asentamientos de origen informal y regularización de desarrollos legalizados Bogotá</v>
          </cell>
          <cell r="AY71">
            <v>5000436972</v>
          </cell>
          <cell r="AZ71">
            <v>78</v>
          </cell>
          <cell r="BA71">
            <v>44946</v>
          </cell>
          <cell r="BB71">
            <v>80300000</v>
          </cell>
          <cell r="BK71" t="str">
            <v/>
          </cell>
          <cell r="BN71" t="str">
            <v/>
          </cell>
          <cell r="BO71" t="str">
            <v/>
          </cell>
          <cell r="BP71" t="str">
            <v/>
          </cell>
          <cell r="BR71" t="str">
            <v/>
          </cell>
          <cell r="BS71" t="str">
            <v/>
          </cell>
          <cell r="BT71" t="str">
            <v/>
          </cell>
          <cell r="BU71" t="str">
            <v/>
          </cell>
          <cell r="BV71" t="str">
            <v/>
          </cell>
          <cell r="BW71" t="str">
            <v/>
          </cell>
          <cell r="CA71" t="str">
            <v/>
          </cell>
          <cell r="CB71" t="str">
            <v/>
          </cell>
          <cell r="CC71" t="str">
            <v/>
          </cell>
          <cell r="CE71" t="str">
            <v/>
          </cell>
          <cell r="CF71" t="str">
            <v/>
          </cell>
          <cell r="CG71" t="str">
            <v/>
          </cell>
          <cell r="CH71" t="str">
            <v/>
          </cell>
          <cell r="CI71" t="str">
            <v/>
          </cell>
          <cell r="CP71">
            <v>0</v>
          </cell>
        </row>
        <row r="72">
          <cell r="C72" t="str">
            <v>68-2023</v>
          </cell>
          <cell r="D72">
            <v>1</v>
          </cell>
          <cell r="E72" t="str">
            <v>CO1.PCCNTR.4438790</v>
          </cell>
          <cell r="F72" t="str">
            <v xml:space="preserve">BRINDAR EL  100 % DE ASESORÍAS TÉCNICAS AL TOTAL DE LOS PROYECTOS DE INVERSIÓN DE LA SDHT.    </v>
          </cell>
          <cell r="G72" t="str">
            <v>En Ejecución</v>
          </cell>
          <cell r="H72" t="str">
            <v>https://community.secop.gov.co/Public/Tendering/OpportunityDetail/Index?noticeUID=CO1.NTC.3797091&amp;isFromPublicArea=True&amp;isModal=true&amp;asPopupView=true</v>
          </cell>
          <cell r="I72" t="str">
            <v>SDHT-SDPP-PSP-008-2023</v>
          </cell>
          <cell r="J72">
            <v>1</v>
          </cell>
          <cell r="K72">
            <v>1</v>
          </cell>
          <cell r="L72" t="str">
            <v>Persona Natural</v>
          </cell>
          <cell r="M72" t="str">
            <v>CC</v>
          </cell>
          <cell r="N72">
            <v>52428517</v>
          </cell>
          <cell r="O72">
            <v>3</v>
          </cell>
          <cell r="P72" t="str">
            <v>QUINTERO VARELA</v>
          </cell>
          <cell r="Q72" t="str">
            <v>ERIKA DEL PILAR</v>
          </cell>
          <cell r="R72" t="str">
            <v>No Aplica</v>
          </cell>
          <cell r="S72" t="str">
            <v>ERIKA DEL PILAR QUINTERO VARELA</v>
          </cell>
          <cell r="T72" t="str">
            <v>F</v>
          </cell>
          <cell r="U72">
            <v>44945</v>
          </cell>
          <cell r="V72">
            <v>44946</v>
          </cell>
          <cell r="W72">
            <v>44949</v>
          </cell>
          <cell r="X72">
            <v>45221</v>
          </cell>
          <cell r="Y72" t="str">
            <v>Contratación Directa</v>
          </cell>
          <cell r="Z72" t="str">
            <v>Contrato</v>
          </cell>
          <cell r="AA72" t="str">
            <v>Prestación de Servicios Profesionales</v>
          </cell>
          <cell r="AB72" t="str">
            <v>PRESTAR SERVICIOS PROFESIONALES PARA ATENDER LOS DISTINTOS REQUERIMIENTOS Y/O TRÁMITES JURÍDICOS, ADMINISTRATIVOS Y CONTRACTUALES ASOCIADOS A LOS PROCESOS Y PROYECTOS DE INVERSIÓN DE LA SUBDIRECCIÓN DE PROGRAMAS Y PROYECTOS.</v>
          </cell>
          <cell r="AC72">
            <v>44949</v>
          </cell>
          <cell r="AD72">
            <v>44949</v>
          </cell>
          <cell r="AE72">
            <v>44949</v>
          </cell>
          <cell r="AF72">
            <v>9</v>
          </cell>
          <cell r="AG72">
            <v>0</v>
          </cell>
          <cell r="AH72">
            <v>9</v>
          </cell>
          <cell r="AI72">
            <v>9</v>
          </cell>
          <cell r="AJ72">
            <v>0</v>
          </cell>
          <cell r="AK72">
            <v>270</v>
          </cell>
          <cell r="AL72">
            <v>45221</v>
          </cell>
          <cell r="AM72">
            <v>45221</v>
          </cell>
          <cell r="AN72">
            <v>85500000</v>
          </cell>
          <cell r="AO72">
            <v>85500000</v>
          </cell>
          <cell r="AP72">
            <v>9500000</v>
          </cell>
          <cell r="AQ72">
            <v>0</v>
          </cell>
          <cell r="AS72">
            <v>15</v>
          </cell>
          <cell r="AT72">
            <v>44930</v>
          </cell>
          <cell r="AU72">
            <v>85500000</v>
          </cell>
          <cell r="AV72" t="str">
            <v>O23011605560000007602</v>
          </cell>
          <cell r="AW72" t="str">
            <v>INVERSION</v>
          </cell>
          <cell r="AX72" t="str">
            <v>Análisis de la Gestión Integral del desarrollo de los programas y proyectos de la Secretaría de Hábitat de Bogotá</v>
          </cell>
          <cell r="AY72">
            <v>5000436848</v>
          </cell>
          <cell r="AZ72">
            <v>76</v>
          </cell>
          <cell r="BA72">
            <v>44946</v>
          </cell>
          <cell r="BB72">
            <v>85500000</v>
          </cell>
          <cell r="BK72" t="str">
            <v/>
          </cell>
          <cell r="BN72" t="str">
            <v/>
          </cell>
          <cell r="BO72" t="str">
            <v/>
          </cell>
          <cell r="BP72" t="str">
            <v/>
          </cell>
          <cell r="BR72" t="str">
            <v/>
          </cell>
          <cell r="BS72" t="str">
            <v/>
          </cell>
          <cell r="BT72" t="str">
            <v/>
          </cell>
          <cell r="BU72" t="str">
            <v/>
          </cell>
          <cell r="BV72" t="str">
            <v/>
          </cell>
          <cell r="BW72" t="str">
            <v/>
          </cell>
          <cell r="CA72" t="str">
            <v/>
          </cell>
          <cell r="CB72" t="str">
            <v/>
          </cell>
          <cell r="CC72" t="str">
            <v/>
          </cell>
          <cell r="CE72" t="str">
            <v/>
          </cell>
          <cell r="CF72" t="str">
            <v/>
          </cell>
          <cell r="CG72" t="str">
            <v/>
          </cell>
          <cell r="CH72" t="str">
            <v/>
          </cell>
          <cell r="CI72" t="str">
            <v/>
          </cell>
          <cell r="CP72">
            <v>0</v>
          </cell>
        </row>
        <row r="73">
          <cell r="C73" t="str">
            <v>69-2023</v>
          </cell>
          <cell r="D73">
            <v>1</v>
          </cell>
          <cell r="E73" t="str">
            <v>CO1.PCCNTR.4444393</v>
          </cell>
          <cell r="F73" t="str">
            <v xml:space="preserve">BRINDAR EL  100 % DE ASESORÍAS TÉCNICAS AL TOTAL DE LOS PROYECTOS DE INVERSIÓN DE LA SDHT.    </v>
          </cell>
          <cell r="G73" t="str">
            <v>En Ejecución</v>
          </cell>
          <cell r="H73" t="str">
            <v>https://community.secop.gov.co/Public/Tendering/OpportunityDetail/Index?noticeUID=CO1.NTC.3803914&amp;isFromPublicArea=True&amp;isModal=False</v>
          </cell>
          <cell r="I73" t="str">
            <v>SDHT-SDPP-PSP-009-2023</v>
          </cell>
          <cell r="J73">
            <v>1</v>
          </cell>
          <cell r="K73">
            <v>1</v>
          </cell>
          <cell r="L73" t="str">
            <v>Persona Natural</v>
          </cell>
          <cell r="M73" t="str">
            <v>CC</v>
          </cell>
          <cell r="N73">
            <v>1033772118</v>
          </cell>
          <cell r="O73">
            <v>3</v>
          </cell>
          <cell r="P73" t="str">
            <v>AVILA VELANDIA</v>
          </cell>
          <cell r="Q73" t="str">
            <v>ERIKA ROCIO</v>
          </cell>
          <cell r="R73" t="str">
            <v>No Aplica</v>
          </cell>
          <cell r="S73" t="str">
            <v>ERIKA ROCIO AVILA VELANDIA</v>
          </cell>
          <cell r="T73" t="str">
            <v>F</v>
          </cell>
          <cell r="U73">
            <v>44946</v>
          </cell>
          <cell r="V73">
            <v>44946</v>
          </cell>
          <cell r="W73">
            <v>44949</v>
          </cell>
          <cell r="X73">
            <v>45221</v>
          </cell>
          <cell r="Y73" t="str">
            <v>Contratación Directa</v>
          </cell>
          <cell r="Z73" t="str">
            <v>Contrato</v>
          </cell>
          <cell r="AA73" t="str">
            <v>Prestación de Servicios Profesionales</v>
          </cell>
          <cell r="AB73"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73">
            <v>44949</v>
          </cell>
          <cell r="AD73">
            <v>44949</v>
          </cell>
          <cell r="AE73">
            <v>44949</v>
          </cell>
          <cell r="AF73">
            <v>9</v>
          </cell>
          <cell r="AG73">
            <v>0</v>
          </cell>
          <cell r="AH73">
            <v>9</v>
          </cell>
          <cell r="AI73">
            <v>9</v>
          </cell>
          <cell r="AJ73">
            <v>0</v>
          </cell>
          <cell r="AK73">
            <v>270</v>
          </cell>
          <cell r="AL73">
            <v>45221</v>
          </cell>
          <cell r="AM73">
            <v>45221</v>
          </cell>
          <cell r="AN73">
            <v>64890000</v>
          </cell>
          <cell r="AO73">
            <v>64890000</v>
          </cell>
          <cell r="AP73">
            <v>7210000</v>
          </cell>
          <cell r="AQ73">
            <v>0</v>
          </cell>
          <cell r="AS73">
            <v>341</v>
          </cell>
          <cell r="AT73">
            <v>44942</v>
          </cell>
          <cell r="AU73">
            <v>64890000</v>
          </cell>
          <cell r="AV73" t="str">
            <v>O23011605560000007602</v>
          </cell>
          <cell r="AW73" t="str">
            <v>INVERSION</v>
          </cell>
          <cell r="AX73" t="str">
            <v>Análisis de la Gestión Integral del desarrollo de los programas y proyectos de la Secretaría de Hábitat de Bogotá</v>
          </cell>
          <cell r="AY73">
            <v>5000438217</v>
          </cell>
          <cell r="AZ73">
            <v>86</v>
          </cell>
          <cell r="BA73">
            <v>44946</v>
          </cell>
          <cell r="BB73">
            <v>64890000</v>
          </cell>
          <cell r="BK73" t="str">
            <v/>
          </cell>
          <cell r="BN73" t="str">
            <v/>
          </cell>
          <cell r="BO73" t="str">
            <v/>
          </cell>
          <cell r="BP73" t="str">
            <v/>
          </cell>
          <cell r="BR73" t="str">
            <v/>
          </cell>
          <cell r="BS73" t="str">
            <v/>
          </cell>
          <cell r="BT73" t="str">
            <v/>
          </cell>
          <cell r="BU73" t="str">
            <v/>
          </cell>
          <cell r="BV73" t="str">
            <v/>
          </cell>
          <cell r="BW73" t="str">
            <v/>
          </cell>
          <cell r="CA73" t="str">
            <v/>
          </cell>
          <cell r="CB73" t="str">
            <v/>
          </cell>
          <cell r="CC73" t="str">
            <v/>
          </cell>
          <cell r="CE73" t="str">
            <v/>
          </cell>
          <cell r="CF73" t="str">
            <v/>
          </cell>
          <cell r="CG73" t="str">
            <v/>
          </cell>
          <cell r="CH73" t="str">
            <v/>
          </cell>
          <cell r="CI73" t="str">
            <v/>
          </cell>
          <cell r="CP73">
            <v>0</v>
          </cell>
        </row>
        <row r="74">
          <cell r="C74" t="str">
            <v>70-2023</v>
          </cell>
          <cell r="D74">
            <v>1</v>
          </cell>
          <cell r="E74" t="str">
            <v>CO1.PCCNTR.4437635</v>
          </cell>
          <cell r="F74" t="str">
            <v>BENEFICIAR 11580 HOGARES  CON SUBSIDIOS PARA ADQUISICIÓN DE VIVIENDA VIS Y VIP</v>
          </cell>
          <cell r="G74" t="str">
            <v>En Ejecución</v>
          </cell>
          <cell r="H74" t="str">
            <v>https://community.secop.gov.co/Public/Tendering/OpportunityDetail/Index?noticeUID=CO1.NTC.3795671&amp;isFromPublicArea=True&amp;isModal=true&amp;asPopupView=true</v>
          </cell>
          <cell r="I74" t="str">
            <v>SDHT-SDRPUB-PSP-006-2023</v>
          </cell>
          <cell r="J74">
            <v>1</v>
          </cell>
          <cell r="K74">
            <v>1</v>
          </cell>
          <cell r="L74" t="str">
            <v>Persona Natural</v>
          </cell>
          <cell r="M74" t="str">
            <v>CC</v>
          </cell>
          <cell r="N74">
            <v>1098629708</v>
          </cell>
          <cell r="O74">
            <v>4</v>
          </cell>
          <cell r="P74" t="str">
            <v>SANCHEZ SANDOVAL</v>
          </cell>
          <cell r="Q74" t="str">
            <v>SANDRA STELLA</v>
          </cell>
          <cell r="R74" t="str">
            <v>No Aplica</v>
          </cell>
          <cell r="S74" t="str">
            <v>SANDRA STELLA SANCHEZ SANDOVAL</v>
          </cell>
          <cell r="T74" t="str">
            <v>F</v>
          </cell>
          <cell r="U74">
            <v>44945</v>
          </cell>
          <cell r="V74">
            <v>44946</v>
          </cell>
          <cell r="W74">
            <v>44949</v>
          </cell>
          <cell r="X74">
            <v>45218</v>
          </cell>
          <cell r="Y74" t="str">
            <v>Contratación Directa</v>
          </cell>
          <cell r="Z74" t="str">
            <v>Contrato</v>
          </cell>
          <cell r="AA74" t="str">
            <v>Prestación de Servicios Profesionales</v>
          </cell>
          <cell r="AB74" t="str">
            <v>PRESTAR SERVICIOS PROFESIONALES JURIDICOS PARA BRINDAR LINEAMIENTOS Y REALIZAR REVISIÓN Y SEGUIMIENTO DE PETICIONES, REQUERIMIENTOS Y SOLICITUDES INTERNAS Y EXTERNAS EN EL MARCO DE LOS INSTRUMENTOS DE FINANCIACION A CARGO DE LA SUBSECRETARIA DE GESTIÓN FINANCIERA.</v>
          </cell>
          <cell r="AC74">
            <v>44949</v>
          </cell>
          <cell r="AD74">
            <v>44949</v>
          </cell>
          <cell r="AE74">
            <v>44949</v>
          </cell>
          <cell r="AF74">
            <v>9</v>
          </cell>
          <cell r="AG74">
            <v>0</v>
          </cell>
          <cell r="AH74">
            <v>9</v>
          </cell>
          <cell r="AI74">
            <v>9</v>
          </cell>
          <cell r="AJ74">
            <v>0</v>
          </cell>
          <cell r="AK74">
            <v>270</v>
          </cell>
          <cell r="AL74">
            <v>45221</v>
          </cell>
          <cell r="AM74">
            <v>45221</v>
          </cell>
          <cell r="AN74">
            <v>55620000</v>
          </cell>
          <cell r="AO74">
            <v>55620000</v>
          </cell>
          <cell r="AP74">
            <v>6180000</v>
          </cell>
          <cell r="AQ74">
            <v>0</v>
          </cell>
          <cell r="AS74">
            <v>85</v>
          </cell>
          <cell r="AT74">
            <v>44931</v>
          </cell>
          <cell r="AU74">
            <v>55620000</v>
          </cell>
          <cell r="AV74" t="str">
            <v>O23011601010000007823</v>
          </cell>
          <cell r="AW74" t="str">
            <v>INVERSION</v>
          </cell>
          <cell r="AX74" t="str">
            <v>Generación de mecanismos para facilitar el acceso a una solución de vivienda a hogares vulnerables en Bogotá</v>
          </cell>
          <cell r="AY74">
            <v>5000438114</v>
          </cell>
          <cell r="AZ74">
            <v>80</v>
          </cell>
          <cell r="BA74">
            <v>44946</v>
          </cell>
          <cell r="BB74">
            <v>55620000</v>
          </cell>
          <cell r="BK74" t="str">
            <v/>
          </cell>
          <cell r="BN74" t="str">
            <v/>
          </cell>
          <cell r="BO74" t="str">
            <v/>
          </cell>
          <cell r="BP74" t="str">
            <v/>
          </cell>
          <cell r="BR74" t="str">
            <v/>
          </cell>
          <cell r="BS74" t="str">
            <v/>
          </cell>
          <cell r="BT74" t="str">
            <v/>
          </cell>
          <cell r="BU74" t="str">
            <v/>
          </cell>
          <cell r="BV74" t="str">
            <v/>
          </cell>
          <cell r="BW74" t="str">
            <v/>
          </cell>
          <cell r="CA74" t="str">
            <v/>
          </cell>
          <cell r="CB74" t="str">
            <v/>
          </cell>
          <cell r="CC74" t="str">
            <v/>
          </cell>
          <cell r="CE74" t="str">
            <v/>
          </cell>
          <cell r="CF74" t="str">
            <v/>
          </cell>
          <cell r="CG74" t="str">
            <v/>
          </cell>
          <cell r="CH74" t="str">
            <v/>
          </cell>
          <cell r="CI74" t="str">
            <v/>
          </cell>
          <cell r="CP74">
            <v>0</v>
          </cell>
        </row>
        <row r="75">
          <cell r="C75" t="str">
            <v>71-2023</v>
          </cell>
          <cell r="D75">
            <v>1</v>
          </cell>
          <cell r="E75" t="str">
            <v>CO1.PCCNTR.4438533</v>
          </cell>
          <cell r="F75" t="str">
            <v>EJECUTAR  6 ESTRATEGIAS PARA EL FORTALECIMIENTO DE LA PARTICIPACIÓN CIUDADANA EN LOS TEMAS ESTRATÉGICOS DEL SECTOR</v>
          </cell>
          <cell r="G75" t="str">
            <v>En Ejecución</v>
          </cell>
          <cell r="H75" t="str">
            <v>https://community.secop.gov.co/Public/Tendering/OpportunityDetail/Index?noticeUID=CO1.NTC.3795457&amp;isFromPublicArea=True&amp;isModal=true&amp;asPopupView=true</v>
          </cell>
          <cell r="I75" t="str">
            <v>SDHT-SPRC-PSP-010-2023</v>
          </cell>
          <cell r="J75">
            <v>1</v>
          </cell>
          <cell r="K75">
            <v>1</v>
          </cell>
          <cell r="L75" t="str">
            <v>Persona Natural</v>
          </cell>
          <cell r="M75" t="str">
            <v>CC</v>
          </cell>
          <cell r="N75">
            <v>79244821</v>
          </cell>
          <cell r="O75">
            <v>5</v>
          </cell>
          <cell r="P75" t="str">
            <v>RAMIREZ CAMARGO</v>
          </cell>
          <cell r="Q75" t="str">
            <v>ISMAEL ANTONIO</v>
          </cell>
          <cell r="R75" t="str">
            <v>No Aplica</v>
          </cell>
          <cell r="S75" t="str">
            <v>ISMAEL ANTONIO RAMIREZ CAMARGO</v>
          </cell>
          <cell r="T75" t="str">
            <v>M</v>
          </cell>
          <cell r="U75">
            <v>44946</v>
          </cell>
          <cell r="V75">
            <v>44950</v>
          </cell>
          <cell r="W75">
            <v>44949</v>
          </cell>
          <cell r="X75">
            <v>45219</v>
          </cell>
          <cell r="Y75" t="str">
            <v>Contratación Directa</v>
          </cell>
          <cell r="Z75" t="str">
            <v>Contrato</v>
          </cell>
          <cell r="AA75" t="str">
            <v>Prestación de Servicios  de Apoyo a la Gestión</v>
          </cell>
          <cell r="AB75" t="str">
            <v>PRESTAR SERVICIOS DE APOYO A LA GESTIÓN PARA ADELANTAR ACTIVIDADES OPERATIVAS Y ADMINISTRATIVAS QUE SURJAN DE LAS ESTRATEGIAS DE PARTICIPACIÓN E INTERVENCIÓN DEL SECTOR HÁBITAT A NIVEL TERRITORIAL</v>
          </cell>
          <cell r="AC75">
            <v>44950</v>
          </cell>
          <cell r="AD75">
            <v>44950</v>
          </cell>
          <cell r="AE75">
            <v>44950</v>
          </cell>
          <cell r="AF75">
            <v>9</v>
          </cell>
          <cell r="AG75">
            <v>0</v>
          </cell>
          <cell r="AH75">
            <v>9</v>
          </cell>
          <cell r="AI75">
            <v>9</v>
          </cell>
          <cell r="AJ75">
            <v>0</v>
          </cell>
          <cell r="AK75">
            <v>270</v>
          </cell>
          <cell r="AL75">
            <v>45222</v>
          </cell>
          <cell r="AM75">
            <v>45222</v>
          </cell>
          <cell r="AN75">
            <v>27000000</v>
          </cell>
          <cell r="AO75">
            <v>27000000</v>
          </cell>
          <cell r="AP75">
            <v>3000000</v>
          </cell>
          <cell r="AQ75">
            <v>0</v>
          </cell>
          <cell r="AS75">
            <v>244</v>
          </cell>
          <cell r="AT75">
            <v>44938</v>
          </cell>
          <cell r="AU75">
            <v>27000000</v>
          </cell>
          <cell r="AV75" t="str">
            <v>O23011601210000007590</v>
          </cell>
          <cell r="AW75" t="str">
            <v>INVERSION</v>
          </cell>
          <cell r="AX75" t="str">
            <v>Desarrollo de estrategias de innovación social y comunicación para el fortalecimiento de la participación en temas Hábitat en Bogotá</v>
          </cell>
          <cell r="AY75">
            <v>5000438283</v>
          </cell>
          <cell r="AZ75">
            <v>89</v>
          </cell>
          <cell r="BA75">
            <v>44946</v>
          </cell>
          <cell r="BB75">
            <v>27000000</v>
          </cell>
          <cell r="BK75" t="str">
            <v/>
          </cell>
          <cell r="BN75" t="str">
            <v/>
          </cell>
          <cell r="BO75" t="str">
            <v/>
          </cell>
          <cell r="BP75" t="str">
            <v/>
          </cell>
          <cell r="BR75" t="str">
            <v/>
          </cell>
          <cell r="BS75" t="str">
            <v/>
          </cell>
          <cell r="BT75" t="str">
            <v/>
          </cell>
          <cell r="BU75" t="str">
            <v/>
          </cell>
          <cell r="BV75" t="str">
            <v/>
          </cell>
          <cell r="BW75" t="str">
            <v/>
          </cell>
          <cell r="CA75" t="str">
            <v/>
          </cell>
          <cell r="CB75" t="str">
            <v/>
          </cell>
          <cell r="CC75" t="str">
            <v/>
          </cell>
          <cell r="CE75" t="str">
            <v/>
          </cell>
          <cell r="CF75" t="str">
            <v/>
          </cell>
          <cell r="CG75" t="str">
            <v/>
          </cell>
          <cell r="CH75" t="str">
            <v/>
          </cell>
          <cell r="CI75" t="str">
            <v/>
          </cell>
          <cell r="CP75">
            <v>0</v>
          </cell>
        </row>
        <row r="76">
          <cell r="C76" t="str">
            <v>72-2023</v>
          </cell>
          <cell r="D76">
            <v>1</v>
          </cell>
          <cell r="E76" t="str">
            <v>CO1.PCCNTR.4438710</v>
          </cell>
          <cell r="F76" t="str">
            <v>PROMOVER 100 % DE LA IMPLEMENTACIÓN DE LAS FUENTES DE FINANCIACIÓN PARA EL HÁBITAT</v>
          </cell>
          <cell r="G76" t="str">
            <v>En Ejecución</v>
          </cell>
          <cell r="H76" t="str">
            <v>https://community.secop.gov.co/Public/Tendering/OpportunityDetail/Index?noticeUID=CO1.NTC.3796048&amp;isFromPublicArea=True&amp;isModal=true&amp;asPopupView=true</v>
          </cell>
          <cell r="I76" t="str">
            <v>SDHT-SDRPRI-PSP-001-2023</v>
          </cell>
          <cell r="J76">
            <v>1</v>
          </cell>
          <cell r="K76">
            <v>1</v>
          </cell>
          <cell r="L76" t="str">
            <v>Persona Natural</v>
          </cell>
          <cell r="M76" t="str">
            <v>CC</v>
          </cell>
          <cell r="N76">
            <v>22668830</v>
          </cell>
          <cell r="O76">
            <v>4</v>
          </cell>
          <cell r="P76" t="str">
            <v>MUÑOZ COTERA</v>
          </cell>
          <cell r="Q76" t="str">
            <v>BLANCA SOFIA</v>
          </cell>
          <cell r="R76" t="str">
            <v>No Aplica</v>
          </cell>
          <cell r="S76" t="str">
            <v>BLANCA SOFIA MUÑOZ COTERA</v>
          </cell>
          <cell r="T76" t="str">
            <v>F</v>
          </cell>
          <cell r="U76">
            <v>44945</v>
          </cell>
          <cell r="V76">
            <v>44946</v>
          </cell>
          <cell r="W76">
            <v>44949</v>
          </cell>
          <cell r="X76">
            <v>45219</v>
          </cell>
          <cell r="Y76" t="str">
            <v>Contratación Directa</v>
          </cell>
          <cell r="Z76" t="str">
            <v>Contrato</v>
          </cell>
          <cell r="AA76" t="str">
            <v>Prestación de Servicios Profesionales</v>
          </cell>
          <cell r="AB76" t="str">
            <v>PRESTAR SERVICIOS PROFESIONALES PARA ARTICULAR Y COORDINAR LA IMPLEMENTACIÓN DE LOS PROGRAMAS DE INSTRUMENTOS DE FINANCIACIÓN PARA ADQUISICIÓN DE VIVIENDA Y/O ACCESO A SOLUCIONES HABITACIONALES A CARGO DE LA SUBSECRETARÍA DE GESTIÓN FINANCIERA</v>
          </cell>
          <cell r="AC76">
            <v>44949</v>
          </cell>
          <cell r="AD76">
            <v>44949</v>
          </cell>
          <cell r="AE76">
            <v>44949</v>
          </cell>
          <cell r="AF76">
            <v>9</v>
          </cell>
          <cell r="AG76">
            <v>0</v>
          </cell>
          <cell r="AH76">
            <v>9</v>
          </cell>
          <cell r="AI76">
            <v>9</v>
          </cell>
          <cell r="AJ76">
            <v>0</v>
          </cell>
          <cell r="AK76">
            <v>270</v>
          </cell>
          <cell r="AL76">
            <v>45221</v>
          </cell>
          <cell r="AM76">
            <v>45221</v>
          </cell>
          <cell r="AN76">
            <v>83430000</v>
          </cell>
          <cell r="AO76">
            <v>83430000</v>
          </cell>
          <cell r="AP76">
            <v>9270000</v>
          </cell>
          <cell r="AQ76">
            <v>0</v>
          </cell>
          <cell r="AS76">
            <v>10</v>
          </cell>
          <cell r="AT76">
            <v>44930</v>
          </cell>
          <cell r="AU76">
            <v>83430000</v>
          </cell>
          <cell r="AV76" t="str">
            <v>O23011601190000007825</v>
          </cell>
          <cell r="AW76" t="str">
            <v>INVERSION</v>
          </cell>
          <cell r="AX76" t="str">
            <v>Diseño e implementación de alternativas financieras para la gestión del hábitat en Bogotá</v>
          </cell>
          <cell r="AY76">
            <v>5000438149</v>
          </cell>
          <cell r="AZ76">
            <v>83</v>
          </cell>
          <cell r="BA76">
            <v>44946</v>
          </cell>
          <cell r="BB76">
            <v>83430000</v>
          </cell>
          <cell r="BK76" t="str">
            <v/>
          </cell>
          <cell r="BN76" t="str">
            <v/>
          </cell>
          <cell r="BO76" t="str">
            <v/>
          </cell>
          <cell r="BP76" t="str">
            <v/>
          </cell>
          <cell r="BR76" t="str">
            <v/>
          </cell>
          <cell r="BS76" t="str">
            <v/>
          </cell>
          <cell r="BT76" t="str">
            <v/>
          </cell>
          <cell r="BU76" t="str">
            <v/>
          </cell>
          <cell r="BV76" t="str">
            <v/>
          </cell>
          <cell r="BW76" t="str">
            <v/>
          </cell>
          <cell r="CA76" t="str">
            <v/>
          </cell>
          <cell r="CB76" t="str">
            <v/>
          </cell>
          <cell r="CC76" t="str">
            <v/>
          </cell>
          <cell r="CE76" t="str">
            <v/>
          </cell>
          <cell r="CF76" t="str">
            <v/>
          </cell>
          <cell r="CG76" t="str">
            <v/>
          </cell>
          <cell r="CH76" t="str">
            <v/>
          </cell>
          <cell r="CI76" t="str">
            <v/>
          </cell>
          <cell r="CP76">
            <v>0</v>
          </cell>
        </row>
        <row r="77">
          <cell r="C77" t="str">
            <v>73-2023</v>
          </cell>
          <cell r="D77">
            <v>1</v>
          </cell>
          <cell r="E77" t="str">
            <v>CO1.PCCNTR.4437941</v>
          </cell>
          <cell r="F77" t="str">
            <v>ELABORAR 4 DOCUMENTOS QUE CONTEMPLEN DIVERSAS PROPUESTAS PARA LA INCLUSIÓN E IMPLEMENTACIÓN DE NUEVAS FUENTES DE FINANCIACIÓN PARA LA GESTIÓN DEL HÁBITAT</v>
          </cell>
          <cell r="G77" t="str">
            <v>Terminación Anticipada</v>
          </cell>
          <cell r="H77" t="str">
            <v>https://community.secop.gov.co/Public/Tendering/OpportunityDetail/Index?noticeUID=CO1.NTC.3795966&amp;isFromPublicArea=True&amp;isModal=true&amp;asPopupView=true</v>
          </cell>
          <cell r="I77" t="str">
            <v>SDHT-SDRPRI-PSP-003-2023.</v>
          </cell>
          <cell r="J77">
            <v>1</v>
          </cell>
          <cell r="K77">
            <v>1</v>
          </cell>
          <cell r="L77" t="str">
            <v>Persona Natural</v>
          </cell>
          <cell r="M77" t="str">
            <v>CC</v>
          </cell>
          <cell r="N77">
            <v>1018468789</v>
          </cell>
          <cell r="O77">
            <v>8</v>
          </cell>
          <cell r="P77" t="str">
            <v>BENAVIDES NIÑO</v>
          </cell>
          <cell r="Q77" t="str">
            <v>DAVID LEONARDO</v>
          </cell>
          <cell r="R77" t="str">
            <v>No Aplica</v>
          </cell>
          <cell r="S77" t="str">
            <v>DAVID LEONARDO BENAVIDES NIÑO</v>
          </cell>
          <cell r="T77" t="str">
            <v>M</v>
          </cell>
          <cell r="U77">
            <v>44945</v>
          </cell>
          <cell r="V77">
            <v>44946</v>
          </cell>
          <cell r="W77">
            <v>44949</v>
          </cell>
          <cell r="X77">
            <v>45221</v>
          </cell>
          <cell r="Y77" t="str">
            <v>Contratación Directa</v>
          </cell>
          <cell r="Z77" t="str">
            <v>Contrato</v>
          </cell>
          <cell r="AA77" t="str">
            <v>Prestación de Servicios Profesionales</v>
          </cell>
          <cell r="AB77" t="str">
            <v>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v>
          </cell>
          <cell r="AC77">
            <v>44949</v>
          </cell>
          <cell r="AD77">
            <v>44949</v>
          </cell>
          <cell r="AE77">
            <v>44949</v>
          </cell>
          <cell r="AF77">
            <v>9</v>
          </cell>
          <cell r="AG77">
            <v>0</v>
          </cell>
          <cell r="AH77">
            <v>9</v>
          </cell>
          <cell r="AI77">
            <v>9</v>
          </cell>
          <cell r="AJ77">
            <v>0</v>
          </cell>
          <cell r="AK77">
            <v>270</v>
          </cell>
          <cell r="AL77">
            <v>45221</v>
          </cell>
          <cell r="AM77">
            <v>45016</v>
          </cell>
          <cell r="AN77">
            <v>58500000</v>
          </cell>
          <cell r="AO77">
            <v>14733333</v>
          </cell>
          <cell r="AP77">
            <v>6500000</v>
          </cell>
          <cell r="AQ77">
            <v>0</v>
          </cell>
          <cell r="AS77">
            <v>13</v>
          </cell>
          <cell r="AT77">
            <v>44930</v>
          </cell>
          <cell r="AU77">
            <v>58500000</v>
          </cell>
          <cell r="AV77" t="str">
            <v>O23011601190000007825</v>
          </cell>
          <cell r="AW77" t="str">
            <v>INVERSION</v>
          </cell>
          <cell r="AX77" t="str">
            <v>Diseño e implementación de alternativas financieras para la gestión del hábitat en Bogotá</v>
          </cell>
          <cell r="AY77">
            <v>5000438137</v>
          </cell>
          <cell r="AZ77">
            <v>82</v>
          </cell>
          <cell r="BA77">
            <v>44946</v>
          </cell>
          <cell r="BB77">
            <v>58500000</v>
          </cell>
          <cell r="BK77" t="str">
            <v/>
          </cell>
          <cell r="BN77" t="str">
            <v/>
          </cell>
          <cell r="BO77" t="str">
            <v/>
          </cell>
          <cell r="BP77" t="str">
            <v/>
          </cell>
          <cell r="BR77" t="str">
            <v/>
          </cell>
          <cell r="BS77" t="str">
            <v/>
          </cell>
          <cell r="BT77" t="str">
            <v/>
          </cell>
          <cell r="BU77" t="str">
            <v/>
          </cell>
          <cell r="BV77" t="str">
            <v/>
          </cell>
          <cell r="BW77" t="str">
            <v/>
          </cell>
          <cell r="CA77" t="str">
            <v/>
          </cell>
          <cell r="CB77" t="str">
            <v/>
          </cell>
          <cell r="CC77" t="str">
            <v/>
          </cell>
          <cell r="CE77" t="str">
            <v/>
          </cell>
          <cell r="CF77" t="str">
            <v/>
          </cell>
          <cell r="CG77" t="str">
            <v/>
          </cell>
          <cell r="CH77" t="str">
            <v/>
          </cell>
          <cell r="CI77" t="str">
            <v/>
          </cell>
          <cell r="CP77">
            <v>0</v>
          </cell>
        </row>
        <row r="78">
          <cell r="C78" t="str">
            <v>74-2023</v>
          </cell>
          <cell r="D78">
            <v>1</v>
          </cell>
          <cell r="E78" t="str">
            <v>CO1.PCCNTR.4438556</v>
          </cell>
          <cell r="F78" t="str">
            <v>PROMOVER 100 % DE LA IMPLEMENTACIÓN DE LAS FUENTES DE FINANCIACIÓN PARA EL HÁBITAT</v>
          </cell>
          <cell r="G78" t="str">
            <v>En Ejecución</v>
          </cell>
          <cell r="H78" t="str">
            <v>https://community.secop.gov.co/Public/Tendering/OpportunityDetail/Index?noticeUID=CO1.NTC.3796311&amp;isFromPublicArea=True&amp;isModal=true&amp;asPopupView=true</v>
          </cell>
          <cell r="I78" t="str">
            <v>SDHT-SDRPRI-PSP-002-2023</v>
          </cell>
          <cell r="J78">
            <v>1</v>
          </cell>
          <cell r="K78">
            <v>1</v>
          </cell>
          <cell r="L78" t="str">
            <v>Persona Natural</v>
          </cell>
          <cell r="M78" t="str">
            <v>CC</v>
          </cell>
          <cell r="N78">
            <v>80780633</v>
          </cell>
          <cell r="O78">
            <v>9</v>
          </cell>
          <cell r="P78" t="str">
            <v>OSORIO PIZA</v>
          </cell>
          <cell r="Q78" t="str">
            <v>CHRISTIAN DAVID</v>
          </cell>
          <cell r="R78" t="str">
            <v>No Aplica</v>
          </cell>
          <cell r="S78" t="str">
            <v>CHRISTIAN DAVID OSORIO PIZA</v>
          </cell>
          <cell r="T78" t="str">
            <v>M</v>
          </cell>
          <cell r="U78">
            <v>44945</v>
          </cell>
          <cell r="V78">
            <v>44953</v>
          </cell>
          <cell r="W78">
            <v>44949</v>
          </cell>
          <cell r="X78">
            <v>45221</v>
          </cell>
          <cell r="Y78" t="str">
            <v>Contratación Directa</v>
          </cell>
          <cell r="Z78" t="str">
            <v>Contrato</v>
          </cell>
          <cell r="AA78" t="str">
            <v>Prestación de Servicios Profesionales</v>
          </cell>
          <cell r="AB78" t="str">
            <v>PRESTAR SERVICIOS PROFESIONALES PARA ARTICULAR ACTIVIDADES SOCIALES DE DISEÑO IMPLEMENTACIÓN Y DESARROLLO OPERATIVO DE PROGRAMAS ESTRATÉGICOS RELACIONADOS CON LA IMPLEMENTACIÓN DE LOS SUBSIDIOS DE SOLUCIONES HABITACIONALES PARA LA ADQUISICIÓN DE VIVIENDA</v>
          </cell>
          <cell r="AC78">
            <v>44953</v>
          </cell>
          <cell r="AD78">
            <v>44953</v>
          </cell>
          <cell r="AE78">
            <v>44953</v>
          </cell>
          <cell r="AF78">
            <v>9</v>
          </cell>
          <cell r="AG78">
            <v>0</v>
          </cell>
          <cell r="AH78">
            <v>13.5</v>
          </cell>
          <cell r="AI78">
            <v>13</v>
          </cell>
          <cell r="AJ78">
            <v>15</v>
          </cell>
          <cell r="AK78">
            <v>405</v>
          </cell>
          <cell r="AL78">
            <v>45225</v>
          </cell>
          <cell r="AM78">
            <v>45363</v>
          </cell>
          <cell r="AN78">
            <v>69525000</v>
          </cell>
          <cell r="AO78">
            <v>104287500</v>
          </cell>
          <cell r="AP78">
            <v>7725000</v>
          </cell>
          <cell r="AQ78">
            <v>0</v>
          </cell>
          <cell r="AS78">
            <v>11</v>
          </cell>
          <cell r="AT78">
            <v>44950</v>
          </cell>
          <cell r="AU78">
            <v>69525000</v>
          </cell>
          <cell r="AV78" t="str">
            <v>O23011601190000007825</v>
          </cell>
          <cell r="AW78" t="str">
            <v>INVERSION</v>
          </cell>
          <cell r="AX78" t="str">
            <v>Diseño e implementación de alternativas financieras para la gestión del hábitat en Bogotá</v>
          </cell>
          <cell r="AY78">
            <v>5000442284</v>
          </cell>
          <cell r="AZ78">
            <v>139</v>
          </cell>
          <cell r="BA78">
            <v>44950</v>
          </cell>
          <cell r="BB78">
            <v>69525000</v>
          </cell>
          <cell r="BC78">
            <v>45201</v>
          </cell>
          <cell r="BD78">
            <v>1456</v>
          </cell>
          <cell r="BE78">
            <v>45176</v>
          </cell>
          <cell r="BF78">
            <v>34762500</v>
          </cell>
          <cell r="BG78" t="str">
            <v>5000549129</v>
          </cell>
          <cell r="BH78">
            <v>1490</v>
          </cell>
          <cell r="BI78">
            <v>45195</v>
          </cell>
          <cell r="BJ78" t="str">
            <v>O23011601190000007825</v>
          </cell>
          <cell r="BK78" t="str">
            <v>INVERSION</v>
          </cell>
          <cell r="BL78">
            <v>45195</v>
          </cell>
          <cell r="BM78">
            <v>34762500</v>
          </cell>
          <cell r="BN78" t="str">
            <v/>
          </cell>
          <cell r="BO78" t="str">
            <v/>
          </cell>
          <cell r="BP78" t="str">
            <v/>
          </cell>
          <cell r="BR78" t="str">
            <v/>
          </cell>
          <cell r="BS78" t="str">
            <v/>
          </cell>
          <cell r="BT78" t="str">
            <v/>
          </cell>
          <cell r="BU78" t="str">
            <v/>
          </cell>
          <cell r="BV78" t="str">
            <v/>
          </cell>
          <cell r="BW78" t="str">
            <v/>
          </cell>
          <cell r="CA78" t="str">
            <v/>
          </cell>
          <cell r="CB78" t="str">
            <v/>
          </cell>
          <cell r="CC78" t="str">
            <v/>
          </cell>
          <cell r="CE78" t="str">
            <v/>
          </cell>
          <cell r="CF78" t="str">
            <v/>
          </cell>
          <cell r="CG78" t="str">
            <v/>
          </cell>
          <cell r="CH78" t="str">
            <v/>
          </cell>
          <cell r="CI78" t="str">
            <v/>
          </cell>
          <cell r="CM78">
            <v>45181</v>
          </cell>
          <cell r="CN78">
            <v>4</v>
          </cell>
          <cell r="CO78">
            <v>15</v>
          </cell>
          <cell r="CP78">
            <v>135</v>
          </cell>
          <cell r="CQ78">
            <v>45195</v>
          </cell>
          <cell r="CR78">
            <v>45226</v>
          </cell>
          <cell r="CS78">
            <v>45363</v>
          </cell>
        </row>
        <row r="79">
          <cell r="C79" t="str">
            <v>75-2023</v>
          </cell>
          <cell r="D79">
            <v>1</v>
          </cell>
          <cell r="E79" t="str">
            <v>CO1.PCCNTR.4441125</v>
          </cell>
          <cell r="F79" t="str">
            <v>GESTIONAR Y ATENDER EL 100 % DE LOS REQUERIMIENTOS ALLEGADOS A LA ENTIDAD, RELACIONADOS CON ARRENDAMIENTO Y DESARROLLO DE VIVIENDA</v>
          </cell>
          <cell r="G79" t="str">
            <v>En Ejecución</v>
          </cell>
          <cell r="H79" t="str">
            <v>https://community.secop.gov.co/Public/Tendering/OpportunityDetail/Index?noticeUID=CO1.NTC.3796151&amp;isFromPublicArea=True&amp;isModal=true&amp;asPopupView=true</v>
          </cell>
          <cell r="I79" t="str">
            <v>SDHT-SIVC-PSP-001-2023</v>
          </cell>
          <cell r="J79">
            <v>1</v>
          </cell>
          <cell r="K79">
            <v>1</v>
          </cell>
          <cell r="L79" t="str">
            <v>Persona Natural</v>
          </cell>
          <cell r="M79" t="str">
            <v>CC</v>
          </cell>
          <cell r="N79">
            <v>39698825</v>
          </cell>
          <cell r="O79">
            <v>7</v>
          </cell>
          <cell r="P79" t="str">
            <v>MORENO CHAVEZ</v>
          </cell>
          <cell r="Q79" t="str">
            <v>ADRIANA HELENA</v>
          </cell>
          <cell r="R79" t="str">
            <v>No Aplica</v>
          </cell>
          <cell r="S79" t="str">
            <v>ADRIANA HELENA MORENO CHAVEZ</v>
          </cell>
          <cell r="T79" t="str">
            <v>F</v>
          </cell>
          <cell r="U79">
            <v>44946</v>
          </cell>
          <cell r="V79">
            <v>44949</v>
          </cell>
          <cell r="W79">
            <v>44950</v>
          </cell>
          <cell r="X79">
            <v>45282</v>
          </cell>
          <cell r="Y79" t="str">
            <v>Contratación Directa</v>
          </cell>
          <cell r="Z79" t="str">
            <v>Contrato</v>
          </cell>
          <cell r="AA79" t="str">
            <v>Prestación de Servicios Profesionales</v>
          </cell>
          <cell r="AB79" t="str">
            <v>PRESTAR SERVICIOS PROFESIONALES ESPECIALIZADOS PARA APOYAR JURIDICAMENTE EL PROCEDIMIENTO APLICABLE EN VIRTUD DE LA FUNCIÓN DE INTERVENCIÓN Y TOMA DE POSESIÓN DE LAS PERSONAS NATURALES Y JURIDICAS QUE ADELANTAN LA ACTIVIDAD DE ENAJENACIÓN DE INMUEBLES DESTINADOS A VIVIENDA</v>
          </cell>
          <cell r="AC79">
            <v>44950</v>
          </cell>
          <cell r="AD79">
            <v>44950</v>
          </cell>
          <cell r="AE79">
            <v>44950</v>
          </cell>
          <cell r="AF79">
            <v>11</v>
          </cell>
          <cell r="AG79">
            <v>0</v>
          </cell>
          <cell r="AH79">
            <v>11</v>
          </cell>
          <cell r="AI79">
            <v>11</v>
          </cell>
          <cell r="AJ79">
            <v>0</v>
          </cell>
          <cell r="AK79">
            <v>330</v>
          </cell>
          <cell r="AL79">
            <v>45283</v>
          </cell>
          <cell r="AM79">
            <v>45283</v>
          </cell>
          <cell r="AN79">
            <v>141625000</v>
          </cell>
          <cell r="AO79">
            <v>141625000</v>
          </cell>
          <cell r="AP79">
            <v>12875000</v>
          </cell>
          <cell r="AQ79">
            <v>0</v>
          </cell>
          <cell r="AS79">
            <v>129</v>
          </cell>
          <cell r="AT79">
            <v>44932</v>
          </cell>
          <cell r="AU79">
            <v>141625000</v>
          </cell>
          <cell r="AV79" t="str">
            <v>O23011603450000007812</v>
          </cell>
          <cell r="AW79" t="str">
            <v>INVERSION</v>
          </cell>
          <cell r="AX79" t="str">
            <v>Fortalecimiento de la Inspección, Vigilancia y Control de Vivienda en Bogotá</v>
          </cell>
          <cell r="AY79">
            <v>5000438454</v>
          </cell>
          <cell r="AZ79">
            <v>100</v>
          </cell>
          <cell r="BA79">
            <v>44946</v>
          </cell>
          <cell r="BB79">
            <v>141625000</v>
          </cell>
          <cell r="BK79" t="str">
            <v/>
          </cell>
          <cell r="BN79" t="str">
            <v/>
          </cell>
          <cell r="BO79" t="str">
            <v/>
          </cell>
          <cell r="BP79" t="str">
            <v/>
          </cell>
          <cell r="BR79" t="str">
            <v/>
          </cell>
          <cell r="BS79" t="str">
            <v/>
          </cell>
          <cell r="BT79" t="str">
            <v/>
          </cell>
          <cell r="BU79" t="str">
            <v/>
          </cell>
          <cell r="BV79" t="str">
            <v/>
          </cell>
          <cell r="BW79" t="str">
            <v/>
          </cell>
          <cell r="CA79" t="str">
            <v/>
          </cell>
          <cell r="CB79" t="str">
            <v/>
          </cell>
          <cell r="CC79" t="str">
            <v/>
          </cell>
          <cell r="CE79" t="str">
            <v/>
          </cell>
          <cell r="CF79" t="str">
            <v/>
          </cell>
          <cell r="CG79" t="str">
            <v/>
          </cell>
          <cell r="CH79" t="str">
            <v/>
          </cell>
          <cell r="CI79" t="str">
            <v/>
          </cell>
          <cell r="CP79">
            <v>0</v>
          </cell>
        </row>
        <row r="80">
          <cell r="C80" t="str">
            <v>76-2023</v>
          </cell>
          <cell r="D80">
            <v>1</v>
          </cell>
          <cell r="E80" t="str">
            <v>CO1.PCCNTR.4441970</v>
          </cell>
          <cell r="F80" t="str">
            <v>GESTIONAR Y ATENDER EL 100 % DE LOS REQUERIMIENTOS ALLEGADOS A LA ENTIDAD, RELACIONADOS CON ARRENDAMIENTO Y DESARROLLO DE VIVIENDA</v>
          </cell>
          <cell r="G80" t="str">
            <v>En Ejecución</v>
          </cell>
          <cell r="H80" t="str">
            <v>https://community.secop.gov.co/Public/Tendering/OpportunityDetail/Index?noticeUID=CO1.NTC.3796324&amp;isFromPublicArea=True&amp;isModal=true&amp;asPopupView=true</v>
          </cell>
          <cell r="I80" t="str">
            <v>SDHT-SIVC-PSP-002-2023</v>
          </cell>
          <cell r="J80">
            <v>1</v>
          </cell>
          <cell r="K80">
            <v>1</v>
          </cell>
          <cell r="L80" t="str">
            <v>Persona Natural</v>
          </cell>
          <cell r="M80" t="str">
            <v>CC</v>
          </cell>
          <cell r="N80">
            <v>51960335</v>
          </cell>
          <cell r="O80">
            <v>6</v>
          </cell>
          <cell r="P80" t="str">
            <v>RODRIGUEZ ESPITIA</v>
          </cell>
          <cell r="Q80" t="str">
            <v>ADRIANA LUCIA</v>
          </cell>
          <cell r="R80" t="str">
            <v>No Aplica</v>
          </cell>
          <cell r="S80" t="str">
            <v>ADRIANA LUCIA RODRIGUEZ ESPITIA</v>
          </cell>
          <cell r="T80" t="str">
            <v>F</v>
          </cell>
          <cell r="U80">
            <v>44946</v>
          </cell>
          <cell r="V80">
            <v>44949</v>
          </cell>
          <cell r="W80">
            <v>44950</v>
          </cell>
          <cell r="X80">
            <v>45282</v>
          </cell>
          <cell r="Y80" t="str">
            <v>Contratación Directa</v>
          </cell>
          <cell r="Z80" t="str">
            <v>Contrato</v>
          </cell>
          <cell r="AA80" t="str">
            <v>Prestación de Servicios Profesionales</v>
          </cell>
          <cell r="AB80" t="str">
            <v>PRESTAR SERVICIOS PROFESIONALES PARA APOYAR JURÍDICAMENTE LOS PROCESOS DE INTERVENCIÓN QUE SE ADELANTAN CON OCASIÓN DE LA INSPECCIÓN, VIGILANCIA Y CONTROL</v>
          </cell>
          <cell r="AC80">
            <v>44950</v>
          </cell>
          <cell r="AD80">
            <v>44950</v>
          </cell>
          <cell r="AE80">
            <v>44950</v>
          </cell>
          <cell r="AF80">
            <v>11</v>
          </cell>
          <cell r="AG80">
            <v>0</v>
          </cell>
          <cell r="AH80">
            <v>11</v>
          </cell>
          <cell r="AI80">
            <v>11</v>
          </cell>
          <cell r="AJ80">
            <v>0</v>
          </cell>
          <cell r="AK80">
            <v>330</v>
          </cell>
          <cell r="AL80">
            <v>45283</v>
          </cell>
          <cell r="AM80">
            <v>45283</v>
          </cell>
          <cell r="AN80">
            <v>62881500</v>
          </cell>
          <cell r="AO80">
            <v>62881500</v>
          </cell>
          <cell r="AP80">
            <v>5716500</v>
          </cell>
          <cell r="AQ80">
            <v>0</v>
          </cell>
          <cell r="AS80">
            <v>130</v>
          </cell>
          <cell r="AT80">
            <v>44932</v>
          </cell>
          <cell r="AU80">
            <v>62881500</v>
          </cell>
          <cell r="AV80" t="str">
            <v>O23011603450000007812</v>
          </cell>
          <cell r="AW80" t="str">
            <v>INVERSION</v>
          </cell>
          <cell r="AX80" t="str">
            <v>Fortalecimiento de la Inspección, Vigilancia y Control de Vivienda en Bogotá</v>
          </cell>
          <cell r="AY80">
            <v>5000438460</v>
          </cell>
          <cell r="AZ80">
            <v>101</v>
          </cell>
          <cell r="BA80">
            <v>44946</v>
          </cell>
          <cell r="BB80">
            <v>62881500</v>
          </cell>
          <cell r="BK80" t="str">
            <v/>
          </cell>
          <cell r="BN80" t="str">
            <v/>
          </cell>
          <cell r="BO80" t="str">
            <v/>
          </cell>
          <cell r="BP80" t="str">
            <v/>
          </cell>
          <cell r="BR80" t="str">
            <v/>
          </cell>
          <cell r="BS80" t="str">
            <v/>
          </cell>
          <cell r="BT80" t="str">
            <v/>
          </cell>
          <cell r="BU80" t="str">
            <v/>
          </cell>
          <cell r="BV80" t="str">
            <v/>
          </cell>
          <cell r="BW80" t="str">
            <v/>
          </cell>
          <cell r="CA80" t="str">
            <v/>
          </cell>
          <cell r="CB80" t="str">
            <v/>
          </cell>
          <cell r="CC80" t="str">
            <v/>
          </cell>
          <cell r="CE80" t="str">
            <v/>
          </cell>
          <cell r="CF80" t="str">
            <v/>
          </cell>
          <cell r="CG80" t="str">
            <v/>
          </cell>
          <cell r="CH80" t="str">
            <v/>
          </cell>
          <cell r="CI80" t="str">
            <v/>
          </cell>
          <cell r="CP80">
            <v>0</v>
          </cell>
        </row>
        <row r="81">
          <cell r="C81" t="str">
            <v>77-2023</v>
          </cell>
          <cell r="D81">
            <v>1</v>
          </cell>
          <cell r="E81" t="str">
            <v>CO1.PCCNTR.4442606</v>
          </cell>
          <cell r="F81" t="str">
            <v>GESTIONAR Y ATENDER EL 100 % DE LOS REQUERIMIENTOS ALLEGADOS A LA ENTIDAD, RELACIONADOS CON ARRENDAMIENTO Y DESARROLLO DE VIVIENDA</v>
          </cell>
          <cell r="G81" t="str">
            <v>En Ejecución</v>
          </cell>
          <cell r="H81" t="str">
            <v>https://community.secop.gov.co/Public/Tendering/OpportunityDetail/Index?noticeUID=CO1.NTC.3796163&amp;isFromPublicArea=True&amp;isModal=true&amp;asPopupView=true</v>
          </cell>
          <cell r="I81" t="str">
            <v>SDHT-SIVC-PSP-003-2023</v>
          </cell>
          <cell r="J81">
            <v>1</v>
          </cell>
          <cell r="K81">
            <v>1</v>
          </cell>
          <cell r="L81" t="str">
            <v>Persona Natural</v>
          </cell>
          <cell r="M81" t="str">
            <v>CC</v>
          </cell>
          <cell r="N81">
            <v>1018483452</v>
          </cell>
          <cell r="O81">
            <v>4</v>
          </cell>
          <cell r="P81" t="str">
            <v>GARAY CASTELLANOS</v>
          </cell>
          <cell r="Q81" t="str">
            <v>LAURA STEFANNY</v>
          </cell>
          <cell r="R81" t="str">
            <v>No Aplica</v>
          </cell>
          <cell r="S81" t="str">
            <v>LAURA STEFANNY GARAY CASTELLANOS</v>
          </cell>
          <cell r="T81" t="str">
            <v>F</v>
          </cell>
          <cell r="U81">
            <v>44946</v>
          </cell>
          <cell r="V81">
            <v>44949</v>
          </cell>
          <cell r="W81">
            <v>44950</v>
          </cell>
          <cell r="X81">
            <v>45282</v>
          </cell>
          <cell r="Y81" t="str">
            <v>Contratación Directa</v>
          </cell>
          <cell r="Z81" t="str">
            <v>Contrato</v>
          </cell>
          <cell r="AA81" t="str">
            <v>Prestación de Servicios Profesionales</v>
          </cell>
          <cell r="AB81" t="str">
            <v>PRESTAR SERVICIOS PROFESIONALES PARA APOYAR TECNICAMENTE A LA COMISIÓN DE VEEDURÍA DE LAS CURADURÍAS URBANAS DE BOGOTÁ EN LA REVISIÓN Y CONCEPTUALIZACIÓN DE LOS CASOS QUE LE SEAN ASIGNADOS EN LOS ASPECTOS ARQUITECTONICOS Y URBANISTICOS</v>
          </cell>
          <cell r="AC81">
            <v>44950</v>
          </cell>
          <cell r="AD81">
            <v>44950</v>
          </cell>
          <cell r="AE81">
            <v>44950</v>
          </cell>
          <cell r="AF81">
            <v>11</v>
          </cell>
          <cell r="AG81">
            <v>0</v>
          </cell>
          <cell r="AH81">
            <v>11</v>
          </cell>
          <cell r="AI81">
            <v>11</v>
          </cell>
          <cell r="AJ81">
            <v>0</v>
          </cell>
          <cell r="AK81">
            <v>330</v>
          </cell>
          <cell r="AL81">
            <v>45283</v>
          </cell>
          <cell r="AM81">
            <v>45283</v>
          </cell>
          <cell r="AN81">
            <v>62881500</v>
          </cell>
          <cell r="AO81">
            <v>62881500</v>
          </cell>
          <cell r="AP81">
            <v>5716500</v>
          </cell>
          <cell r="AQ81">
            <v>0</v>
          </cell>
          <cell r="AS81">
            <v>131</v>
          </cell>
          <cell r="AT81">
            <v>44932</v>
          </cell>
          <cell r="AU81">
            <v>62881500</v>
          </cell>
          <cell r="AV81" t="str">
            <v>O23011603450000007812</v>
          </cell>
          <cell r="AW81" t="str">
            <v>INVERSION</v>
          </cell>
          <cell r="AX81" t="str">
            <v>Fortalecimiento de la Inspección, Vigilancia y Control de Vivienda en Bogotá</v>
          </cell>
          <cell r="AY81">
            <v>5000438353</v>
          </cell>
          <cell r="AZ81">
            <v>94</v>
          </cell>
          <cell r="BA81">
            <v>44946</v>
          </cell>
          <cell r="BB81">
            <v>62881500</v>
          </cell>
          <cell r="BK81" t="str">
            <v/>
          </cell>
          <cell r="BN81" t="str">
            <v/>
          </cell>
          <cell r="BO81" t="str">
            <v/>
          </cell>
          <cell r="BP81" t="str">
            <v/>
          </cell>
          <cell r="BR81" t="str">
            <v/>
          </cell>
          <cell r="BS81" t="str">
            <v/>
          </cell>
          <cell r="BT81" t="str">
            <v/>
          </cell>
          <cell r="BU81" t="str">
            <v/>
          </cell>
          <cell r="BV81" t="str">
            <v/>
          </cell>
          <cell r="BW81" t="str">
            <v/>
          </cell>
          <cell r="CA81" t="str">
            <v/>
          </cell>
          <cell r="CB81" t="str">
            <v/>
          </cell>
          <cell r="CC81" t="str">
            <v/>
          </cell>
          <cell r="CE81" t="str">
            <v/>
          </cell>
          <cell r="CF81" t="str">
            <v/>
          </cell>
          <cell r="CG81" t="str">
            <v/>
          </cell>
          <cell r="CH81" t="str">
            <v/>
          </cell>
          <cell r="CI81" t="str">
            <v/>
          </cell>
          <cell r="CP81">
            <v>0</v>
          </cell>
        </row>
        <row r="82">
          <cell r="C82" t="str">
            <v>78-2023</v>
          </cell>
          <cell r="D82">
            <v>1</v>
          </cell>
          <cell r="E82" t="str">
            <v>CO1.PCCNTR.4442627</v>
          </cell>
          <cell r="F82" t="str">
            <v>GESTIONAR Y ATENDER EL 100 % DE LOS REQUERIMIENTOS ALLEGADOS A LA ENTIDAD, RELACIONADOS CON ARRENDAMIENTO Y DESARROLLO DE VIVIENDA</v>
          </cell>
          <cell r="G82" t="str">
            <v>En Ejecución</v>
          </cell>
          <cell r="H82" t="str">
            <v>https://community.secop.gov.co/Public/Tendering/OpportunityDetail/Index?noticeUID=CO1.NTC.3796335&amp;isFromPublicArea=True&amp;isModal=true&amp;asPopupView=true</v>
          </cell>
          <cell r="I82" t="str">
            <v>SDHT-SIVC-PSP-004-2023</v>
          </cell>
          <cell r="J82">
            <v>1</v>
          </cell>
          <cell r="K82">
            <v>1</v>
          </cell>
          <cell r="L82" t="str">
            <v>Persona Natural</v>
          </cell>
          <cell r="M82" t="str">
            <v>CC</v>
          </cell>
          <cell r="N82">
            <v>1022411811</v>
          </cell>
          <cell r="O82">
            <v>1</v>
          </cell>
          <cell r="P82" t="str">
            <v>BOLAÑOS LOZANO</v>
          </cell>
          <cell r="Q82" t="str">
            <v>LAURA VANESSA</v>
          </cell>
          <cell r="R82" t="str">
            <v>No Aplica</v>
          </cell>
          <cell r="S82" t="str">
            <v>LAURA VANESSA BOLAÑOS LOZANO</v>
          </cell>
          <cell r="T82" t="str">
            <v>F</v>
          </cell>
          <cell r="U82">
            <v>44946</v>
          </cell>
          <cell r="V82">
            <v>44951</v>
          </cell>
          <cell r="W82">
            <v>44950</v>
          </cell>
          <cell r="X82">
            <v>45282</v>
          </cell>
          <cell r="Y82" t="str">
            <v>Contratación Directa</v>
          </cell>
          <cell r="Z82" t="str">
            <v>Contrato</v>
          </cell>
          <cell r="AA82" t="str">
            <v>Prestación de Servicios Profesionales</v>
          </cell>
          <cell r="AB82" t="str">
            <v>PRESTAR SERVICIOS PROFESIONALES PARA APOYAR TECNICAMENTE A LA COMISIÓN DE VEEDURÍA DE LAS CURADURÍAS URBANAS DE BOGOTÁ EN LA REVISIÓN Y CONCEPTUALIZACIÓN DE LOS CASOS QUE LE SEAN ASIGNADOS EN LOS ASPECTOS ARQUITECTONICOS Y URBANISTICOS</v>
          </cell>
          <cell r="AC82">
            <v>44951</v>
          </cell>
          <cell r="AD82">
            <v>44951</v>
          </cell>
          <cell r="AE82">
            <v>44951</v>
          </cell>
          <cell r="AF82">
            <v>11</v>
          </cell>
          <cell r="AG82">
            <v>0</v>
          </cell>
          <cell r="AH82">
            <v>11</v>
          </cell>
          <cell r="AI82">
            <v>11</v>
          </cell>
          <cell r="AJ82">
            <v>0</v>
          </cell>
          <cell r="AK82">
            <v>330</v>
          </cell>
          <cell r="AL82">
            <v>45284</v>
          </cell>
          <cell r="AM82">
            <v>45284</v>
          </cell>
          <cell r="AN82">
            <v>62881500</v>
          </cell>
          <cell r="AO82">
            <v>62881500</v>
          </cell>
          <cell r="AP82">
            <v>5716500</v>
          </cell>
          <cell r="AQ82">
            <v>0</v>
          </cell>
          <cell r="AS82">
            <v>132</v>
          </cell>
          <cell r="AT82">
            <v>44932</v>
          </cell>
          <cell r="AU82">
            <v>62881500</v>
          </cell>
          <cell r="AV82" t="str">
            <v>O23011603450000007812</v>
          </cell>
          <cell r="AW82" t="str">
            <v>INVERSION</v>
          </cell>
          <cell r="AX82" t="str">
            <v>Fortalecimiento de la Inspección, Vigilancia y Control de Vivienda en Bogotá</v>
          </cell>
          <cell r="AY82">
            <v>5000438364</v>
          </cell>
          <cell r="AZ82">
            <v>95</v>
          </cell>
          <cell r="BA82">
            <v>44946</v>
          </cell>
          <cell r="BB82">
            <v>62881500</v>
          </cell>
          <cell r="BK82" t="str">
            <v/>
          </cell>
          <cell r="BN82" t="str">
            <v/>
          </cell>
          <cell r="BO82" t="str">
            <v/>
          </cell>
          <cell r="BP82" t="str">
            <v/>
          </cell>
          <cell r="BR82" t="str">
            <v/>
          </cell>
          <cell r="BS82" t="str">
            <v/>
          </cell>
          <cell r="BT82" t="str">
            <v/>
          </cell>
          <cell r="BU82" t="str">
            <v/>
          </cell>
          <cell r="BV82" t="str">
            <v/>
          </cell>
          <cell r="BW82" t="str">
            <v/>
          </cell>
          <cell r="CA82" t="str">
            <v/>
          </cell>
          <cell r="CB82" t="str">
            <v/>
          </cell>
          <cell r="CC82" t="str">
            <v/>
          </cell>
          <cell r="CE82" t="str">
            <v/>
          </cell>
          <cell r="CF82" t="str">
            <v/>
          </cell>
          <cell r="CG82" t="str">
            <v/>
          </cell>
          <cell r="CH82" t="str">
            <v/>
          </cell>
          <cell r="CI82" t="str">
            <v/>
          </cell>
          <cell r="CP82">
            <v>0</v>
          </cell>
        </row>
        <row r="83">
          <cell r="C83" t="str">
            <v>79-2023</v>
          </cell>
          <cell r="D83">
            <v>1</v>
          </cell>
          <cell r="E83" t="str">
            <v>CO1.PCCNTR.4457281</v>
          </cell>
          <cell r="F83" t="str">
            <v>GESTIONAR Y ATENDER EL 100 % DE LOS REQUERIMIENTOS ALLEGADOS A LA ENTIDAD, RELACIONADOS CON ARRENDAMIENTO Y DESARROLLO DE VIVIENDA</v>
          </cell>
          <cell r="G83" t="str">
            <v>En Ejecución</v>
          </cell>
          <cell r="H83" t="str">
            <v>https://community.secop.gov.co/Public/Tendering/OpportunityDetail/Index?noticeUID=CO1.NTC.3818398&amp;isFromPublicArea=True&amp;isModal=true&amp;asPopupView=true</v>
          </cell>
          <cell r="I83" t="str">
            <v>SDHT-SIVC-PSP-005-2023</v>
          </cell>
          <cell r="J83">
            <v>1</v>
          </cell>
          <cell r="K83">
            <v>1</v>
          </cell>
          <cell r="L83" t="str">
            <v>Persona Natural</v>
          </cell>
          <cell r="M83" t="str">
            <v>CC</v>
          </cell>
          <cell r="N83">
            <v>1010196411</v>
          </cell>
          <cell r="O83">
            <v>2</v>
          </cell>
          <cell r="P83" t="str">
            <v>MORALES ROMERO</v>
          </cell>
          <cell r="Q83" t="str">
            <v>JORGE ANDRES</v>
          </cell>
          <cell r="R83" t="str">
            <v>No Aplica</v>
          </cell>
          <cell r="S83" t="str">
            <v>JORGE ANDRES MORALES ROMERO</v>
          </cell>
          <cell r="T83" t="str">
            <v>M</v>
          </cell>
          <cell r="U83">
            <v>44949</v>
          </cell>
          <cell r="V83">
            <v>44950</v>
          </cell>
          <cell r="W83">
            <v>44950</v>
          </cell>
          <cell r="X83">
            <v>45283</v>
          </cell>
          <cell r="Y83" t="str">
            <v>Contratación Directa</v>
          </cell>
          <cell r="Z83" t="str">
            <v>Contrato</v>
          </cell>
          <cell r="AA83" t="str">
            <v>Prestación de Servicios Profesionales</v>
          </cell>
          <cell r="AB83" t="str">
            <v>PRESTAR SERVICIOS PROFESIONALES PARA APOYAR JURIDICAMENTE A LA SDHT EN EL MARCO DE SU PARTICIPACION EN LA COMISIÓN DE VEEDURÍA DE LAS CURADURÍAS URBANAS DE BOGOTÁ.</v>
          </cell>
          <cell r="AC83">
            <v>44950</v>
          </cell>
          <cell r="AD83">
            <v>44950</v>
          </cell>
          <cell r="AE83">
            <v>44950</v>
          </cell>
          <cell r="AF83">
            <v>11</v>
          </cell>
          <cell r="AG83">
            <v>0</v>
          </cell>
          <cell r="AH83">
            <v>11</v>
          </cell>
          <cell r="AI83">
            <v>11</v>
          </cell>
          <cell r="AJ83">
            <v>0</v>
          </cell>
          <cell r="AK83">
            <v>330</v>
          </cell>
          <cell r="AL83">
            <v>45283</v>
          </cell>
          <cell r="AM83">
            <v>45283</v>
          </cell>
          <cell r="AN83">
            <v>62881500</v>
          </cell>
          <cell r="AO83">
            <v>62881500</v>
          </cell>
          <cell r="AP83">
            <v>5716500</v>
          </cell>
          <cell r="AQ83">
            <v>0</v>
          </cell>
          <cell r="AS83">
            <v>134</v>
          </cell>
          <cell r="AT83">
            <v>44932</v>
          </cell>
          <cell r="AU83">
            <v>62881500</v>
          </cell>
          <cell r="AV83" t="str">
            <v>O23011603450000007812</v>
          </cell>
          <cell r="AW83" t="str">
            <v>INVERSION</v>
          </cell>
          <cell r="AX83" t="str">
            <v>Fortalecimiento de la Inspección, Vigilancia y Control de Vivienda en Bogotá</v>
          </cell>
          <cell r="AY83">
            <v>5000441666</v>
          </cell>
          <cell r="AZ83">
            <v>132</v>
          </cell>
          <cell r="BA83">
            <v>44950</v>
          </cell>
          <cell r="BB83">
            <v>62881500</v>
          </cell>
          <cell r="BK83" t="str">
            <v/>
          </cell>
          <cell r="BN83" t="str">
            <v/>
          </cell>
          <cell r="BO83" t="str">
            <v/>
          </cell>
          <cell r="BP83" t="str">
            <v/>
          </cell>
          <cell r="BR83" t="str">
            <v/>
          </cell>
          <cell r="BS83" t="str">
            <v/>
          </cell>
          <cell r="BT83" t="str">
            <v/>
          </cell>
          <cell r="BU83" t="str">
            <v/>
          </cell>
          <cell r="BV83" t="str">
            <v/>
          </cell>
          <cell r="BW83" t="str">
            <v/>
          </cell>
          <cell r="CA83" t="str">
            <v/>
          </cell>
          <cell r="CB83" t="str">
            <v/>
          </cell>
          <cell r="CC83" t="str">
            <v/>
          </cell>
          <cell r="CE83" t="str">
            <v/>
          </cell>
          <cell r="CF83" t="str">
            <v/>
          </cell>
          <cell r="CG83" t="str">
            <v/>
          </cell>
          <cell r="CH83" t="str">
            <v/>
          </cell>
          <cell r="CI83" t="str">
            <v/>
          </cell>
          <cell r="CP83">
            <v>0</v>
          </cell>
        </row>
        <row r="84">
          <cell r="C84" t="str">
            <v>80-2023</v>
          </cell>
          <cell r="D84">
            <v>1</v>
          </cell>
          <cell r="E84" t="str">
            <v>CO1.PCCNTR.4445337</v>
          </cell>
          <cell r="F84" t="str">
            <v>GESTIONAR Y ATENDER EL 100 % DE LOS REQUERIMIENTOS ALLEGADOS A LA ENTIDAD, RELACIONADOS CON ARRENDAMIENTO Y DESARROLLO DE VIVIENDA</v>
          </cell>
          <cell r="G84" t="str">
            <v>En Ejecución</v>
          </cell>
          <cell r="H84" t="str">
            <v>https://community.secop.gov.co/Public/Tendering/OpportunityDetail/Index?noticeUID=CO1.NTC.3804244&amp;isFromPublicArea=True&amp;isModal=False</v>
          </cell>
          <cell r="I84" t="str">
            <v>SDHT-SIVC-PSP-006-2023</v>
          </cell>
          <cell r="J84">
            <v>1</v>
          </cell>
          <cell r="K84">
            <v>1</v>
          </cell>
          <cell r="L84" t="str">
            <v>Persona Natural</v>
          </cell>
          <cell r="M84" t="str">
            <v>CC</v>
          </cell>
          <cell r="N84">
            <v>53073605</v>
          </cell>
          <cell r="O84">
            <v>1</v>
          </cell>
          <cell r="P84" t="str">
            <v>MARCIALES DAZA</v>
          </cell>
          <cell r="Q84" t="str">
            <v>ELIZABETH</v>
          </cell>
          <cell r="R84" t="str">
            <v>No Aplica</v>
          </cell>
          <cell r="S84" t="str">
            <v>ELIZABETH MARCIALES DAZA</v>
          </cell>
          <cell r="T84" t="str">
            <v>F</v>
          </cell>
          <cell r="U84">
            <v>44946</v>
          </cell>
          <cell r="V84">
            <v>44951</v>
          </cell>
          <cell r="W84">
            <v>44950</v>
          </cell>
          <cell r="X84">
            <v>45282</v>
          </cell>
          <cell r="Y84" t="str">
            <v>Contratación Directa</v>
          </cell>
          <cell r="Z84" t="str">
            <v>Contrato</v>
          </cell>
          <cell r="AA84" t="str">
            <v>Prestación de Servicios Profesionales</v>
          </cell>
          <cell r="AB84" t="str">
            <v>PRESTAR SERVICIOS PROFESIONALES PARA APOYAR TECNICAMENTE A LA COMISIÓN DE VEEDURÍA DE LAS CURADURÍAS URBANAS DE BOGOTÁ EN LA REVISIÓN Y CONCEPTUALIZACIÓN DE LOS CASOS QUE LE SEAN ASIGNADOS EN LOS ASPECTOS ARQUITECTONICOS Y URBANISTICOS</v>
          </cell>
          <cell r="AC84">
            <v>44951</v>
          </cell>
          <cell r="AD84">
            <v>44951</v>
          </cell>
          <cell r="AE84">
            <v>44951</v>
          </cell>
          <cell r="AF84">
            <v>11</v>
          </cell>
          <cell r="AG84">
            <v>0</v>
          </cell>
          <cell r="AH84">
            <v>11</v>
          </cell>
          <cell r="AI84">
            <v>11</v>
          </cell>
          <cell r="AJ84">
            <v>0</v>
          </cell>
          <cell r="AK84">
            <v>330</v>
          </cell>
          <cell r="AL84">
            <v>45284</v>
          </cell>
          <cell r="AM84">
            <v>45284</v>
          </cell>
          <cell r="AN84">
            <v>62881500</v>
          </cell>
          <cell r="AO84">
            <v>62881500</v>
          </cell>
          <cell r="AP84">
            <v>5716500</v>
          </cell>
          <cell r="AQ84">
            <v>0</v>
          </cell>
          <cell r="AS84">
            <v>135</v>
          </cell>
          <cell r="AT84">
            <v>44932</v>
          </cell>
          <cell r="AU84">
            <v>62881500</v>
          </cell>
          <cell r="AV84" t="str">
            <v>O23011603450000007812</v>
          </cell>
          <cell r="AW84" t="str">
            <v>INVERSION</v>
          </cell>
          <cell r="AX84" t="str">
            <v>Fortalecimiento de la Inspección, Vigilancia y Control de Vivienda en Bogotá</v>
          </cell>
          <cell r="AY84">
            <v>5000438346</v>
          </cell>
          <cell r="AZ84">
            <v>93</v>
          </cell>
          <cell r="BA84">
            <v>44946</v>
          </cell>
          <cell r="BB84">
            <v>62881500</v>
          </cell>
          <cell r="BK84" t="str">
            <v/>
          </cell>
          <cell r="BN84" t="str">
            <v/>
          </cell>
          <cell r="BO84" t="str">
            <v/>
          </cell>
          <cell r="BP84" t="str">
            <v/>
          </cell>
          <cell r="BR84" t="str">
            <v/>
          </cell>
          <cell r="BS84" t="str">
            <v/>
          </cell>
          <cell r="BT84" t="str">
            <v/>
          </cell>
          <cell r="BU84" t="str">
            <v/>
          </cell>
          <cell r="BV84" t="str">
            <v/>
          </cell>
          <cell r="BW84" t="str">
            <v/>
          </cell>
          <cell r="CA84" t="str">
            <v/>
          </cell>
          <cell r="CB84" t="str">
            <v/>
          </cell>
          <cell r="CC84" t="str">
            <v/>
          </cell>
          <cell r="CE84" t="str">
            <v/>
          </cell>
          <cell r="CF84" t="str">
            <v/>
          </cell>
          <cell r="CG84" t="str">
            <v/>
          </cell>
          <cell r="CH84" t="str">
            <v/>
          </cell>
          <cell r="CI84" t="str">
            <v/>
          </cell>
          <cell r="CP84">
            <v>0</v>
          </cell>
        </row>
        <row r="85">
          <cell r="C85" t="str">
            <v>81-2023</v>
          </cell>
          <cell r="D85">
            <v>1</v>
          </cell>
          <cell r="E85" t="str">
            <v>CO1.PCCNTR.4445345</v>
          </cell>
          <cell r="F85" t="str">
            <v>GESTIONAR Y ATENDER EL 100 % DE LOS REQUERIMIENTOS ALLEGADOS A LA ENTIDAD, RELACIONADOS CON ARRENDAMIENTO Y DESARROLLO DE VIVIENDA</v>
          </cell>
          <cell r="G85" t="str">
            <v>En Ejecución</v>
          </cell>
          <cell r="H85" t="str">
            <v>https://community.secop.gov.co/Public/Tendering/OpportunityDetail/Index?noticeUID=CO1.NTC.3804143&amp;isFromPublicArea=True&amp;isModal=False</v>
          </cell>
          <cell r="I85" t="str">
            <v>SDHT-SIVC-PSP-007-2023</v>
          </cell>
          <cell r="J85">
            <v>1</v>
          </cell>
          <cell r="K85">
            <v>1</v>
          </cell>
          <cell r="L85" t="str">
            <v>Persona Natural</v>
          </cell>
          <cell r="M85" t="str">
            <v>CC</v>
          </cell>
          <cell r="N85">
            <v>19475709</v>
          </cell>
          <cell r="O85">
            <v>0</v>
          </cell>
          <cell r="P85" t="str">
            <v>VANEGAS VANEGAS</v>
          </cell>
          <cell r="Q85" t="str">
            <v>NESTOR WILSON</v>
          </cell>
          <cell r="R85" t="str">
            <v>No Aplica</v>
          </cell>
          <cell r="S85" t="str">
            <v>NESTOR WILSON VANEGAS VANEGAS</v>
          </cell>
          <cell r="T85" t="str">
            <v>M</v>
          </cell>
          <cell r="U85">
            <v>44946</v>
          </cell>
          <cell r="V85">
            <v>44950</v>
          </cell>
          <cell r="W85">
            <v>44950</v>
          </cell>
          <cell r="X85">
            <v>45282</v>
          </cell>
          <cell r="Y85" t="str">
            <v>Contratación Directa</v>
          </cell>
          <cell r="Z85" t="str">
            <v>Contrato</v>
          </cell>
          <cell r="AA85" t="str">
            <v>Prestación de Servicios Profesionales</v>
          </cell>
          <cell r="AB85" t="str">
            <v>PRESTAR SERVICIOS PROFESIONALES PARA APOYAR TECNICAMENTE A LA COMISIÓN DE VEEDURÍA DE LAS CURADURÍAS URBANAS DE BOGOTÁ EN LA REVISIÓN Y CONCEPTUALIZACIÓN DE LOS CASOS QUE LE SEAN ASIGNADOS EN LOS ASPECTOS ARQUITECTONICOS Y URBANISTICOS</v>
          </cell>
          <cell r="AC85">
            <v>44950</v>
          </cell>
          <cell r="AD85">
            <v>44950</v>
          </cell>
          <cell r="AE85">
            <v>44950</v>
          </cell>
          <cell r="AF85">
            <v>11</v>
          </cell>
          <cell r="AG85">
            <v>0</v>
          </cell>
          <cell r="AH85">
            <v>11</v>
          </cell>
          <cell r="AI85">
            <v>11</v>
          </cell>
          <cell r="AJ85">
            <v>0</v>
          </cell>
          <cell r="AK85">
            <v>330</v>
          </cell>
          <cell r="AL85">
            <v>45283</v>
          </cell>
          <cell r="AM85">
            <v>45283</v>
          </cell>
          <cell r="AN85">
            <v>62881500</v>
          </cell>
          <cell r="AO85">
            <v>62881500</v>
          </cell>
          <cell r="AP85">
            <v>5716500</v>
          </cell>
          <cell r="AQ85">
            <v>0</v>
          </cell>
          <cell r="AS85">
            <v>136</v>
          </cell>
          <cell r="AT85">
            <v>44932</v>
          </cell>
          <cell r="AU85">
            <v>62881500</v>
          </cell>
          <cell r="AV85" t="str">
            <v>O23011603450000007812</v>
          </cell>
          <cell r="AW85" t="str">
            <v>INVERSION</v>
          </cell>
          <cell r="AX85" t="str">
            <v>Fortalecimiento de la Inspección, Vigilancia y Control de Vivienda en Bogotá</v>
          </cell>
          <cell r="AY85">
            <v>5000438396</v>
          </cell>
          <cell r="AZ85">
            <v>96</v>
          </cell>
          <cell r="BA85">
            <v>44946</v>
          </cell>
          <cell r="BB85">
            <v>62881500</v>
          </cell>
          <cell r="BK85" t="str">
            <v/>
          </cell>
          <cell r="BN85" t="str">
            <v/>
          </cell>
          <cell r="BO85" t="str">
            <v/>
          </cell>
          <cell r="BP85" t="str">
            <v/>
          </cell>
          <cell r="BR85" t="str">
            <v/>
          </cell>
          <cell r="BS85" t="str">
            <v/>
          </cell>
          <cell r="BT85" t="str">
            <v/>
          </cell>
          <cell r="BU85" t="str">
            <v/>
          </cell>
          <cell r="BV85" t="str">
            <v/>
          </cell>
          <cell r="BW85" t="str">
            <v/>
          </cell>
          <cell r="CA85" t="str">
            <v/>
          </cell>
          <cell r="CB85" t="str">
            <v/>
          </cell>
          <cell r="CC85" t="str">
            <v/>
          </cell>
          <cell r="CE85" t="str">
            <v/>
          </cell>
          <cell r="CF85" t="str">
            <v/>
          </cell>
          <cell r="CG85" t="str">
            <v/>
          </cell>
          <cell r="CH85" t="str">
            <v/>
          </cell>
          <cell r="CI85" t="str">
            <v/>
          </cell>
          <cell r="CP85">
            <v>0</v>
          </cell>
        </row>
        <row r="86">
          <cell r="C86" t="str">
            <v>82-2023</v>
          </cell>
          <cell r="D86">
            <v>1</v>
          </cell>
          <cell r="E86" t="str">
            <v>CO1.PCCNTR.4445020</v>
          </cell>
          <cell r="F86" t="str">
            <v>GESTIONAR Y ATENDER EL 100 % DE LOS REQUERIMIENTOS ALLEGADOS A LA ENTIDAD, RELACIONADOS CON ARRENDAMIENTO Y DESARROLLO DE VIVIENDA</v>
          </cell>
          <cell r="G86" t="str">
            <v>En Ejecución</v>
          </cell>
          <cell r="H86" t="str">
            <v>https://community.secop.gov.co/Public/Tendering/OpportunityDetail/Index?noticeUID=CO1.NTC.3804530&amp;isFromPublicArea=True&amp;isModal=False</v>
          </cell>
          <cell r="I86" t="str">
            <v>SDHT-SIVC-PSP-009-2023</v>
          </cell>
          <cell r="J86">
            <v>1</v>
          </cell>
          <cell r="K86">
            <v>1</v>
          </cell>
          <cell r="L86" t="str">
            <v>Persona Natural</v>
          </cell>
          <cell r="M86" t="str">
            <v>CC</v>
          </cell>
          <cell r="N86">
            <v>1110590686</v>
          </cell>
          <cell r="O86">
            <v>2</v>
          </cell>
          <cell r="P86" t="str">
            <v>MORENO MUNOZ</v>
          </cell>
          <cell r="Q86" t="str">
            <v>WILLIAM ALEJANDRO</v>
          </cell>
          <cell r="R86" t="str">
            <v>No Aplica</v>
          </cell>
          <cell r="S86" t="str">
            <v>WILLIAM ALEJANDRO MORENO MUNOZ</v>
          </cell>
          <cell r="T86" t="str">
            <v>M</v>
          </cell>
          <cell r="U86">
            <v>44946</v>
          </cell>
          <cell r="V86">
            <v>44950</v>
          </cell>
          <cell r="W86">
            <v>44950</v>
          </cell>
          <cell r="X86">
            <v>45283</v>
          </cell>
          <cell r="Y86" t="str">
            <v>Contratación Directa</v>
          </cell>
          <cell r="Z86" t="str">
            <v>Contrato</v>
          </cell>
          <cell r="AA86" t="str">
            <v>Prestación de Servicios Profesionales</v>
          </cell>
          <cell r="AB86" t="str">
            <v>PRESTAR SERVICIOS PROFESIONALES PARA BRINDAR APOYO EN EL DESARROLLO DE ACTIVIDADES JURÍDICAS RELACIONADAS CON LA ESTRUCTURACION Y/O PLANEACION DE LOS PROCESOS CONTRACTUALES RELACIONADOS CON LA INSPECCION VIGILANCIA Y CONTROL DE VIVIENDA</v>
          </cell>
          <cell r="AC86">
            <v>44950</v>
          </cell>
          <cell r="AD86">
            <v>44950</v>
          </cell>
          <cell r="AE86">
            <v>44950</v>
          </cell>
          <cell r="AF86">
            <v>11</v>
          </cell>
          <cell r="AG86">
            <v>0</v>
          </cell>
          <cell r="AH86">
            <v>11</v>
          </cell>
          <cell r="AI86">
            <v>11</v>
          </cell>
          <cell r="AJ86">
            <v>0</v>
          </cell>
          <cell r="AK86">
            <v>330</v>
          </cell>
          <cell r="AL86">
            <v>45283</v>
          </cell>
          <cell r="AM86">
            <v>45283</v>
          </cell>
          <cell r="AN86">
            <v>77610500</v>
          </cell>
          <cell r="AO86">
            <v>77610500</v>
          </cell>
          <cell r="AP86">
            <v>7055500</v>
          </cell>
          <cell r="AQ86">
            <v>0</v>
          </cell>
          <cell r="AS86">
            <v>138</v>
          </cell>
          <cell r="AT86">
            <v>44932</v>
          </cell>
          <cell r="AU86">
            <v>77610500</v>
          </cell>
          <cell r="AV86" t="str">
            <v>O23011603450000007812</v>
          </cell>
          <cell r="AW86" t="str">
            <v>INVERSION</v>
          </cell>
          <cell r="AX86" t="str">
            <v>Fortalecimiento de la Inspección, Vigilancia y Control de Vivienda en Bogotá</v>
          </cell>
          <cell r="AY86">
            <v>5000438466</v>
          </cell>
          <cell r="AZ86">
            <v>102</v>
          </cell>
          <cell r="BA86">
            <v>44946</v>
          </cell>
          <cell r="BB86">
            <v>77610500</v>
          </cell>
          <cell r="BK86" t="str">
            <v/>
          </cell>
          <cell r="BN86" t="str">
            <v/>
          </cell>
          <cell r="BO86" t="str">
            <v/>
          </cell>
          <cell r="BP86" t="str">
            <v/>
          </cell>
          <cell r="BR86" t="str">
            <v/>
          </cell>
          <cell r="BS86" t="str">
            <v/>
          </cell>
          <cell r="BT86" t="str">
            <v/>
          </cell>
          <cell r="BU86" t="str">
            <v/>
          </cell>
          <cell r="BV86" t="str">
            <v/>
          </cell>
          <cell r="BW86" t="str">
            <v/>
          </cell>
          <cell r="CA86" t="str">
            <v/>
          </cell>
          <cell r="CB86" t="str">
            <v/>
          </cell>
          <cell r="CC86" t="str">
            <v/>
          </cell>
          <cell r="CE86" t="str">
            <v/>
          </cell>
          <cell r="CF86" t="str">
            <v/>
          </cell>
          <cell r="CG86" t="str">
            <v/>
          </cell>
          <cell r="CH86" t="str">
            <v/>
          </cell>
          <cell r="CI86" t="str">
            <v/>
          </cell>
          <cell r="CP86">
            <v>0</v>
          </cell>
        </row>
        <row r="87">
          <cell r="C87" t="str">
            <v>83-2023</v>
          </cell>
          <cell r="D87">
            <v>1</v>
          </cell>
          <cell r="E87" t="str">
            <v>CO1.PCCNTR.4457343</v>
          </cell>
          <cell r="F87" t="str">
            <v>GESTIONAR Y ATENDER EL 100 % DE LOS REQUERIMIENTOS ALLEGADOS A LA ENTIDAD, RELACIONADOS CON ARRENDAMIENTO Y DESARROLLO DE VIVIENDA</v>
          </cell>
          <cell r="G87" t="str">
            <v>En Ejecución</v>
          </cell>
          <cell r="H87" t="str">
            <v>https://community.secop.gov.co/Public/Tendering/OpportunityDetail/Index?noticeUID=CO1.NTC.3818488&amp;isFromPublicArea=True&amp;isModal=true&amp;asPopupView=true</v>
          </cell>
          <cell r="I87" t="str">
            <v>SDHT-SIVC-PSP-010-2023</v>
          </cell>
          <cell r="J87">
            <v>1</v>
          </cell>
          <cell r="K87">
            <v>1</v>
          </cell>
          <cell r="L87" t="str">
            <v>Persona Natural</v>
          </cell>
          <cell r="M87" t="str">
            <v>CC</v>
          </cell>
          <cell r="N87">
            <v>1081792430</v>
          </cell>
          <cell r="O87">
            <v>7</v>
          </cell>
          <cell r="P87" t="str">
            <v>MENDOZA JARABA</v>
          </cell>
          <cell r="Q87" t="str">
            <v>NINI CAROLINA</v>
          </cell>
          <cell r="R87" t="str">
            <v>No Aplica</v>
          </cell>
          <cell r="S87" t="str">
            <v>NINI CAROLINA MENDOZA JARABA</v>
          </cell>
          <cell r="T87" t="str">
            <v>F</v>
          </cell>
          <cell r="U87">
            <v>44949</v>
          </cell>
          <cell r="V87">
            <v>44951</v>
          </cell>
          <cell r="W87">
            <v>44950</v>
          </cell>
          <cell r="X87">
            <v>45283</v>
          </cell>
          <cell r="Y87" t="str">
            <v>Contratación Directa</v>
          </cell>
          <cell r="Z87" t="str">
            <v>Contrato</v>
          </cell>
          <cell r="AA87" t="str">
            <v>Prestación de Servicios Profesionales</v>
          </cell>
          <cell r="AB87" t="str">
            <v>PRESTAR SERVICIOS PROFESIONALES PARA APOYAR LA GESTIÓN Y SEGUIMIENTO DE PETICIONES, REQUERIMIENTOS Y SOLICITUDES INTERNAS Y EXTERNAS QUE SEAN COMPETENCIA DE LA SUBSECRETARIA DE INSPECCIÓN, VIGILANCIA Y CONTROL DE VIVIENDA</v>
          </cell>
          <cell r="AC87">
            <v>44951</v>
          </cell>
          <cell r="AD87">
            <v>44951</v>
          </cell>
          <cell r="AE87">
            <v>44951</v>
          </cell>
          <cell r="AF87">
            <v>11</v>
          </cell>
          <cell r="AG87">
            <v>0</v>
          </cell>
          <cell r="AH87">
            <v>11</v>
          </cell>
          <cell r="AI87">
            <v>11</v>
          </cell>
          <cell r="AJ87">
            <v>0</v>
          </cell>
          <cell r="AK87">
            <v>330</v>
          </cell>
          <cell r="AL87">
            <v>45284</v>
          </cell>
          <cell r="AM87">
            <v>45284</v>
          </cell>
          <cell r="AN87">
            <v>62881500</v>
          </cell>
          <cell r="AO87">
            <v>62881500</v>
          </cell>
          <cell r="AP87">
            <v>5716500</v>
          </cell>
          <cell r="AQ87">
            <v>0</v>
          </cell>
          <cell r="AS87">
            <v>139</v>
          </cell>
          <cell r="AT87">
            <v>44932</v>
          </cell>
          <cell r="AU87">
            <v>62881500</v>
          </cell>
          <cell r="AV87" t="str">
            <v>O23011603450000007812</v>
          </cell>
          <cell r="AW87" t="str">
            <v>INVERSION</v>
          </cell>
          <cell r="AX87" t="str">
            <v>Fortalecimiento de la Inspección, Vigilancia y Control de Vivienda en Bogotá</v>
          </cell>
          <cell r="AY87">
            <v>5000441660</v>
          </cell>
          <cell r="AZ87">
            <v>131</v>
          </cell>
          <cell r="BA87">
            <v>44950</v>
          </cell>
          <cell r="BB87">
            <v>62881500</v>
          </cell>
          <cell r="BK87" t="str">
            <v/>
          </cell>
          <cell r="BN87" t="str">
            <v/>
          </cell>
          <cell r="BO87" t="str">
            <v/>
          </cell>
          <cell r="BP87" t="str">
            <v/>
          </cell>
          <cell r="BR87" t="str">
            <v/>
          </cell>
          <cell r="BS87" t="str">
            <v/>
          </cell>
          <cell r="BT87" t="str">
            <v/>
          </cell>
          <cell r="BU87" t="str">
            <v/>
          </cell>
          <cell r="BV87" t="str">
            <v/>
          </cell>
          <cell r="BW87" t="str">
            <v/>
          </cell>
          <cell r="CA87" t="str">
            <v/>
          </cell>
          <cell r="CB87" t="str">
            <v/>
          </cell>
          <cell r="CC87" t="str">
            <v/>
          </cell>
          <cell r="CE87" t="str">
            <v/>
          </cell>
          <cell r="CF87" t="str">
            <v/>
          </cell>
          <cell r="CG87" t="str">
            <v/>
          </cell>
          <cell r="CH87" t="str">
            <v/>
          </cell>
          <cell r="CI87" t="str">
            <v/>
          </cell>
          <cell r="CP87">
            <v>0</v>
          </cell>
        </row>
        <row r="88">
          <cell r="C88" t="str">
            <v>84-2023</v>
          </cell>
          <cell r="D88">
            <v>1</v>
          </cell>
          <cell r="E88" t="str">
            <v>CO1.PCCNTR.4445024</v>
          </cell>
          <cell r="F88" t="str">
            <v>GESTIONAR Y ATENDER EL 100 % DE LOS REQUERIMIENTOS ALLEGADOS A LA ENTIDAD, RELACIONADOS CON ARRENDAMIENTO Y DESARROLLO DE VIVIENDA</v>
          </cell>
          <cell r="G88" t="str">
            <v>En Ejecución</v>
          </cell>
          <cell r="H88" t="str">
            <v>https://community.secop.gov.co/Public/Tendering/OpportunityDetail/Index?noticeUID=CO1.NTC.3804489&amp;isFromPublicArea=True&amp;isModal=False</v>
          </cell>
          <cell r="I88" t="str">
            <v>SDHT-SIVC-PSP-011-2023</v>
          </cell>
          <cell r="J88">
            <v>1</v>
          </cell>
          <cell r="K88">
            <v>1</v>
          </cell>
          <cell r="L88" t="str">
            <v>Persona Natural</v>
          </cell>
          <cell r="M88" t="str">
            <v>CC</v>
          </cell>
          <cell r="N88">
            <v>1016057707</v>
          </cell>
          <cell r="O88">
            <v>3</v>
          </cell>
          <cell r="P88" t="str">
            <v>CASTILLO MENDIETA</v>
          </cell>
          <cell r="Q88" t="str">
            <v>EDGAR DANIEL</v>
          </cell>
          <cell r="R88" t="str">
            <v>No Aplica</v>
          </cell>
          <cell r="S88" t="str">
            <v>EDGAR DANIEL CASTILLO MENDIETA</v>
          </cell>
          <cell r="T88" t="str">
            <v>F</v>
          </cell>
          <cell r="U88">
            <v>44946</v>
          </cell>
          <cell r="V88">
            <v>44949</v>
          </cell>
          <cell r="W88">
            <v>44950</v>
          </cell>
          <cell r="X88">
            <v>45282</v>
          </cell>
          <cell r="Y88" t="str">
            <v>Contratación Directa</v>
          </cell>
          <cell r="Z88" t="str">
            <v>Contrato</v>
          </cell>
          <cell r="AA88" t="str">
            <v>Prestación de Servicios Profesionales</v>
          </cell>
          <cell r="AB88" t="str">
            <v>PRESTAR SERVICIOS PROFESIONALES PARA LA IMPLEMENTACIÓN DEL SISTEMA INTEGRADO DE GESTIÓN, EN EL MARCO DEL MODELO INTEGRADO DE PLANEACIÓN Y GESTION MIPG</v>
          </cell>
          <cell r="AC88">
            <v>44950</v>
          </cell>
          <cell r="AD88">
            <v>44950</v>
          </cell>
          <cell r="AE88">
            <v>44950</v>
          </cell>
          <cell r="AF88">
            <v>11</v>
          </cell>
          <cell r="AG88">
            <v>0</v>
          </cell>
          <cell r="AH88">
            <v>11</v>
          </cell>
          <cell r="AI88">
            <v>11</v>
          </cell>
          <cell r="AJ88">
            <v>0</v>
          </cell>
          <cell r="AK88">
            <v>330</v>
          </cell>
          <cell r="AL88">
            <v>45283</v>
          </cell>
          <cell r="AM88">
            <v>45283</v>
          </cell>
          <cell r="AN88">
            <v>96305000</v>
          </cell>
          <cell r="AO88">
            <v>96305000</v>
          </cell>
          <cell r="AP88">
            <v>8755000</v>
          </cell>
          <cell r="AQ88">
            <v>0</v>
          </cell>
          <cell r="AS88">
            <v>140</v>
          </cell>
          <cell r="AT88">
            <v>44932</v>
          </cell>
          <cell r="AU88">
            <v>96305000</v>
          </cell>
          <cell r="AV88" t="str">
            <v>O23011603450000007812</v>
          </cell>
          <cell r="AW88" t="str">
            <v>INVERSION</v>
          </cell>
          <cell r="AX88" t="str">
            <v>Fortalecimiento de la Inspección, Vigilancia y Control de Vivienda en Bogotá</v>
          </cell>
          <cell r="AY88">
            <v>5000438422</v>
          </cell>
          <cell r="AZ88">
            <v>97</v>
          </cell>
          <cell r="BA88">
            <v>44946</v>
          </cell>
          <cell r="BB88">
            <v>96305000</v>
          </cell>
          <cell r="BK88" t="str">
            <v/>
          </cell>
          <cell r="BN88" t="str">
            <v/>
          </cell>
          <cell r="BO88" t="str">
            <v/>
          </cell>
          <cell r="BP88" t="str">
            <v/>
          </cell>
          <cell r="BR88" t="str">
            <v/>
          </cell>
          <cell r="BS88" t="str">
            <v/>
          </cell>
          <cell r="BT88" t="str">
            <v/>
          </cell>
          <cell r="BU88" t="str">
            <v/>
          </cell>
          <cell r="BV88" t="str">
            <v/>
          </cell>
          <cell r="BW88" t="str">
            <v/>
          </cell>
          <cell r="CA88" t="str">
            <v/>
          </cell>
          <cell r="CB88" t="str">
            <v/>
          </cell>
          <cell r="CC88" t="str">
            <v/>
          </cell>
          <cell r="CE88" t="str">
            <v/>
          </cell>
          <cell r="CF88" t="str">
            <v/>
          </cell>
          <cell r="CG88" t="str">
            <v/>
          </cell>
          <cell r="CH88" t="str">
            <v/>
          </cell>
          <cell r="CI88" t="str">
            <v/>
          </cell>
          <cell r="CP88">
            <v>0</v>
          </cell>
          <cell r="DF88">
            <v>44986</v>
          </cell>
          <cell r="DG88" t="str">
            <v>ALCIRA YANNETH MALAGON MUÑOZ</v>
          </cell>
          <cell r="DH88">
            <v>52560761</v>
          </cell>
          <cell r="DI88" t="str">
            <v>CARRERA 75 NO. 71-10</v>
          </cell>
          <cell r="DJ88">
            <v>3103208929</v>
          </cell>
          <cell r="DK88" t="str">
            <v>aymalagon123@gmail.com</v>
          </cell>
          <cell r="DL88">
            <v>85507167</v>
          </cell>
          <cell r="DN88">
            <v>44986</v>
          </cell>
        </row>
        <row r="89">
          <cell r="C89" t="str">
            <v>85-2023</v>
          </cell>
          <cell r="D89">
            <v>1</v>
          </cell>
          <cell r="E89" t="str">
            <v>CO1.PCCNTR.4445846</v>
          </cell>
          <cell r="F89" t="str">
            <v>GESTIONAR Y ATENDER EL 100 % DE LOS REQUERIMIENTOS ALLEGADOS A LA ENTIDAD, RELACIONADOS CON ARRENDAMIENTO Y DESARROLLO DE VIVIENDA</v>
          </cell>
          <cell r="G89" t="str">
            <v>En Ejecución</v>
          </cell>
          <cell r="H89" t="str">
            <v>https://community.secop.gov.co/Public/Tendering/OpportunityDetail/Index?noticeUID=CO1.NTC.3804981&amp;isFromPublicArea=True&amp;isModal=False</v>
          </cell>
          <cell r="I89" t="str">
            <v>SDHT-SIVC-PSP-013-2023</v>
          </cell>
          <cell r="J89">
            <v>1</v>
          </cell>
          <cell r="K89">
            <v>1</v>
          </cell>
          <cell r="L89" t="str">
            <v>Persona Natural</v>
          </cell>
          <cell r="M89" t="str">
            <v>CC</v>
          </cell>
          <cell r="N89">
            <v>51941894</v>
          </cell>
          <cell r="O89">
            <v>0</v>
          </cell>
          <cell r="P89" t="str">
            <v>RAMIREZ CARREÑO</v>
          </cell>
          <cell r="Q89" t="str">
            <v>ANGIE</v>
          </cell>
          <cell r="R89" t="str">
            <v>No Aplica</v>
          </cell>
          <cell r="S89" t="str">
            <v>ANGIE RAMIREZ CARREÑO</v>
          </cell>
          <cell r="T89" t="str">
            <v>F</v>
          </cell>
          <cell r="U89">
            <v>44946</v>
          </cell>
          <cell r="V89">
            <v>44950</v>
          </cell>
          <cell r="W89">
            <v>44950</v>
          </cell>
          <cell r="X89">
            <v>45282</v>
          </cell>
          <cell r="Y89" t="str">
            <v>Contratación Directa</v>
          </cell>
          <cell r="Z89" t="str">
            <v>Contrato</v>
          </cell>
          <cell r="AA89" t="str">
            <v>Prestación de Servicios Profesionales</v>
          </cell>
          <cell r="AB89" t="str">
            <v>PRESTAR SERVICIOS PROFESIONALES PARA BRINDAR APOYO EN LA RESOLUCION DE RECURSOS Y DEMAS ACTIVIDADES JURIDICAS RELACIONADAS CON LAS INVESTIGACIONES ADMINISTRATIVAS DE LA INSPECCION VIGILANCIA Y CONTROL DE VIVIENDA</v>
          </cell>
          <cell r="AC89">
            <v>44950</v>
          </cell>
          <cell r="AD89">
            <v>44950</v>
          </cell>
          <cell r="AE89">
            <v>44950</v>
          </cell>
          <cell r="AF89">
            <v>11</v>
          </cell>
          <cell r="AG89">
            <v>0</v>
          </cell>
          <cell r="AH89">
            <v>11</v>
          </cell>
          <cell r="AI89">
            <v>11</v>
          </cell>
          <cell r="AJ89">
            <v>0</v>
          </cell>
          <cell r="AK89">
            <v>330</v>
          </cell>
          <cell r="AL89">
            <v>45283</v>
          </cell>
          <cell r="AM89">
            <v>45283</v>
          </cell>
          <cell r="AN89">
            <v>71379000</v>
          </cell>
          <cell r="AO89">
            <v>71379000</v>
          </cell>
          <cell r="AP89">
            <v>6489000</v>
          </cell>
          <cell r="AQ89">
            <v>0</v>
          </cell>
          <cell r="AS89">
            <v>143</v>
          </cell>
          <cell r="AT89">
            <v>44932</v>
          </cell>
          <cell r="AU89">
            <v>71379000</v>
          </cell>
          <cell r="AV89" t="str">
            <v>O23011603450000007812</v>
          </cell>
          <cell r="AW89" t="str">
            <v>INVERSION</v>
          </cell>
          <cell r="AX89" t="str">
            <v>Fortalecimiento de la Inspección, Vigilancia y Control de Vivienda en Bogotá</v>
          </cell>
          <cell r="AY89">
            <v>5000438431</v>
          </cell>
          <cell r="AZ89">
            <v>98</v>
          </cell>
          <cell r="BA89">
            <v>44946</v>
          </cell>
          <cell r="BB89">
            <v>71379000</v>
          </cell>
          <cell r="BK89" t="str">
            <v/>
          </cell>
          <cell r="BN89" t="str">
            <v/>
          </cell>
          <cell r="BO89" t="str">
            <v/>
          </cell>
          <cell r="BP89" t="str">
            <v/>
          </cell>
          <cell r="BR89" t="str">
            <v/>
          </cell>
          <cell r="BS89" t="str">
            <v/>
          </cell>
          <cell r="BT89" t="str">
            <v/>
          </cell>
          <cell r="BU89" t="str">
            <v/>
          </cell>
          <cell r="BV89" t="str">
            <v/>
          </cell>
          <cell r="BW89" t="str">
            <v/>
          </cell>
          <cell r="CA89" t="str">
            <v/>
          </cell>
          <cell r="CB89" t="str">
            <v/>
          </cell>
          <cell r="CC89" t="str">
            <v/>
          </cell>
          <cell r="CE89" t="str">
            <v/>
          </cell>
          <cell r="CF89" t="str">
            <v/>
          </cell>
          <cell r="CG89" t="str">
            <v/>
          </cell>
          <cell r="CH89" t="str">
            <v/>
          </cell>
          <cell r="CI89" t="str">
            <v/>
          </cell>
          <cell r="CP89">
            <v>0</v>
          </cell>
          <cell r="DF89">
            <v>45007</v>
          </cell>
          <cell r="DG89" t="str">
            <v>WILLIAM GALEANO PALOMINO</v>
          </cell>
          <cell r="DH89">
            <v>80724303</v>
          </cell>
          <cell r="DI89" t="str">
            <v>CARRERA 105 G BIS No 68 23</v>
          </cell>
          <cell r="DJ89">
            <v>3203029045</v>
          </cell>
          <cell r="DK89" t="str">
            <v>galpa3@hotmail.com</v>
          </cell>
          <cell r="DL89">
            <v>58833600</v>
          </cell>
          <cell r="DN89">
            <v>45007</v>
          </cell>
        </row>
        <row r="90">
          <cell r="C90" t="str">
            <v>86-2023</v>
          </cell>
          <cell r="D90">
            <v>1</v>
          </cell>
          <cell r="E90" t="str">
            <v>CO1.PCCNTR.4446055</v>
          </cell>
          <cell r="F90" t="str">
            <v>GESTIONAR Y ATENDER EL 100 % DE LOS REQUERIMIENTOS ALLEGADOS A LA ENTIDAD, RELACIONADOS CON ARRENDAMIENTO Y DESARROLLO DE VIVIENDA</v>
          </cell>
          <cell r="G90" t="str">
            <v>En Ejecución</v>
          </cell>
          <cell r="H90" t="str">
            <v>https://community.secop.gov.co/Public/Tendering/OpportunityDetail/Index?noticeUID=CO1.NTC.3805523&amp;isFromPublicArea=True&amp;isModal=False</v>
          </cell>
          <cell r="I90" t="str">
            <v>SDHT-SIVC-PSP-014-2023</v>
          </cell>
          <cell r="J90">
            <v>1</v>
          </cell>
          <cell r="K90">
            <v>1</v>
          </cell>
          <cell r="L90" t="str">
            <v>Persona Natural</v>
          </cell>
          <cell r="M90" t="str">
            <v>CC</v>
          </cell>
          <cell r="N90">
            <v>1030541713</v>
          </cell>
          <cell r="O90">
            <v>4</v>
          </cell>
          <cell r="P90" t="str">
            <v>ACOSTA BOHORQUEZ</v>
          </cell>
          <cell r="Q90" t="str">
            <v>ANDRES FELIPE</v>
          </cell>
          <cell r="R90" t="str">
            <v>No Aplica</v>
          </cell>
          <cell r="S90" t="str">
            <v>ANDRES FELIPE ACOSTA BOHORQUEZ</v>
          </cell>
          <cell r="T90" t="str">
            <v>M</v>
          </cell>
          <cell r="U90">
            <v>44946</v>
          </cell>
          <cell r="V90">
            <v>44949</v>
          </cell>
          <cell r="W90">
            <v>44950</v>
          </cell>
          <cell r="X90">
            <v>45282</v>
          </cell>
          <cell r="Y90" t="str">
            <v>Contratación Directa</v>
          </cell>
          <cell r="Z90" t="str">
            <v>Contrato</v>
          </cell>
          <cell r="AA90" t="str">
            <v>Prestación de Servicios Profesionales</v>
          </cell>
          <cell r="AB90" t="str">
            <v>PRESTAR SUS SERVICIOS PROFESIONALES PARA BRINDAR APOYO JURÍDICO, CONSOLIDACIÓN, REVISIÓN Y SEGUIMIENTO DE LOS PROCESOS QUE DEN CUMPLIMIENTO A LOS OBJETIVOS MISIONALES DE LA SUBSECRETARÍA DE INSPECCIÓN, VIGILANCIA Y CONTROL DE VIVIENDA</v>
          </cell>
          <cell r="AC90">
            <v>44950</v>
          </cell>
          <cell r="AD90">
            <v>44950</v>
          </cell>
          <cell r="AE90">
            <v>44950</v>
          </cell>
          <cell r="AF90">
            <v>11</v>
          </cell>
          <cell r="AG90">
            <v>0</v>
          </cell>
          <cell r="AH90">
            <v>11</v>
          </cell>
          <cell r="AI90">
            <v>11</v>
          </cell>
          <cell r="AJ90">
            <v>0</v>
          </cell>
          <cell r="AK90">
            <v>330</v>
          </cell>
          <cell r="AL90">
            <v>45283</v>
          </cell>
          <cell r="AM90">
            <v>45283</v>
          </cell>
          <cell r="AN90">
            <v>71379000</v>
          </cell>
          <cell r="AO90">
            <v>71379000</v>
          </cell>
          <cell r="AP90">
            <v>6489000</v>
          </cell>
          <cell r="AQ90">
            <v>0</v>
          </cell>
          <cell r="AS90">
            <v>144</v>
          </cell>
          <cell r="AT90">
            <v>44932</v>
          </cell>
          <cell r="AU90">
            <v>71379000</v>
          </cell>
          <cell r="AV90" t="str">
            <v>O23011603450000007812</v>
          </cell>
          <cell r="AW90" t="str">
            <v>INVERSION</v>
          </cell>
          <cell r="AX90" t="str">
            <v>Fortalecimiento de la Inspección, Vigilancia y Control de Vivienda en Bogotá</v>
          </cell>
          <cell r="AY90">
            <v>5000438439</v>
          </cell>
          <cell r="AZ90">
            <v>99</v>
          </cell>
          <cell r="BA90">
            <v>44946</v>
          </cell>
          <cell r="BB90">
            <v>71379000</v>
          </cell>
          <cell r="BK90" t="str">
            <v/>
          </cell>
          <cell r="BN90" t="str">
            <v/>
          </cell>
          <cell r="BO90" t="str">
            <v/>
          </cell>
          <cell r="BP90" t="str">
            <v/>
          </cell>
          <cell r="BR90" t="str">
            <v/>
          </cell>
          <cell r="BS90" t="str">
            <v/>
          </cell>
          <cell r="BT90" t="str">
            <v/>
          </cell>
          <cell r="BU90" t="str">
            <v/>
          </cell>
          <cell r="BV90" t="str">
            <v/>
          </cell>
          <cell r="BW90" t="str">
            <v/>
          </cell>
          <cell r="CA90" t="str">
            <v/>
          </cell>
          <cell r="CB90" t="str">
            <v/>
          </cell>
          <cell r="CC90" t="str">
            <v/>
          </cell>
          <cell r="CE90" t="str">
            <v/>
          </cell>
          <cell r="CF90" t="str">
            <v/>
          </cell>
          <cell r="CG90" t="str">
            <v/>
          </cell>
          <cell r="CH90" t="str">
            <v/>
          </cell>
          <cell r="CI90" t="str">
            <v/>
          </cell>
          <cell r="CP90">
            <v>0</v>
          </cell>
        </row>
        <row r="91">
          <cell r="C91" t="str">
            <v>87-2023</v>
          </cell>
          <cell r="D91">
            <v>1</v>
          </cell>
          <cell r="E91" t="str">
            <v>CO1.PCCNTR.4444040</v>
          </cell>
          <cell r="F91" t="str">
            <v>ELABORAR 4 DOCUMENTOS QUE CONTEMPLEN DIVERSAS PROPUESTAS PARA LA INCLUSIÓN E IMPLEMENTACIÓN DE NUEVAS FUENTES DE FINANCIACIÓN PARA LA GESTIÓN DEL HÁBITAT</v>
          </cell>
          <cell r="G91" t="str">
            <v>En Ejecución</v>
          </cell>
          <cell r="H91" t="str">
            <v>https://community.secop.gov.co/Public/Tendering/OpportunityDetail/Index?noticeUID=CO1.NTC.3802781&amp;isFromPublicArea=True&amp;isModal=true&amp;asPopupView=true</v>
          </cell>
          <cell r="I91" t="str">
            <v>SDHT-SDRPRI-PSP-010-2023</v>
          </cell>
          <cell r="J91">
            <v>1</v>
          </cell>
          <cell r="K91">
            <v>1</v>
          </cell>
          <cell r="L91" t="str">
            <v>Persona Natural</v>
          </cell>
          <cell r="M91" t="str">
            <v>CC</v>
          </cell>
          <cell r="N91">
            <v>1053771357</v>
          </cell>
          <cell r="O91">
            <v>5</v>
          </cell>
          <cell r="P91" t="str">
            <v>JARAMILLO MORALES</v>
          </cell>
          <cell r="Q91" t="str">
            <v>NELLY JOHANA</v>
          </cell>
          <cell r="R91" t="str">
            <v>No Aplica</v>
          </cell>
          <cell r="S91" t="str">
            <v>NELLY JOHANA JARAMILLO MORALES</v>
          </cell>
          <cell r="T91" t="str">
            <v>F</v>
          </cell>
          <cell r="U91">
            <v>44946</v>
          </cell>
          <cell r="V91">
            <v>44946</v>
          </cell>
          <cell r="W91">
            <v>44949</v>
          </cell>
          <cell r="X91">
            <v>45221</v>
          </cell>
          <cell r="Y91" t="str">
            <v>Contratación Directa</v>
          </cell>
          <cell r="Z91" t="str">
            <v>Contrato</v>
          </cell>
          <cell r="AA91" t="str">
            <v>Prestación de Servicios Profesionales</v>
          </cell>
          <cell r="AB91" t="str">
            <v>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v>
          </cell>
          <cell r="AC91">
            <v>44950</v>
          </cell>
          <cell r="AD91">
            <v>44950</v>
          </cell>
          <cell r="AE91">
            <v>44950</v>
          </cell>
          <cell r="AF91">
            <v>9</v>
          </cell>
          <cell r="AG91">
            <v>0</v>
          </cell>
          <cell r="AH91">
            <v>9</v>
          </cell>
          <cell r="AI91">
            <v>9</v>
          </cell>
          <cell r="AJ91">
            <v>0</v>
          </cell>
          <cell r="AK91">
            <v>270</v>
          </cell>
          <cell r="AL91">
            <v>45222</v>
          </cell>
          <cell r="AM91">
            <v>45222</v>
          </cell>
          <cell r="AN91">
            <v>69525000</v>
          </cell>
          <cell r="AO91">
            <v>69525000</v>
          </cell>
          <cell r="AP91">
            <v>7725000</v>
          </cell>
          <cell r="AQ91">
            <v>0</v>
          </cell>
          <cell r="AS91">
            <v>22</v>
          </cell>
          <cell r="AT91">
            <v>44930</v>
          </cell>
          <cell r="AU91">
            <v>69525000</v>
          </cell>
          <cell r="AV91" t="str">
            <v>O23011601190000007825</v>
          </cell>
          <cell r="AW91" t="str">
            <v>INVERSION</v>
          </cell>
          <cell r="AX91" t="str">
            <v>Diseño e implementación de alternativas financieras para la gestión del hábitat en Bogotá</v>
          </cell>
          <cell r="AY91">
            <v>5000442272</v>
          </cell>
          <cell r="AZ91">
            <v>138</v>
          </cell>
          <cell r="BA91">
            <v>44950</v>
          </cell>
          <cell r="BB91">
            <v>69525000</v>
          </cell>
          <cell r="BK91" t="str">
            <v/>
          </cell>
          <cell r="BN91" t="str">
            <v/>
          </cell>
          <cell r="BO91" t="str">
            <v/>
          </cell>
          <cell r="BP91" t="str">
            <v/>
          </cell>
          <cell r="BR91" t="str">
            <v/>
          </cell>
          <cell r="BS91" t="str">
            <v/>
          </cell>
          <cell r="BT91" t="str">
            <v/>
          </cell>
          <cell r="BU91" t="str">
            <v/>
          </cell>
          <cell r="BV91" t="str">
            <v/>
          </cell>
          <cell r="BW91" t="str">
            <v/>
          </cell>
          <cell r="CA91" t="str">
            <v/>
          </cell>
          <cell r="CB91" t="str">
            <v/>
          </cell>
          <cell r="CC91" t="str">
            <v/>
          </cell>
          <cell r="CE91" t="str">
            <v/>
          </cell>
          <cell r="CF91" t="str">
            <v/>
          </cell>
          <cell r="CG91" t="str">
            <v/>
          </cell>
          <cell r="CH91" t="str">
            <v/>
          </cell>
          <cell r="CI91" t="str">
            <v/>
          </cell>
          <cell r="CP91">
            <v>0</v>
          </cell>
        </row>
        <row r="92">
          <cell r="C92" t="str">
            <v>88-2023</v>
          </cell>
          <cell r="D92">
            <v>1</v>
          </cell>
          <cell r="E92" t="str">
            <v>CO1.PCCNTR.4442027</v>
          </cell>
          <cell r="F92" t="str">
            <v>EJECUTAR 100 % DEL PROGRAMA DE SANEAMIENTO FISCAL Y FINANCIERO</v>
          </cell>
          <cell r="G92" t="str">
            <v>En Ejecución</v>
          </cell>
          <cell r="H92" t="str">
            <v>https://community.secop.gov.co/Public/Tendering/OpportunityDetail/Index?noticeUID=CO1.NTC.3801109&amp;isFromPublicArea=True&amp;isModal=true&amp;asPopupView=true</v>
          </cell>
          <cell r="I92" t="str">
            <v>SDHT-SDF-PSP-004-2023</v>
          </cell>
          <cell r="J92">
            <v>1</v>
          </cell>
          <cell r="K92">
            <v>1</v>
          </cell>
          <cell r="L92" t="str">
            <v>Persona Natural</v>
          </cell>
          <cell r="M92" t="str">
            <v>CC</v>
          </cell>
          <cell r="N92">
            <v>1016006584</v>
          </cell>
          <cell r="O92">
            <v>6</v>
          </cell>
          <cell r="P92" t="str">
            <v>TIRADO CRUZ</v>
          </cell>
          <cell r="Q92" t="str">
            <v>ANGELA</v>
          </cell>
          <cell r="R92" t="str">
            <v>No Aplica</v>
          </cell>
          <cell r="S92" t="str">
            <v>ANGELA TIRADO CRUZ</v>
          </cell>
          <cell r="T92" t="str">
            <v>F</v>
          </cell>
          <cell r="U92">
            <v>44946</v>
          </cell>
          <cell r="V92">
            <v>44949</v>
          </cell>
          <cell r="W92">
            <v>44949</v>
          </cell>
          <cell r="X92">
            <v>45191</v>
          </cell>
          <cell r="Y92" t="str">
            <v>Contratación Directa</v>
          </cell>
          <cell r="Z92" t="str">
            <v>Contrato</v>
          </cell>
          <cell r="AA92" t="str">
            <v>Prestación de Servicios Profesionales</v>
          </cell>
          <cell r="AB92" t="str">
            <v>PRESTAR SERVICIOS PROFESIONALES PARA EFECTUAR EL ANÁLISIS, CLASIFICACIÓN, REGISTRO Y CONCILIACIÓN CONTABLE DE SUBSIDIOS DE VIVIENDA  Y MEJORAMIENTO HABITACIONAL, ASÍ COMO LA INFORMACIÓN DE LA NÓMINA DE LA SDHT.</v>
          </cell>
          <cell r="AC92">
            <v>44949</v>
          </cell>
          <cell r="AD92">
            <v>44949</v>
          </cell>
          <cell r="AE92">
            <v>44949</v>
          </cell>
          <cell r="AF92">
            <v>8</v>
          </cell>
          <cell r="AG92">
            <v>0</v>
          </cell>
          <cell r="AH92">
            <v>11.266666666666667</v>
          </cell>
          <cell r="AI92">
            <v>11</v>
          </cell>
          <cell r="AJ92">
            <v>8</v>
          </cell>
          <cell r="AK92">
            <v>338</v>
          </cell>
          <cell r="AL92">
            <v>45191</v>
          </cell>
          <cell r="AM92">
            <v>45290</v>
          </cell>
          <cell r="AN92">
            <v>53600000</v>
          </cell>
          <cell r="AO92">
            <v>75486667</v>
          </cell>
          <cell r="AP92">
            <v>6700000</v>
          </cell>
          <cell r="AQ92">
            <v>-0.3333333283662796</v>
          </cell>
          <cell r="AS92">
            <v>261</v>
          </cell>
          <cell r="AT92">
            <v>44942</v>
          </cell>
          <cell r="AU92">
            <v>53600000</v>
          </cell>
          <cell r="AV92" t="str">
            <v>O23011605560000007754</v>
          </cell>
          <cell r="AW92" t="str">
            <v>INVERSION</v>
          </cell>
          <cell r="AX92" t="str">
            <v>Fortalecimiento Institucional de la Secretaría del Hábitat Bogotá</v>
          </cell>
          <cell r="AY92">
            <v>5000438295</v>
          </cell>
          <cell r="AZ92">
            <v>90</v>
          </cell>
          <cell r="BA92">
            <v>44946</v>
          </cell>
          <cell r="BB92">
            <v>53600000</v>
          </cell>
          <cell r="BC92">
            <v>45201</v>
          </cell>
          <cell r="BD92">
            <v>1542</v>
          </cell>
          <cell r="BE92">
            <v>45189</v>
          </cell>
          <cell r="BF92">
            <v>21886667</v>
          </cell>
          <cell r="BG92" t="str">
            <v>5000548266</v>
          </cell>
          <cell r="BH92">
            <v>1480</v>
          </cell>
          <cell r="BI92">
            <v>45191</v>
          </cell>
          <cell r="BJ92" t="str">
            <v>O23011605560000007754</v>
          </cell>
          <cell r="BK92" t="str">
            <v>INVERSION</v>
          </cell>
          <cell r="BL92">
            <v>45191</v>
          </cell>
          <cell r="BM92">
            <v>21886667</v>
          </cell>
          <cell r="BN92" t="str">
            <v/>
          </cell>
          <cell r="BO92" t="str">
            <v/>
          </cell>
          <cell r="BP92" t="str">
            <v/>
          </cell>
          <cell r="BR92" t="str">
            <v/>
          </cell>
          <cell r="BS92" t="str">
            <v/>
          </cell>
          <cell r="BT92" t="str">
            <v/>
          </cell>
          <cell r="BU92" t="str">
            <v/>
          </cell>
          <cell r="BV92" t="str">
            <v/>
          </cell>
          <cell r="BW92" t="str">
            <v/>
          </cell>
          <cell r="CA92" t="str">
            <v/>
          </cell>
          <cell r="CB92" t="str">
            <v/>
          </cell>
          <cell r="CC92" t="str">
            <v/>
          </cell>
          <cell r="CE92" t="str">
            <v/>
          </cell>
          <cell r="CF92" t="str">
            <v/>
          </cell>
          <cell r="CG92" t="str">
            <v/>
          </cell>
          <cell r="CH92" t="str">
            <v/>
          </cell>
          <cell r="CI92" t="str">
            <v/>
          </cell>
          <cell r="CM92">
            <v>45190</v>
          </cell>
          <cell r="CN92">
            <v>3</v>
          </cell>
          <cell r="CO92">
            <v>8</v>
          </cell>
          <cell r="CP92">
            <v>98</v>
          </cell>
          <cell r="CQ92">
            <v>45191</v>
          </cell>
          <cell r="CR92">
            <v>45192</v>
          </cell>
          <cell r="CS92">
            <v>45290</v>
          </cell>
          <cell r="DF92">
            <v>45139</v>
          </cell>
          <cell r="DG92" t="str">
            <v>DIEGO ARMANDO GONZALEZ LOPEZ</v>
          </cell>
          <cell r="DH92">
            <v>1051568147</v>
          </cell>
          <cell r="DI92" t="str">
            <v xml:space="preserve">DG 17 15 82 </v>
          </cell>
          <cell r="DJ92">
            <v>3203387806</v>
          </cell>
          <cell r="DK92" t="str">
            <v>diargolo1987@gmail.com</v>
          </cell>
          <cell r="DL92">
            <v>11613333</v>
          </cell>
          <cell r="DN92">
            <v>45167</v>
          </cell>
        </row>
        <row r="93">
          <cell r="C93" t="str">
            <v>89-2023</v>
          </cell>
          <cell r="D93">
            <v>1</v>
          </cell>
          <cell r="E93" t="str">
            <v>CO1.PCCNTR.4446337</v>
          </cell>
          <cell r="F93" t="str">
            <v>ADELANTAR EL 100 % DE  ACCIONES DE PREVENCIÓN, VIGILANCIA Y CONTROL FRENTE A LOS DESARROLLOS URBANÍSTICOS ILEGALES.</v>
          </cell>
          <cell r="G93" t="str">
            <v>En Ejecución</v>
          </cell>
          <cell r="H93" t="str">
            <v>https://community.secop.gov.co/Public/Tendering/OpportunityDetail/Index?noticeUID=CO1.NTC.3805813&amp;isFromPublicArea=True&amp;isModal=False</v>
          </cell>
          <cell r="I93" t="str">
            <v>SDHT-SDPS-PSP-010-2023</v>
          </cell>
          <cell r="J93">
            <v>1</v>
          </cell>
          <cell r="K93">
            <v>1</v>
          </cell>
          <cell r="L93" t="str">
            <v>Persona Natural</v>
          </cell>
          <cell r="M93" t="str">
            <v>CC</v>
          </cell>
          <cell r="N93">
            <v>1015399199</v>
          </cell>
          <cell r="O93">
            <v>5</v>
          </cell>
          <cell r="P93" t="str">
            <v>HOLGUIN SUAREZ</v>
          </cell>
          <cell r="Q93" t="str">
            <v>LUIS FERNANDO</v>
          </cell>
          <cell r="R93" t="str">
            <v>No Aplica</v>
          </cell>
          <cell r="S93" t="str">
            <v>LUIS FERNANDO HOLGUIN SUAREZ</v>
          </cell>
          <cell r="T93" t="str">
            <v>M</v>
          </cell>
          <cell r="U93">
            <v>44946</v>
          </cell>
          <cell r="V93">
            <v>44949</v>
          </cell>
          <cell r="W93">
            <v>44950</v>
          </cell>
          <cell r="X93">
            <v>45283</v>
          </cell>
          <cell r="Y93" t="str">
            <v>Contratación Directa</v>
          </cell>
          <cell r="Z93" t="str">
            <v>Contrato</v>
          </cell>
          <cell r="AA93" t="str">
            <v>Prestación de Servicios Profesionales</v>
          </cell>
          <cell r="AB93" t="str">
            <v>PRESTAR SERVICIOS PROFESIONALES ESPECIALIZADOS EN LA SUBDIRECCIÓN DE PREVENCIÓN Y SEGUIMIENTO PARA APOYAR LAS ACTIVIDADES DE MONITOREO DE LAS ÁREAS SUSCEPTIBLES DE OCUPACIÓN ILEGAL Y EN LOS TEMAS RELACIONADOS CON EN EJENACIÓN ILEGAL EN EL DISTRITO CAPITAL</v>
          </cell>
          <cell r="AC93">
            <v>44950</v>
          </cell>
          <cell r="AD93">
            <v>44950</v>
          </cell>
          <cell r="AE93">
            <v>44950</v>
          </cell>
          <cell r="AF93">
            <v>11</v>
          </cell>
          <cell r="AG93">
            <v>0</v>
          </cell>
          <cell r="AH93">
            <v>11</v>
          </cell>
          <cell r="AI93">
            <v>11</v>
          </cell>
          <cell r="AJ93">
            <v>0</v>
          </cell>
          <cell r="AK93">
            <v>330</v>
          </cell>
          <cell r="AL93">
            <v>45283</v>
          </cell>
          <cell r="AM93">
            <v>45283</v>
          </cell>
          <cell r="AN93">
            <v>96305000</v>
          </cell>
          <cell r="AO93">
            <v>96305000</v>
          </cell>
          <cell r="AP93">
            <v>8755000</v>
          </cell>
          <cell r="AQ93">
            <v>0</v>
          </cell>
          <cell r="AS93">
            <v>165</v>
          </cell>
          <cell r="AT93">
            <v>44937</v>
          </cell>
          <cell r="AU93">
            <v>96305000</v>
          </cell>
          <cell r="AV93" t="str">
            <v>O23011603450000007812</v>
          </cell>
          <cell r="AW93" t="str">
            <v>INVERSION</v>
          </cell>
          <cell r="AX93" t="str">
            <v>Fortalecimiento de la Inspección, Vigilancia y Control de Vivienda en Bogotá</v>
          </cell>
          <cell r="AY93">
            <v>5000438160</v>
          </cell>
          <cell r="AZ93">
            <v>84</v>
          </cell>
          <cell r="BA93">
            <v>44946</v>
          </cell>
          <cell r="BB93">
            <v>96305000</v>
          </cell>
          <cell r="BK93" t="str">
            <v/>
          </cell>
          <cell r="BN93" t="str">
            <v/>
          </cell>
          <cell r="BO93" t="str">
            <v/>
          </cell>
          <cell r="BP93" t="str">
            <v/>
          </cell>
          <cell r="BR93" t="str">
            <v/>
          </cell>
          <cell r="BS93" t="str">
            <v/>
          </cell>
          <cell r="BT93" t="str">
            <v/>
          </cell>
          <cell r="BU93" t="str">
            <v/>
          </cell>
          <cell r="BV93" t="str">
            <v/>
          </cell>
          <cell r="BW93" t="str">
            <v/>
          </cell>
          <cell r="CA93" t="str">
            <v/>
          </cell>
          <cell r="CB93" t="str">
            <v/>
          </cell>
          <cell r="CC93" t="str">
            <v/>
          </cell>
          <cell r="CE93" t="str">
            <v/>
          </cell>
          <cell r="CF93" t="str">
            <v/>
          </cell>
          <cell r="CG93" t="str">
            <v/>
          </cell>
          <cell r="CH93" t="str">
            <v/>
          </cell>
          <cell r="CI93" t="str">
            <v/>
          </cell>
          <cell r="CP93">
            <v>0</v>
          </cell>
        </row>
        <row r="94">
          <cell r="C94" t="str">
            <v>90-2023</v>
          </cell>
          <cell r="D94">
            <v>1</v>
          </cell>
          <cell r="E94" t="str">
            <v>CO1.PCCNTR.4446373</v>
          </cell>
          <cell r="F94" t="str">
            <v>ADELANTAR EL 100 % DE  ACCIONES DE PREVENCIÓN, VIGILANCIA Y CONTROL FRENTE A LOS DESARROLLOS URBANÍSTICOS ILEGALES.</v>
          </cell>
          <cell r="G94" t="str">
            <v>En Ejecución</v>
          </cell>
          <cell r="H94" t="str">
            <v>https://community.secop.gov.co/Public/Tendering/OpportunityDetail/Index?noticeUID=CO1.NTC.3805964&amp;isFromPublicArea=True&amp;isModal=False</v>
          </cell>
          <cell r="I94" t="str">
            <v>SDHT-SDPS-PSP-013-2023</v>
          </cell>
          <cell r="J94">
            <v>1</v>
          </cell>
          <cell r="K94">
            <v>1</v>
          </cell>
          <cell r="L94" t="str">
            <v>Persona Natural</v>
          </cell>
          <cell r="M94" t="str">
            <v>CC</v>
          </cell>
          <cell r="N94">
            <v>1110563481</v>
          </cell>
          <cell r="O94">
            <v>5</v>
          </cell>
          <cell r="P94" t="str">
            <v>VERA MONROY</v>
          </cell>
          <cell r="Q94" t="str">
            <v>DIEGO ALEJANDRO</v>
          </cell>
          <cell r="R94" t="str">
            <v>No Aplica</v>
          </cell>
          <cell r="S94" t="str">
            <v>DIEGO ALEJANDRO VERA MONROY</v>
          </cell>
          <cell r="T94" t="str">
            <v>M</v>
          </cell>
          <cell r="U94">
            <v>44946</v>
          </cell>
          <cell r="V94">
            <v>44949</v>
          </cell>
          <cell r="W94">
            <v>44950</v>
          </cell>
          <cell r="X94">
            <v>45283</v>
          </cell>
          <cell r="Y94" t="str">
            <v>Contratación Directa</v>
          </cell>
          <cell r="Z94" t="str">
            <v>Contrato</v>
          </cell>
          <cell r="AA94" t="str">
            <v>Prestación de Servicios Profesionales</v>
          </cell>
          <cell r="AB94" t="str">
            <v>PRESTAR SERVICIOS PROFESIONALES PARA APOYAR TECNICAMENTE A LA SUBDIRECCIÓN DE PREVENCIÓN Y SEGUIMIENTO EN LAS ACTIVIDADES DE MONITOREO DE LAS AREAS SUSCEPTIBLES DE OCUPACIÓN ILEGAL Y EN LA PREVENCIÓN DE DESARROLLOS ILEGALES EN EL DISTRITO CAPITAL</v>
          </cell>
          <cell r="AC94">
            <v>44950</v>
          </cell>
          <cell r="AD94">
            <v>44950</v>
          </cell>
          <cell r="AE94">
            <v>44950</v>
          </cell>
          <cell r="AF94">
            <v>11</v>
          </cell>
          <cell r="AG94">
            <v>0</v>
          </cell>
          <cell r="AH94">
            <v>11</v>
          </cell>
          <cell r="AI94">
            <v>11</v>
          </cell>
          <cell r="AJ94">
            <v>0</v>
          </cell>
          <cell r="AK94">
            <v>330</v>
          </cell>
          <cell r="AL94">
            <v>45283</v>
          </cell>
          <cell r="AM94">
            <v>45283</v>
          </cell>
          <cell r="AN94">
            <v>62881500</v>
          </cell>
          <cell r="AO94">
            <v>62881500</v>
          </cell>
          <cell r="AP94">
            <v>5716500</v>
          </cell>
          <cell r="AQ94">
            <v>0</v>
          </cell>
          <cell r="AS94">
            <v>173</v>
          </cell>
          <cell r="AT94">
            <v>44937</v>
          </cell>
          <cell r="AU94">
            <v>62881500</v>
          </cell>
          <cell r="AV94" t="str">
            <v>O23011603450000007812</v>
          </cell>
          <cell r="AW94" t="str">
            <v>INVERSION</v>
          </cell>
          <cell r="AX94" t="str">
            <v>Fortalecimiento de la Inspección, Vigilancia y Control de Vivienda en Bogotá</v>
          </cell>
          <cell r="AY94">
            <v>5000438203</v>
          </cell>
          <cell r="AZ94">
            <v>85</v>
          </cell>
          <cell r="BA94">
            <v>44946</v>
          </cell>
          <cell r="BB94">
            <v>62881500</v>
          </cell>
          <cell r="BK94" t="str">
            <v/>
          </cell>
          <cell r="BN94" t="str">
            <v/>
          </cell>
          <cell r="BO94" t="str">
            <v/>
          </cell>
          <cell r="BP94" t="str">
            <v/>
          </cell>
          <cell r="BR94" t="str">
            <v/>
          </cell>
          <cell r="BS94" t="str">
            <v/>
          </cell>
          <cell r="BT94" t="str">
            <v/>
          </cell>
          <cell r="BU94" t="str">
            <v/>
          </cell>
          <cell r="BV94" t="str">
            <v/>
          </cell>
          <cell r="BW94" t="str">
            <v/>
          </cell>
          <cell r="CA94" t="str">
            <v/>
          </cell>
          <cell r="CB94" t="str">
            <v/>
          </cell>
          <cell r="CC94" t="str">
            <v/>
          </cell>
          <cell r="CE94" t="str">
            <v/>
          </cell>
          <cell r="CF94" t="str">
            <v/>
          </cell>
          <cell r="CG94" t="str">
            <v/>
          </cell>
          <cell r="CH94" t="str">
            <v/>
          </cell>
          <cell r="CI94" t="str">
            <v/>
          </cell>
          <cell r="CP94">
            <v>0</v>
          </cell>
        </row>
        <row r="95">
          <cell r="C95" t="str">
            <v>91-2023</v>
          </cell>
          <cell r="D95">
            <v>1</v>
          </cell>
          <cell r="E95" t="str">
            <v>CO1.PCCNTR.4447818</v>
          </cell>
          <cell r="F95" t="str">
            <v xml:space="preserve">ASIGNAR 4500 SUBSIDIOS PARA MEJORAMIENTO DE VIVIENDA PRIORIZANDO HOGARES CON JEFATURA FEMENINA, PERSONAS CON DISCAPACIDAD, VÍCTIMAS DEL CONFLICTO ARMADO, POBLACIÓN ÉTNICA Y ADULTOS MAYORES </v>
          </cell>
          <cell r="G95" t="str">
            <v>En Ejecución</v>
          </cell>
          <cell r="H95" t="str">
            <v>https://community.secop.gov.co/Public/Tendering/OpportunityDetail/Index?noticeUID=CO1.NTC.3806999&amp;isFromPublicArea=True&amp;isModal=true&amp;asPopupView=true</v>
          </cell>
          <cell r="I95" t="str">
            <v>SDHT-SDB-PSP-026-2023</v>
          </cell>
          <cell r="J95">
            <v>1</v>
          </cell>
          <cell r="K95">
            <v>1</v>
          </cell>
          <cell r="L95" t="str">
            <v>Persona Natural</v>
          </cell>
          <cell r="M95" t="str">
            <v>CC</v>
          </cell>
          <cell r="N95">
            <v>1030634322</v>
          </cell>
          <cell r="O95">
            <v>8</v>
          </cell>
          <cell r="P95" t="str">
            <v>SANCHEZ BERMUDEZ</v>
          </cell>
          <cell r="Q95" t="str">
            <v>DIANA MARCELA</v>
          </cell>
          <cell r="R95" t="str">
            <v>No Aplica</v>
          </cell>
          <cell r="S95" t="str">
            <v>DIANA MARCELA SANCHEZ BERMUDEZ</v>
          </cell>
          <cell r="T95" t="str">
            <v>F</v>
          </cell>
          <cell r="U95">
            <v>44946</v>
          </cell>
          <cell r="V95">
            <v>44951</v>
          </cell>
          <cell r="W95">
            <v>44952</v>
          </cell>
          <cell r="X95">
            <v>45285</v>
          </cell>
          <cell r="Y95" t="str">
            <v>Contratación Directa</v>
          </cell>
          <cell r="Z95" t="str">
            <v>Contrato</v>
          </cell>
          <cell r="AA95" t="str">
            <v>Prestación de Servicios Profesionales</v>
          </cell>
          <cell r="AB95" t="str">
            <v>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v>
          </cell>
          <cell r="AC95">
            <v>44952</v>
          </cell>
          <cell r="AD95">
            <v>44952</v>
          </cell>
          <cell r="AE95">
            <v>44952</v>
          </cell>
          <cell r="AF95">
            <v>11</v>
          </cell>
          <cell r="AG95">
            <v>0</v>
          </cell>
          <cell r="AH95">
            <v>11</v>
          </cell>
          <cell r="AI95">
            <v>11</v>
          </cell>
          <cell r="AJ95">
            <v>0</v>
          </cell>
          <cell r="AK95">
            <v>330</v>
          </cell>
          <cell r="AL95">
            <v>45285</v>
          </cell>
          <cell r="AM95">
            <v>45285</v>
          </cell>
          <cell r="AN95">
            <v>58300000</v>
          </cell>
          <cell r="AO95">
            <v>58300000</v>
          </cell>
          <cell r="AP95">
            <v>5300000</v>
          </cell>
          <cell r="AQ95">
            <v>0</v>
          </cell>
          <cell r="AS95">
            <v>42</v>
          </cell>
          <cell r="AT95">
            <v>44930</v>
          </cell>
          <cell r="AU95">
            <v>58300000</v>
          </cell>
          <cell r="AV95" t="str">
            <v>O23011601010000007715</v>
          </cell>
          <cell r="AW95" t="str">
            <v>INVERSION</v>
          </cell>
          <cell r="AX95" t="str">
            <v>Mejoramiento de vivienda - modalidad de habitabilidad mediante asignación e implementación de subsidio en Bogotá</v>
          </cell>
          <cell r="AY95">
            <v>5000440314</v>
          </cell>
          <cell r="AZ95">
            <v>116</v>
          </cell>
          <cell r="BA95">
            <v>44949</v>
          </cell>
          <cell r="BB95">
            <v>58300000</v>
          </cell>
          <cell r="BK95" t="str">
            <v/>
          </cell>
          <cell r="BN95" t="str">
            <v/>
          </cell>
          <cell r="BO95" t="str">
            <v/>
          </cell>
          <cell r="BP95" t="str">
            <v/>
          </cell>
          <cell r="BR95" t="str">
            <v/>
          </cell>
          <cell r="BS95" t="str">
            <v/>
          </cell>
          <cell r="BT95" t="str">
            <v/>
          </cell>
          <cell r="BU95" t="str">
            <v/>
          </cell>
          <cell r="BV95" t="str">
            <v/>
          </cell>
          <cell r="BW95" t="str">
            <v/>
          </cell>
          <cell r="CA95" t="str">
            <v/>
          </cell>
          <cell r="CB95" t="str">
            <v/>
          </cell>
          <cell r="CC95" t="str">
            <v/>
          </cell>
          <cell r="CE95" t="str">
            <v/>
          </cell>
          <cell r="CF95" t="str">
            <v/>
          </cell>
          <cell r="CG95" t="str">
            <v/>
          </cell>
          <cell r="CH95" t="str">
            <v/>
          </cell>
          <cell r="CI95" t="str">
            <v/>
          </cell>
          <cell r="CP95">
            <v>0</v>
          </cell>
        </row>
        <row r="96">
          <cell r="C96" t="str">
            <v>92-2023</v>
          </cell>
          <cell r="D96">
            <v>1</v>
          </cell>
          <cell r="E96" t="str">
            <v>CO1.PCCNTR.4447831</v>
          </cell>
          <cell r="F96" t="str">
            <v>CONSTRUIR  8  OBRAS EN ESPACIOS PÚBLICOS EN TERRITORIOS DE MEJORAMIENTO INTEGRAL DE BARRIOS</v>
          </cell>
          <cell r="G96" t="str">
            <v>En Ejecución</v>
          </cell>
          <cell r="H96" t="str">
            <v>https://community.secop.gov.co/Public/Tendering/OpportunityDetail/Index?noticeUID=CO1.NTC.3807702&amp;isFromPublicArea=True&amp;isModal=true&amp;asPopupView=true</v>
          </cell>
          <cell r="I96" t="str">
            <v>SDHT-SDB-PSP-031-2023</v>
          </cell>
          <cell r="J96">
            <v>1</v>
          </cell>
          <cell r="K96">
            <v>1</v>
          </cell>
          <cell r="L96" t="str">
            <v>Persona Natural</v>
          </cell>
          <cell r="M96" t="str">
            <v>CC</v>
          </cell>
          <cell r="N96">
            <v>1019077613</v>
          </cell>
          <cell r="O96">
            <v>6</v>
          </cell>
          <cell r="P96" t="str">
            <v>BARRERA TRIVIÑO</v>
          </cell>
          <cell r="Q96" t="str">
            <v>JUAN CAMILO</v>
          </cell>
          <cell r="R96" t="str">
            <v>No Aplica</v>
          </cell>
          <cell r="S96" t="str">
            <v>JUAN CAMILO BARRERA TRIVIÑO</v>
          </cell>
          <cell r="T96" t="str">
            <v>M</v>
          </cell>
          <cell r="U96">
            <v>44946</v>
          </cell>
          <cell r="V96">
            <v>44949</v>
          </cell>
          <cell r="W96">
            <v>44950</v>
          </cell>
          <cell r="X96">
            <v>45283</v>
          </cell>
          <cell r="Y96" t="str">
            <v>Contratación Directa</v>
          </cell>
          <cell r="Z96" t="str">
            <v>Contrato</v>
          </cell>
          <cell r="AA96" t="str">
            <v>Prestación de Servicios Profesionales</v>
          </cell>
          <cell r="AB96" t="str">
            <v>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v>
          </cell>
          <cell r="AC96">
            <v>44950</v>
          </cell>
          <cell r="AD96">
            <v>44950</v>
          </cell>
          <cell r="AE96">
            <v>44950</v>
          </cell>
          <cell r="AF96">
            <v>11</v>
          </cell>
          <cell r="AG96">
            <v>0</v>
          </cell>
          <cell r="AH96">
            <v>11</v>
          </cell>
          <cell r="AI96">
            <v>11</v>
          </cell>
          <cell r="AJ96">
            <v>0</v>
          </cell>
          <cell r="AK96">
            <v>330</v>
          </cell>
          <cell r="AL96">
            <v>45283</v>
          </cell>
          <cell r="AM96">
            <v>45299</v>
          </cell>
          <cell r="AN96">
            <v>80300000</v>
          </cell>
          <cell r="AO96">
            <v>80300000</v>
          </cell>
          <cell r="AP96">
            <v>7300000</v>
          </cell>
          <cell r="AQ96">
            <v>0</v>
          </cell>
          <cell r="AS96">
            <v>49</v>
          </cell>
          <cell r="AT96">
            <v>44930</v>
          </cell>
          <cell r="AU96">
            <v>80300000</v>
          </cell>
          <cell r="AV96" t="str">
            <v>O23011601190000007575</v>
          </cell>
          <cell r="AW96" t="str">
            <v>INVERSION</v>
          </cell>
          <cell r="AX96" t="str">
            <v>Estudios y diseños de proyecto para el mejoramiento integral de Barrios - Bogotá 2020-2024</v>
          </cell>
          <cell r="AY96">
            <v>5000440332</v>
          </cell>
          <cell r="AZ96">
            <v>119</v>
          </cell>
          <cell r="BA96">
            <v>44949</v>
          </cell>
          <cell r="BB96">
            <v>80300000</v>
          </cell>
          <cell r="BK96" t="str">
            <v/>
          </cell>
          <cell r="BN96" t="str">
            <v/>
          </cell>
          <cell r="BO96" t="str">
            <v/>
          </cell>
          <cell r="BP96" t="str">
            <v/>
          </cell>
          <cell r="BR96" t="str">
            <v/>
          </cell>
          <cell r="BS96" t="str">
            <v/>
          </cell>
          <cell r="BT96" t="str">
            <v/>
          </cell>
          <cell r="BU96" t="str">
            <v/>
          </cell>
          <cell r="BV96" t="str">
            <v/>
          </cell>
          <cell r="BW96" t="str">
            <v/>
          </cell>
          <cell r="CA96" t="str">
            <v/>
          </cell>
          <cell r="CB96" t="str">
            <v/>
          </cell>
          <cell r="CC96" t="str">
            <v/>
          </cell>
          <cell r="CE96" t="str">
            <v/>
          </cell>
          <cell r="CF96" t="str">
            <v/>
          </cell>
          <cell r="CG96" t="str">
            <v/>
          </cell>
          <cell r="CH96" t="str">
            <v/>
          </cell>
          <cell r="CI96" t="str">
            <v/>
          </cell>
          <cell r="CP96">
            <v>0</v>
          </cell>
        </row>
        <row r="97">
          <cell r="C97" t="str">
            <v>93-2023</v>
          </cell>
          <cell r="D97">
            <v>1</v>
          </cell>
          <cell r="E97" t="str">
            <v>CO1.PCCNTR.4447843</v>
          </cell>
          <cell r="F97" t="str">
            <v xml:space="preserve">REALIZAR ADECUACIONES DE CALIDAD A 4500 VIVIENDAS PRIORIZANDO HOGARES CON JEFATURA FEMENINA, PERSONAS CON DISCAPACIDAD, VÍCTIMAS DEL CONFLICTO ARMADO, POBLACIÓN ÉTNICA Y ADULTOS MAYORES </v>
          </cell>
          <cell r="G97" t="str">
            <v>En Ejecución</v>
          </cell>
          <cell r="H97" t="str">
            <v>https://community.secop.gov.co/Public/Tendering/OpportunityDetail/Index?noticeUID=CO1.NTC.3807482&amp;isFromPublicArea=True&amp;isModal=true&amp;asPopupView=true</v>
          </cell>
          <cell r="I97" t="str">
            <v>SDHT-SDB-PSP-032-2023</v>
          </cell>
          <cell r="J97">
            <v>1</v>
          </cell>
          <cell r="K97">
            <v>1</v>
          </cell>
          <cell r="L97" t="str">
            <v>Persona Natural</v>
          </cell>
          <cell r="M97" t="str">
            <v>CC</v>
          </cell>
          <cell r="N97">
            <v>79950166</v>
          </cell>
          <cell r="O97">
            <v>7</v>
          </cell>
          <cell r="P97" t="str">
            <v>ULLOA CALVO</v>
          </cell>
          <cell r="Q97" t="str">
            <v>EDWIN ARIEL</v>
          </cell>
          <cell r="R97" t="str">
            <v>No Aplica</v>
          </cell>
          <cell r="S97" t="str">
            <v>EDWIN ARIEL ULLOA CALVO</v>
          </cell>
          <cell r="T97" t="str">
            <v>M</v>
          </cell>
          <cell r="U97">
            <v>44949</v>
          </cell>
          <cell r="V97">
            <v>44949</v>
          </cell>
          <cell r="W97">
            <v>44952</v>
          </cell>
          <cell r="X97">
            <v>45285</v>
          </cell>
          <cell r="Y97" t="str">
            <v>Contratación Directa</v>
          </cell>
          <cell r="Z97" t="str">
            <v>Contrato</v>
          </cell>
          <cell r="AA97" t="str">
            <v>Prestación de Servicios Profesionales</v>
          </cell>
          <cell r="AB97" t="str">
            <v>PRESTAR SERVICIOS PROFESIONALES DESDE EL COMPONENTE TÉCNICO PARA APOYAR EL SEGUIMIENTO A LA EJECUCIÓN DEL PROGRAMA DE MEJORAMIENTO DE VIVIENDA EN CONDICIONES DE HABITABILIDAD DE LOS TERRITORIOS PRIORIZADOS POR LA SECRETARÍA DISTRITAL DEL HÁBITAT.</v>
          </cell>
          <cell r="AC97">
            <v>44952</v>
          </cell>
          <cell r="AD97">
            <v>44952</v>
          </cell>
          <cell r="AE97">
            <v>44952</v>
          </cell>
          <cell r="AF97">
            <v>11</v>
          </cell>
          <cell r="AG97">
            <v>0</v>
          </cell>
          <cell r="AH97">
            <v>11</v>
          </cell>
          <cell r="AI97">
            <v>11</v>
          </cell>
          <cell r="AJ97">
            <v>0</v>
          </cell>
          <cell r="AK97">
            <v>330</v>
          </cell>
          <cell r="AL97">
            <v>45285</v>
          </cell>
          <cell r="AM97">
            <v>45285</v>
          </cell>
          <cell r="AN97">
            <v>80300000</v>
          </cell>
          <cell r="AO97">
            <v>80300000</v>
          </cell>
          <cell r="AP97">
            <v>7300000</v>
          </cell>
          <cell r="AQ97">
            <v>0</v>
          </cell>
          <cell r="AS97">
            <v>39</v>
          </cell>
          <cell r="AT97">
            <v>44930</v>
          </cell>
          <cell r="AU97">
            <v>80300000</v>
          </cell>
          <cell r="AV97" t="str">
            <v>O23011601010000007715</v>
          </cell>
          <cell r="AW97" t="str">
            <v>INVERSION</v>
          </cell>
          <cell r="AX97" t="str">
            <v>Mejoramiento de vivienda - modalidad de habitabilidad mediante asignación e implementación de subsidio en Bogotá</v>
          </cell>
          <cell r="AY97">
            <v>5000440341</v>
          </cell>
          <cell r="AZ97">
            <v>120</v>
          </cell>
          <cell r="BA97">
            <v>44949</v>
          </cell>
          <cell r="BB97">
            <v>80300000</v>
          </cell>
          <cell r="BK97" t="str">
            <v/>
          </cell>
          <cell r="BN97" t="str">
            <v/>
          </cell>
          <cell r="BO97" t="str">
            <v/>
          </cell>
          <cell r="BP97" t="str">
            <v/>
          </cell>
          <cell r="BR97" t="str">
            <v/>
          </cell>
          <cell r="BS97" t="str">
            <v/>
          </cell>
          <cell r="BT97" t="str">
            <v/>
          </cell>
          <cell r="BU97" t="str">
            <v/>
          </cell>
          <cell r="BV97" t="str">
            <v/>
          </cell>
          <cell r="BW97" t="str">
            <v/>
          </cell>
          <cell r="CA97" t="str">
            <v/>
          </cell>
          <cell r="CB97" t="str">
            <v/>
          </cell>
          <cell r="CC97" t="str">
            <v/>
          </cell>
          <cell r="CE97" t="str">
            <v/>
          </cell>
          <cell r="CF97" t="str">
            <v/>
          </cell>
          <cell r="CG97" t="str">
            <v/>
          </cell>
          <cell r="CH97" t="str">
            <v/>
          </cell>
          <cell r="CI97" t="str">
            <v/>
          </cell>
          <cell r="CP97">
            <v>0</v>
          </cell>
        </row>
        <row r="98">
          <cell r="C98" t="str">
            <v>94-2023</v>
          </cell>
          <cell r="D98">
            <v>1</v>
          </cell>
          <cell r="E98" t="str">
            <v>CO1.PCCNTR.4446779</v>
          </cell>
          <cell r="F98" t="str">
            <v>ADELANTAR EL 100 % DE  ACCIONES DE PREVENCIÓN, VIGILANCIA Y CONTROL FRENTE A LOS DESARROLLOS URBANÍSTICOS ILEGALES.</v>
          </cell>
          <cell r="G98" t="str">
            <v>En Ejecución</v>
          </cell>
          <cell r="H98" t="str">
            <v>https://community.secop.gov.co/Public/Tendering/OpportunityDetail/Index?noticeUID=CO1.NTC.3806712&amp;isFromPublicArea=True&amp;isModal=False</v>
          </cell>
          <cell r="I98" t="str">
            <v>SDHT-SDPS-PSP-014-2023</v>
          </cell>
          <cell r="J98">
            <v>1</v>
          </cell>
          <cell r="K98">
            <v>1</v>
          </cell>
          <cell r="L98" t="str">
            <v>Persona Natural</v>
          </cell>
          <cell r="M98" t="str">
            <v>CC</v>
          </cell>
          <cell r="N98">
            <v>7185175</v>
          </cell>
          <cell r="O98">
            <v>1</v>
          </cell>
          <cell r="P98" t="str">
            <v>MEDINA PAEZ</v>
          </cell>
          <cell r="Q98" t="str">
            <v>YEFFER HERNANDO</v>
          </cell>
          <cell r="R98" t="str">
            <v>No Aplica</v>
          </cell>
          <cell r="S98" t="str">
            <v>YEFFER HERNANDO MEDINA PAEZ</v>
          </cell>
          <cell r="T98" t="str">
            <v>M</v>
          </cell>
          <cell r="U98">
            <v>44946</v>
          </cell>
          <cell r="V98">
            <v>44949</v>
          </cell>
          <cell r="W98">
            <v>44950</v>
          </cell>
          <cell r="X98">
            <v>45283</v>
          </cell>
          <cell r="Y98" t="str">
            <v>Contratación Directa</v>
          </cell>
          <cell r="Z98" t="str">
            <v>Contrato</v>
          </cell>
          <cell r="AA98" t="str">
            <v>Prestación de Servicios Profesionales</v>
          </cell>
          <cell r="AB98" t="str">
            <v>PRESTAR SERVICIOS PROFESIONALES PARA APOYAR TECNICAMENTE A LA SUBDIRECCIÓN DE PREVENCIÓN Y SEGUIMIENTO EN LAS ACTIVIDADES DE MONITOREO DE LAS AREAS SUSCEPTIBLES DE OCUPACIÓN ILEGAL Y EN LA PREVENCIÓN DE DESARROLLOS ILEGALES EN EL DISTRITO CAPITAL</v>
          </cell>
          <cell r="AC98">
            <v>44950</v>
          </cell>
          <cell r="AD98">
            <v>44950</v>
          </cell>
          <cell r="AE98">
            <v>44950</v>
          </cell>
          <cell r="AF98">
            <v>11</v>
          </cell>
          <cell r="AG98">
            <v>0</v>
          </cell>
          <cell r="AH98">
            <v>11</v>
          </cell>
          <cell r="AI98">
            <v>11</v>
          </cell>
          <cell r="AJ98">
            <v>0</v>
          </cell>
          <cell r="AK98">
            <v>330</v>
          </cell>
          <cell r="AL98">
            <v>45283</v>
          </cell>
          <cell r="AM98">
            <v>45283</v>
          </cell>
          <cell r="AN98">
            <v>62881500</v>
          </cell>
          <cell r="AO98">
            <v>62881500</v>
          </cell>
          <cell r="AP98">
            <v>5716500</v>
          </cell>
          <cell r="AQ98">
            <v>0</v>
          </cell>
          <cell r="AS98">
            <v>168</v>
          </cell>
          <cell r="AT98">
            <v>44937</v>
          </cell>
          <cell r="AU98">
            <v>62881500</v>
          </cell>
          <cell r="AV98" t="str">
            <v>O23011603450000007812</v>
          </cell>
          <cell r="AW98" t="str">
            <v>INVERSION</v>
          </cell>
          <cell r="AX98" t="str">
            <v>Fortalecimiento de la Inspección, Vigilancia y Control de Vivienda en Bogotá</v>
          </cell>
          <cell r="AY98">
            <v>5000438491</v>
          </cell>
          <cell r="AZ98">
            <v>103</v>
          </cell>
          <cell r="BA98">
            <v>44946</v>
          </cell>
          <cell r="BB98">
            <v>62881500</v>
          </cell>
          <cell r="BK98" t="str">
            <v/>
          </cell>
          <cell r="BN98" t="str">
            <v/>
          </cell>
          <cell r="BO98" t="str">
            <v/>
          </cell>
          <cell r="BP98" t="str">
            <v/>
          </cell>
          <cell r="BR98" t="str">
            <v/>
          </cell>
          <cell r="BS98" t="str">
            <v/>
          </cell>
          <cell r="BT98" t="str">
            <v/>
          </cell>
          <cell r="BU98" t="str">
            <v/>
          </cell>
          <cell r="BV98" t="str">
            <v/>
          </cell>
          <cell r="BW98" t="str">
            <v/>
          </cell>
          <cell r="CA98" t="str">
            <v/>
          </cell>
          <cell r="CB98" t="str">
            <v/>
          </cell>
          <cell r="CC98" t="str">
            <v/>
          </cell>
          <cell r="CE98" t="str">
            <v/>
          </cell>
          <cell r="CF98" t="str">
            <v/>
          </cell>
          <cell r="CG98" t="str">
            <v/>
          </cell>
          <cell r="CH98" t="str">
            <v/>
          </cell>
          <cell r="CI98" t="str">
            <v/>
          </cell>
          <cell r="CP98">
            <v>0</v>
          </cell>
        </row>
        <row r="99">
          <cell r="C99" t="str">
            <v>95-2023</v>
          </cell>
          <cell r="D99">
            <v>1</v>
          </cell>
          <cell r="E99" t="str">
            <v>CO1.PCCNTR.4447083</v>
          </cell>
          <cell r="F99" t="str">
            <v>ADELANTAR EL 100 % DE  ACCIONES DE PREVENCIÓN, VIGILANCIA Y CONTROL FRENTE A LOS DESARROLLOS URBANÍSTICOS ILEGALES.</v>
          </cell>
          <cell r="G99" t="str">
            <v>En Ejecución</v>
          </cell>
          <cell r="H99" t="str">
            <v>https://community.secop.gov.co/Public/Tendering/OpportunityDetail/Index?noticeUID=CO1.NTC.3806817&amp;isFromPublicArea=True&amp;isModal=False</v>
          </cell>
          <cell r="I99" t="str">
            <v>SDHT-SDPS-PSP-009-2023</v>
          </cell>
          <cell r="J99">
            <v>1</v>
          </cell>
          <cell r="K99">
            <v>1</v>
          </cell>
          <cell r="L99" t="str">
            <v>Persona Natural</v>
          </cell>
          <cell r="M99" t="str">
            <v>CC</v>
          </cell>
          <cell r="N99">
            <v>80757393</v>
          </cell>
          <cell r="O99">
            <v>1</v>
          </cell>
          <cell r="P99" t="str">
            <v>NAVAS WALTEROS</v>
          </cell>
          <cell r="Q99" t="str">
            <v>ALVARO ERNESTO</v>
          </cell>
          <cell r="R99" t="str">
            <v>No Aplica</v>
          </cell>
          <cell r="S99" t="str">
            <v>ALVARO ERNESTO NAVAS WALTEROS</v>
          </cell>
          <cell r="T99" t="str">
            <v>M</v>
          </cell>
          <cell r="U99">
            <v>44946</v>
          </cell>
          <cell r="V99">
            <v>44949</v>
          </cell>
          <cell r="W99">
            <v>44950</v>
          </cell>
          <cell r="X99">
            <v>45283</v>
          </cell>
          <cell r="Y99" t="str">
            <v>Contratación Directa</v>
          </cell>
          <cell r="Z99" t="str">
            <v>Contrato</v>
          </cell>
          <cell r="AA99" t="str">
            <v>Prestación de Servicios Profesionales</v>
          </cell>
          <cell r="AB99" t="str">
            <v>PRESTAR SERVICIOS PROFESIONALES DE CARÁCTER TÉCNICO A LA SUBDIRECCIÓN DE PREVENCIÓN Y SEGUIMIENTO DE LA SECRETARÍA DISTRITAL DEL HABITAT EN RELACIÓN CON EL MONITOREO FÍSICO Y TECNOLOGICO DE POLÍGONOS PRIORIZADOS POR LA SECRETARÍA DISTRITAL DEL HABITAT.</v>
          </cell>
          <cell r="AC99">
            <v>44950</v>
          </cell>
          <cell r="AD99">
            <v>44950</v>
          </cell>
          <cell r="AE99">
            <v>44950</v>
          </cell>
          <cell r="AF99">
            <v>11</v>
          </cell>
          <cell r="AG99">
            <v>0</v>
          </cell>
          <cell r="AH99">
            <v>11</v>
          </cell>
          <cell r="AI99">
            <v>11</v>
          </cell>
          <cell r="AJ99">
            <v>0</v>
          </cell>
          <cell r="AK99">
            <v>330</v>
          </cell>
          <cell r="AL99">
            <v>45283</v>
          </cell>
          <cell r="AM99">
            <v>45283</v>
          </cell>
          <cell r="AN99">
            <v>62881500</v>
          </cell>
          <cell r="AO99">
            <v>62881500</v>
          </cell>
          <cell r="AP99">
            <v>5716500</v>
          </cell>
          <cell r="AQ99">
            <v>0</v>
          </cell>
          <cell r="AS99">
            <v>167</v>
          </cell>
          <cell r="AT99">
            <v>44937</v>
          </cell>
          <cell r="AU99">
            <v>62881500</v>
          </cell>
          <cell r="AV99" t="str">
            <v>O23011603450000007812</v>
          </cell>
          <cell r="AW99" t="str">
            <v>INVERSION</v>
          </cell>
          <cell r="AX99" t="str">
            <v>Fortalecimiento de la Inspección, Vigilancia y Control de Vivienda en Bogotá</v>
          </cell>
          <cell r="AY99">
            <v>5000438494</v>
          </cell>
          <cell r="AZ99">
            <v>104</v>
          </cell>
          <cell r="BA99">
            <v>44946</v>
          </cell>
          <cell r="BB99">
            <v>62881500</v>
          </cell>
          <cell r="BK99" t="str">
            <v/>
          </cell>
          <cell r="BN99" t="str">
            <v/>
          </cell>
          <cell r="BO99" t="str">
            <v/>
          </cell>
          <cell r="BP99" t="str">
            <v/>
          </cell>
          <cell r="BR99" t="str">
            <v/>
          </cell>
          <cell r="BS99" t="str">
            <v/>
          </cell>
          <cell r="BT99" t="str">
            <v/>
          </cell>
          <cell r="BU99" t="str">
            <v/>
          </cell>
          <cell r="BV99" t="str">
            <v/>
          </cell>
          <cell r="BW99" t="str">
            <v/>
          </cell>
          <cell r="CA99" t="str">
            <v/>
          </cell>
          <cell r="CB99" t="str">
            <v/>
          </cell>
          <cell r="CC99" t="str">
            <v/>
          </cell>
          <cell r="CE99" t="str">
            <v/>
          </cell>
          <cell r="CF99" t="str">
            <v/>
          </cell>
          <cell r="CG99" t="str">
            <v/>
          </cell>
          <cell r="CH99" t="str">
            <v/>
          </cell>
          <cell r="CI99" t="str">
            <v/>
          </cell>
          <cell r="CP99">
            <v>0</v>
          </cell>
        </row>
        <row r="100">
          <cell r="C100" t="str">
            <v>96-2023</v>
          </cell>
          <cell r="D100">
            <v>1</v>
          </cell>
          <cell r="E100" t="str">
            <v>CO1.PCCNTR.4447416</v>
          </cell>
          <cell r="F100" t="str">
            <v>GESTIONAR Y ATENDER EL 100 % DE LOS REQUERIMIENTOS ALLEGADOS A LA ENTIDAD, RELACIONADOS CON ARRENDAMIENTO Y DESARROLLO DE VIVIENDA</v>
          </cell>
          <cell r="G100" t="str">
            <v>En Ejecución</v>
          </cell>
          <cell r="H100" t="str">
            <v>https://community.secop.gov.co/Public/Tendering/OpportunityDetail/Index?noticeUID=CO1.NTC.3806838&amp;isFromPublicArea=True&amp;isModal=False</v>
          </cell>
          <cell r="I100" t="str">
            <v>SDHT-SDPS-PSP-001-2023</v>
          </cell>
          <cell r="J100">
            <v>1</v>
          </cell>
          <cell r="K100">
            <v>1</v>
          </cell>
          <cell r="L100" t="str">
            <v>Persona Natural</v>
          </cell>
          <cell r="M100" t="str">
            <v>CC</v>
          </cell>
          <cell r="N100">
            <v>52332432</v>
          </cell>
          <cell r="O100">
            <v>2</v>
          </cell>
          <cell r="P100" t="str">
            <v>POVEDA GONZALEZ</v>
          </cell>
          <cell r="Q100" t="str">
            <v>MARITZA</v>
          </cell>
          <cell r="R100" t="str">
            <v>No Aplica</v>
          </cell>
          <cell r="S100" t="str">
            <v>MARITZA POVEDA GONZALEZ</v>
          </cell>
          <cell r="T100" t="str">
            <v>F</v>
          </cell>
          <cell r="U100">
            <v>44950</v>
          </cell>
          <cell r="V100">
            <v>44951</v>
          </cell>
          <cell r="W100">
            <v>44952</v>
          </cell>
          <cell r="X100">
            <v>45285</v>
          </cell>
          <cell r="Y100" t="str">
            <v>Contratación Directa</v>
          </cell>
          <cell r="Z100" t="str">
            <v>Contrato</v>
          </cell>
          <cell r="AA100" t="str">
            <v>Prestación de Servicios Profesionales</v>
          </cell>
          <cell r="AB100" t="str">
            <v>PRESTAR SERVICIOS PROFESIONALES PARA BRINDAR APOYO ADMNINISTRATIVO EN LO RELACIONADO CON LOS TRÁMITES E INFORMES DE SEGUIMIENTO NECESARIOS DE LA SUBDIRECCIÓN DE PREVENCIÓN Y SEGUIMIENTO</v>
          </cell>
          <cell r="AC100">
            <v>44952</v>
          </cell>
          <cell r="AD100">
            <v>44952</v>
          </cell>
          <cell r="AE100">
            <v>44952</v>
          </cell>
          <cell r="AF100">
            <v>11</v>
          </cell>
          <cell r="AG100">
            <v>0</v>
          </cell>
          <cell r="AH100">
            <v>11</v>
          </cell>
          <cell r="AI100">
            <v>11</v>
          </cell>
          <cell r="AJ100">
            <v>0</v>
          </cell>
          <cell r="AK100">
            <v>330</v>
          </cell>
          <cell r="AL100">
            <v>45285</v>
          </cell>
          <cell r="AM100">
            <v>45285</v>
          </cell>
          <cell r="AN100">
            <v>62881500</v>
          </cell>
          <cell r="AO100">
            <v>62881500</v>
          </cell>
          <cell r="AP100">
            <v>5716500</v>
          </cell>
          <cell r="AQ100">
            <v>0</v>
          </cell>
          <cell r="AS100">
            <v>191</v>
          </cell>
          <cell r="AT100">
            <v>44937</v>
          </cell>
          <cell r="AU100">
            <v>62881500</v>
          </cell>
          <cell r="AV100" t="str">
            <v>O23011603450000007812</v>
          </cell>
          <cell r="AW100" t="str">
            <v>INVERSION</v>
          </cell>
          <cell r="AX100" t="str">
            <v>Fortalecimiento de la Inspección, Vigilancia y Control de Vivienda en Bogotá</v>
          </cell>
          <cell r="AY100">
            <v>5000442340</v>
          </cell>
          <cell r="AZ100">
            <v>140</v>
          </cell>
          <cell r="BA100">
            <v>44950</v>
          </cell>
          <cell r="BB100">
            <v>62881500</v>
          </cell>
          <cell r="BK100" t="str">
            <v/>
          </cell>
          <cell r="BN100" t="str">
            <v/>
          </cell>
          <cell r="BO100" t="str">
            <v/>
          </cell>
          <cell r="BP100" t="str">
            <v/>
          </cell>
          <cell r="BR100" t="str">
            <v/>
          </cell>
          <cell r="BS100" t="str">
            <v/>
          </cell>
          <cell r="BT100" t="str">
            <v/>
          </cell>
          <cell r="BU100" t="str">
            <v/>
          </cell>
          <cell r="BV100" t="str">
            <v/>
          </cell>
          <cell r="BW100" t="str">
            <v/>
          </cell>
          <cell r="CA100" t="str">
            <v/>
          </cell>
          <cell r="CB100" t="str">
            <v/>
          </cell>
          <cell r="CC100" t="str">
            <v/>
          </cell>
          <cell r="CE100" t="str">
            <v/>
          </cell>
          <cell r="CF100" t="str">
            <v/>
          </cell>
          <cell r="CG100" t="str">
            <v/>
          </cell>
          <cell r="CH100" t="str">
            <v/>
          </cell>
          <cell r="CI100" t="str">
            <v/>
          </cell>
          <cell r="CP100">
            <v>0</v>
          </cell>
        </row>
        <row r="101">
          <cell r="C101" t="str">
            <v>97-2023</v>
          </cell>
          <cell r="D101">
            <v>1</v>
          </cell>
          <cell r="E101" t="str">
            <v>CO1.PCCNTR.4447345</v>
          </cell>
          <cell r="F101" t="str">
            <v>GESTIONAR Y ATENDER EL 100 % DE LOS REQUERIMIENTOS ALLEGADOS A LA ENTIDAD, RELACIONADOS CON ARRENDAMIENTO Y DESARROLLO DE VIVIENDA</v>
          </cell>
          <cell r="G101" t="str">
            <v>En Ejecución</v>
          </cell>
          <cell r="H101" t="str">
            <v>https://community.secop.gov.co/Public/Tendering/OpportunityDetail/Index?noticeUID=CO1.NTC.3807209&amp;isFromPublicArea=True&amp;isModal=False</v>
          </cell>
          <cell r="I101" t="str">
            <v>SDHT-SDPS-PSP-004-2023</v>
          </cell>
          <cell r="J101">
            <v>1</v>
          </cell>
          <cell r="K101">
            <v>1</v>
          </cell>
          <cell r="L101" t="str">
            <v>Persona Natural</v>
          </cell>
          <cell r="M101" t="str">
            <v>CC</v>
          </cell>
          <cell r="N101">
            <v>36304833</v>
          </cell>
          <cell r="O101">
            <v>5</v>
          </cell>
          <cell r="P101" t="str">
            <v>TRUJILLO ESCOBAR</v>
          </cell>
          <cell r="Q101" t="str">
            <v>ENY CONSTANZA</v>
          </cell>
          <cell r="R101" t="str">
            <v>No Aplica</v>
          </cell>
          <cell r="S101" t="str">
            <v>ENY CONSTANZA TRUJILLO ESCOBAR</v>
          </cell>
          <cell r="T101" t="str">
            <v>F</v>
          </cell>
          <cell r="U101">
            <v>44949</v>
          </cell>
          <cell r="V101">
            <v>44950</v>
          </cell>
          <cell r="W101">
            <v>44951</v>
          </cell>
          <cell r="X101">
            <v>45285</v>
          </cell>
          <cell r="Y101" t="str">
            <v>Contratación Directa</v>
          </cell>
          <cell r="Z101" t="str">
            <v>Contrato</v>
          </cell>
          <cell r="AA101" t="str">
            <v>Prestación de Servicios Profesionales</v>
          </cell>
          <cell r="AB101" t="str">
            <v>PRESTAR SERVICIOS PROFESIONALES ESPECIALIZADOS PARA APOYAR ACTIVIDADES DE TIPO FINANCIERO A LA SUBDIRECCIÓN DE PREVENCIÓN Y SEGUIMIENTO EN LAS ACTIVIDADES ORIENTADAS AL CONTROL DE PROYECTOS DE ENAJENACIÓN DE VIVIENDA Y MATRICULAS DE ARRENDAMIENTO DE VIVIENDA.</v>
          </cell>
          <cell r="AC101">
            <v>44951</v>
          </cell>
          <cell r="AD101">
            <v>44951</v>
          </cell>
          <cell r="AE101">
            <v>44951</v>
          </cell>
          <cell r="AF101">
            <v>11</v>
          </cell>
          <cell r="AG101">
            <v>0</v>
          </cell>
          <cell r="AH101">
            <v>11</v>
          </cell>
          <cell r="AI101">
            <v>11</v>
          </cell>
          <cell r="AJ101">
            <v>0</v>
          </cell>
          <cell r="AK101">
            <v>330</v>
          </cell>
          <cell r="AL101">
            <v>45284</v>
          </cell>
          <cell r="AM101">
            <v>45284</v>
          </cell>
          <cell r="AN101">
            <v>94039000</v>
          </cell>
          <cell r="AO101">
            <v>94039000</v>
          </cell>
          <cell r="AP101">
            <v>8549000</v>
          </cell>
          <cell r="AQ101">
            <v>0</v>
          </cell>
          <cell r="AS101">
            <v>170</v>
          </cell>
          <cell r="AT101">
            <v>44937</v>
          </cell>
          <cell r="AU101">
            <v>94039000</v>
          </cell>
          <cell r="AV101" t="str">
            <v>O23011603450000007812</v>
          </cell>
          <cell r="AW101" t="str">
            <v>INVERSION</v>
          </cell>
          <cell r="AX101" t="str">
            <v>Fortalecimiento de la Inspección, Vigilancia y Control de Vivienda en Bogotá</v>
          </cell>
          <cell r="AY101">
            <v>5000440142</v>
          </cell>
          <cell r="AZ101">
            <v>115</v>
          </cell>
          <cell r="BA101">
            <v>44949</v>
          </cell>
          <cell r="BB101">
            <v>94039000</v>
          </cell>
          <cell r="BK101" t="str">
            <v/>
          </cell>
          <cell r="BN101" t="str">
            <v/>
          </cell>
          <cell r="BO101" t="str">
            <v/>
          </cell>
          <cell r="BP101" t="str">
            <v/>
          </cell>
          <cell r="BR101" t="str">
            <v/>
          </cell>
          <cell r="BS101" t="str">
            <v/>
          </cell>
          <cell r="BT101" t="str">
            <v/>
          </cell>
          <cell r="BU101" t="str">
            <v/>
          </cell>
          <cell r="BV101" t="str">
            <v/>
          </cell>
          <cell r="BW101" t="str">
            <v/>
          </cell>
          <cell r="CA101" t="str">
            <v/>
          </cell>
          <cell r="CB101" t="str">
            <v/>
          </cell>
          <cell r="CC101" t="str">
            <v/>
          </cell>
          <cell r="CE101" t="str">
            <v/>
          </cell>
          <cell r="CF101" t="str">
            <v/>
          </cell>
          <cell r="CG101" t="str">
            <v/>
          </cell>
          <cell r="CH101" t="str">
            <v/>
          </cell>
          <cell r="CI101" t="str">
            <v/>
          </cell>
          <cell r="CP101">
            <v>0</v>
          </cell>
        </row>
        <row r="102">
          <cell r="C102" t="str">
            <v>98-2023</v>
          </cell>
          <cell r="D102">
            <v>1</v>
          </cell>
          <cell r="E102" t="str">
            <v>CO1.PCCNTR.4446433</v>
          </cell>
          <cell r="F102" t="str">
            <v>EJECUTAR  6 ESTRATEGIAS PARA EL FORTALECIMIENTO DE LA PARTICIPACIÓN CIUDADANA EN LOS TEMAS ESTRATÉGICOS DEL SECTOR</v>
          </cell>
          <cell r="G102" t="str">
            <v>En Ejecución</v>
          </cell>
          <cell r="H102" t="str">
            <v>https://community.secop.gov.co/Public/Tendering/OpportunityDetail/Index?noticeUID=CO1.NTC.3805667&amp;isFromPublicArea=True&amp;isModal=False</v>
          </cell>
          <cell r="I102" t="str">
            <v>SDHT-SPRC-PSP-009-2023</v>
          </cell>
          <cell r="J102">
            <v>1</v>
          </cell>
          <cell r="K102">
            <v>1</v>
          </cell>
          <cell r="L102" t="str">
            <v>Persona Natural</v>
          </cell>
          <cell r="M102" t="str">
            <v>CC</v>
          </cell>
          <cell r="N102">
            <v>1030565999</v>
          </cell>
          <cell r="O102">
            <v>7</v>
          </cell>
          <cell r="P102" t="str">
            <v>CONTRERAS HURTADO</v>
          </cell>
          <cell r="Q102" t="str">
            <v>LUCERO ANDREA</v>
          </cell>
          <cell r="R102" t="str">
            <v>No Aplica</v>
          </cell>
          <cell r="S102" t="str">
            <v>LUCERO ANDREA CONTRERAS HURTADO</v>
          </cell>
          <cell r="T102" t="str">
            <v>F</v>
          </cell>
          <cell r="U102">
            <v>44949</v>
          </cell>
          <cell r="V102">
            <v>44951</v>
          </cell>
          <cell r="W102">
            <v>44951</v>
          </cell>
          <cell r="X102">
            <v>45193</v>
          </cell>
          <cell r="Y102" t="str">
            <v>Contratación Directa</v>
          </cell>
          <cell r="Z102" t="str">
            <v>Contrato</v>
          </cell>
          <cell r="AA102" t="str">
            <v>Prestación de Servicios  de Apoyo a la Gestión</v>
          </cell>
          <cell r="AB102" t="str">
            <v>PRESTAR SERVICIOS DE APOYO A LA GESTIÓN PARA ADELANTAR ACTIVIDADES OPERATIVAS Y ADMINISTRATIVAS QUE SURJAN DE LAS ESTRATEGIAS DE PARTICIPACIÓN E INTERVENCIÓN DEL SECTOR HÁBITAT A NIVEL TERRITORIAL</v>
          </cell>
          <cell r="AC102">
            <v>44951</v>
          </cell>
          <cell r="AD102">
            <v>44951</v>
          </cell>
          <cell r="AE102">
            <v>44951</v>
          </cell>
          <cell r="AF102">
            <v>9</v>
          </cell>
          <cell r="AG102">
            <v>0</v>
          </cell>
          <cell r="AH102">
            <v>9</v>
          </cell>
          <cell r="AI102">
            <v>9</v>
          </cell>
          <cell r="AJ102">
            <v>0</v>
          </cell>
          <cell r="AK102">
            <v>270</v>
          </cell>
          <cell r="AL102">
            <v>45223</v>
          </cell>
          <cell r="AM102">
            <v>45223</v>
          </cell>
          <cell r="AN102">
            <v>27000000</v>
          </cell>
          <cell r="AO102">
            <v>27000000</v>
          </cell>
          <cell r="AP102">
            <v>3000000</v>
          </cell>
          <cell r="AQ102">
            <v>0</v>
          </cell>
          <cell r="AS102">
            <v>245</v>
          </cell>
          <cell r="AT102">
            <v>44938</v>
          </cell>
          <cell r="AU102">
            <v>27000000</v>
          </cell>
          <cell r="AV102" t="str">
            <v>O23011601210000007590</v>
          </cell>
          <cell r="AW102" t="str">
            <v>INVERSION</v>
          </cell>
          <cell r="AX102" t="str">
            <v>Desarrollo de estrategias de innovación social y comunicación para el fortalecimiento de la participación en temas Hábitat en Bogotá</v>
          </cell>
          <cell r="AY102">
            <v>5000441824</v>
          </cell>
          <cell r="AZ102">
            <v>133</v>
          </cell>
          <cell r="BA102">
            <v>44950</v>
          </cell>
          <cell r="BB102">
            <v>27000000</v>
          </cell>
          <cell r="BK102" t="str">
            <v/>
          </cell>
          <cell r="BN102" t="str">
            <v/>
          </cell>
          <cell r="BO102" t="str">
            <v/>
          </cell>
          <cell r="BP102" t="str">
            <v/>
          </cell>
          <cell r="BR102" t="str">
            <v/>
          </cell>
          <cell r="BS102" t="str">
            <v/>
          </cell>
          <cell r="BT102" t="str">
            <v/>
          </cell>
          <cell r="BU102" t="str">
            <v/>
          </cell>
          <cell r="BV102" t="str">
            <v/>
          </cell>
          <cell r="BW102" t="str">
            <v/>
          </cell>
          <cell r="CA102" t="str">
            <v/>
          </cell>
          <cell r="CB102" t="str">
            <v/>
          </cell>
          <cell r="CC102" t="str">
            <v/>
          </cell>
          <cell r="CE102" t="str">
            <v/>
          </cell>
          <cell r="CF102" t="str">
            <v/>
          </cell>
          <cell r="CG102" t="str">
            <v/>
          </cell>
          <cell r="CH102" t="str">
            <v/>
          </cell>
          <cell r="CI102" t="str">
            <v/>
          </cell>
          <cell r="CP102">
            <v>0</v>
          </cell>
        </row>
        <row r="103">
          <cell r="C103" t="str">
            <v>99-2023</v>
          </cell>
          <cell r="D103">
            <v>1</v>
          </cell>
          <cell r="E103" t="str">
            <v>CO1.PCCNTR.4460788</v>
          </cell>
          <cell r="F103" t="str">
            <v>ELABORAR 8 DOCUMENTOS DE LINEAMIENTOS DE INTERVENCIÓN, GESTIÓN INTERINSTITUCIONAL Y EVALUACIÓN DE LAS INTERVENCIONES TERRITORIALES EN LOS 8 TERRITORIOS PRIORIZADOS EN ÁREAS DE ORIGEN INFORMAL</v>
          </cell>
          <cell r="G103" t="str">
            <v>En Ejecución</v>
          </cell>
          <cell r="H103" t="str">
            <v>https://community.secop.gov.co/Public/Tendering/OpportunityDetail/Index?noticeUID=CO1.NTC.3822443&amp;isFromPublicArea=True&amp;isModal=true&amp;asPopupView=true</v>
          </cell>
          <cell r="I103" t="str">
            <v>SDHT-SDB-PSP-011-2023</v>
          </cell>
          <cell r="J103">
            <v>1</v>
          </cell>
          <cell r="K103">
            <v>1</v>
          </cell>
          <cell r="L103" t="str">
            <v>Persona Natural</v>
          </cell>
          <cell r="M103" t="str">
            <v>CC</v>
          </cell>
          <cell r="N103">
            <v>1018402818</v>
          </cell>
          <cell r="O103">
            <v>1</v>
          </cell>
          <cell r="P103" t="str">
            <v>MOYA PATIÑO</v>
          </cell>
          <cell r="Q103" t="str">
            <v>JUAN CAMILO</v>
          </cell>
          <cell r="R103" t="str">
            <v>No Aplica</v>
          </cell>
          <cell r="S103" t="str">
            <v>JUAN CAMILO MOYA PATIÑO</v>
          </cell>
          <cell r="T103" t="str">
            <v>M</v>
          </cell>
          <cell r="U103">
            <v>44949</v>
          </cell>
          <cell r="V103">
            <v>44950</v>
          </cell>
          <cell r="W103">
            <v>44950</v>
          </cell>
          <cell r="X103">
            <v>45253</v>
          </cell>
          <cell r="Y103" t="str">
            <v>Contratación Directa</v>
          </cell>
          <cell r="Z103" t="str">
            <v>Contrato</v>
          </cell>
          <cell r="AA103" t="str">
            <v>Prestación de Servicios Profesionales</v>
          </cell>
          <cell r="AB103" t="str">
            <v>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v>
          </cell>
          <cell r="AC103">
            <v>44950</v>
          </cell>
          <cell r="AD103">
            <v>44950</v>
          </cell>
          <cell r="AE103">
            <v>44950</v>
          </cell>
          <cell r="AF103">
            <v>10</v>
          </cell>
          <cell r="AG103">
            <v>0</v>
          </cell>
          <cell r="AH103">
            <v>10</v>
          </cell>
          <cell r="AI103">
            <v>10</v>
          </cell>
          <cell r="AJ103">
            <v>0</v>
          </cell>
          <cell r="AK103">
            <v>300</v>
          </cell>
          <cell r="AL103">
            <v>45253</v>
          </cell>
          <cell r="AM103">
            <v>45253</v>
          </cell>
          <cell r="AN103">
            <v>92400000</v>
          </cell>
          <cell r="AO103">
            <v>92400000</v>
          </cell>
          <cell r="AP103">
            <v>9240000</v>
          </cell>
          <cell r="AQ103">
            <v>0</v>
          </cell>
          <cell r="AS103">
            <v>220</v>
          </cell>
          <cell r="AT103">
            <v>44938</v>
          </cell>
          <cell r="AU103">
            <v>92400000</v>
          </cell>
          <cell r="AV103" t="str">
            <v>O23011601190000007575</v>
          </cell>
          <cell r="AW103" t="str">
            <v>INVERSION</v>
          </cell>
          <cell r="AX103" t="str">
            <v>Estudios y diseños de proyecto para el mejoramiento integral de Barrios - Bogotá 2020-2024</v>
          </cell>
          <cell r="AY103">
            <v>5000441634</v>
          </cell>
          <cell r="AZ103">
            <v>130</v>
          </cell>
          <cell r="BA103">
            <v>44950</v>
          </cell>
          <cell r="BB103">
            <v>92400000</v>
          </cell>
          <cell r="BK103" t="str">
            <v/>
          </cell>
          <cell r="BN103" t="str">
            <v/>
          </cell>
          <cell r="BO103" t="str">
            <v/>
          </cell>
          <cell r="BP103" t="str">
            <v/>
          </cell>
          <cell r="BR103" t="str">
            <v/>
          </cell>
          <cell r="BS103" t="str">
            <v/>
          </cell>
          <cell r="BT103" t="str">
            <v/>
          </cell>
          <cell r="BU103" t="str">
            <v/>
          </cell>
          <cell r="BV103" t="str">
            <v/>
          </cell>
          <cell r="BW103" t="str">
            <v/>
          </cell>
          <cell r="CA103" t="str">
            <v/>
          </cell>
          <cell r="CB103" t="str">
            <v/>
          </cell>
          <cell r="CC103" t="str">
            <v/>
          </cell>
          <cell r="CE103" t="str">
            <v/>
          </cell>
          <cell r="CF103" t="str">
            <v/>
          </cell>
          <cell r="CG103" t="str">
            <v/>
          </cell>
          <cell r="CH103" t="str">
            <v/>
          </cell>
          <cell r="CI103" t="str">
            <v/>
          </cell>
          <cell r="CP103">
            <v>0</v>
          </cell>
        </row>
        <row r="104">
          <cell r="C104" t="str">
            <v>100-2023</v>
          </cell>
          <cell r="D104">
            <v>1</v>
          </cell>
          <cell r="E104" t="str">
            <v>CO1.PCCNTR.4455951</v>
          </cell>
          <cell r="F104" t="str">
            <v>CREAR 1 INVENTARIO DE INFORMACIÓN MISIONAL Y ESTRATÉGICA DEL SECTOR HÁBITAT</v>
          </cell>
          <cell r="G104" t="str">
            <v>En Ejecución</v>
          </cell>
          <cell r="H104" t="str">
            <v>https://community.secop.gov.co/Public/Tendering/OpportunityDetail/Index?noticeUID=CO1.NTC.3816736&amp;isFromPublicArea=True&amp;isModal=true&amp;asPopupView=true</v>
          </cell>
          <cell r="I104" t="str">
            <v>SDHT-SDIS-PSP-001-2023</v>
          </cell>
          <cell r="J104">
            <v>1</v>
          </cell>
          <cell r="K104">
            <v>1</v>
          </cell>
          <cell r="L104" t="str">
            <v>Persona Natural</v>
          </cell>
          <cell r="M104" t="str">
            <v>CC</v>
          </cell>
          <cell r="N104">
            <v>1144083163</v>
          </cell>
          <cell r="O104">
            <v>1</v>
          </cell>
          <cell r="P104" t="str">
            <v>VILLA BENAVIDES</v>
          </cell>
          <cell r="Q104" t="str">
            <v>LAURA ISABEL</v>
          </cell>
          <cell r="R104" t="str">
            <v>No Aplica</v>
          </cell>
          <cell r="S104" t="str">
            <v>LAURA ISABEL VILLA BENAVIDES</v>
          </cell>
          <cell r="T104" t="str">
            <v>F</v>
          </cell>
          <cell r="U104">
            <v>44950</v>
          </cell>
          <cell r="V104">
            <v>44950</v>
          </cell>
          <cell r="W104">
            <v>44951</v>
          </cell>
          <cell r="X104">
            <v>45223</v>
          </cell>
          <cell r="Y104" t="str">
            <v>Contratación Directa</v>
          </cell>
          <cell r="Z104" t="str">
            <v>Contrato</v>
          </cell>
          <cell r="AA104" t="str">
            <v>Prestación de Servicios Profesionales</v>
          </cell>
          <cell r="AB104" t="str">
            <v>PRESTAR SERVICIOS PROFESIONALES EN LAS ACTIVIDADES DE GESTIÓN, SEGUIMIENTO Y ANÁLISIS DE LA INFORMACIÓN DEL SECTOR HÁBITAT, EN EL MARCO DE LA CREACIÓN DE UN INVENTARIO DE INFORMACIÓN MISIONAL Y ESTRATÉGICA EN LA SDHT.</v>
          </cell>
          <cell r="AC104">
            <v>44951</v>
          </cell>
          <cell r="AD104">
            <v>44951</v>
          </cell>
          <cell r="AE104">
            <v>44951</v>
          </cell>
          <cell r="AF104">
            <v>9</v>
          </cell>
          <cell r="AG104">
            <v>0</v>
          </cell>
          <cell r="AH104">
            <v>9</v>
          </cell>
          <cell r="AI104">
            <v>9</v>
          </cell>
          <cell r="AJ104">
            <v>0</v>
          </cell>
          <cell r="AK104">
            <v>270</v>
          </cell>
          <cell r="AL104">
            <v>45223</v>
          </cell>
          <cell r="AM104">
            <v>45223</v>
          </cell>
          <cell r="AN104">
            <v>63495000</v>
          </cell>
          <cell r="AO104">
            <v>63495000</v>
          </cell>
          <cell r="AP104">
            <v>7055000</v>
          </cell>
          <cell r="AQ104">
            <v>0</v>
          </cell>
          <cell r="AS104">
            <v>254</v>
          </cell>
          <cell r="AT104">
            <v>44939</v>
          </cell>
          <cell r="AU104">
            <v>63495000</v>
          </cell>
          <cell r="AV104" t="str">
            <v>O23011605530000007728</v>
          </cell>
          <cell r="AW104" t="str">
            <v>INVERSION</v>
          </cell>
          <cell r="AX104" t="str">
            <v>Análisis de la gestión de la información del sector hábitat en Bogotá</v>
          </cell>
          <cell r="AY104">
            <v>5000442396</v>
          </cell>
          <cell r="AZ104">
            <v>142</v>
          </cell>
          <cell r="BA104">
            <v>44950</v>
          </cell>
          <cell r="BB104">
            <v>63495000</v>
          </cell>
          <cell r="BK104" t="str">
            <v/>
          </cell>
          <cell r="BN104" t="str">
            <v/>
          </cell>
          <cell r="BO104" t="str">
            <v/>
          </cell>
          <cell r="BP104" t="str">
            <v/>
          </cell>
          <cell r="BR104" t="str">
            <v/>
          </cell>
          <cell r="BS104" t="str">
            <v/>
          </cell>
          <cell r="BT104" t="str">
            <v/>
          </cell>
          <cell r="BU104" t="str">
            <v/>
          </cell>
          <cell r="BV104" t="str">
            <v/>
          </cell>
          <cell r="BW104" t="str">
            <v/>
          </cell>
          <cell r="CA104" t="str">
            <v/>
          </cell>
          <cell r="CB104" t="str">
            <v/>
          </cell>
          <cell r="CC104" t="str">
            <v/>
          </cell>
          <cell r="CE104" t="str">
            <v/>
          </cell>
          <cell r="CF104" t="str">
            <v/>
          </cell>
          <cell r="CG104" t="str">
            <v/>
          </cell>
          <cell r="CH104" t="str">
            <v/>
          </cell>
          <cell r="CI104" t="str">
            <v/>
          </cell>
          <cell r="CP104">
            <v>0</v>
          </cell>
        </row>
        <row r="105">
          <cell r="C105" t="str">
            <v>101-2023</v>
          </cell>
          <cell r="D105">
            <v>1</v>
          </cell>
          <cell r="E105" t="str">
            <v>CO1.PCCNTR.4456425</v>
          </cell>
          <cell r="F105" t="str">
            <v>CONSTRUIR  1 INVENTARIO DE SUELO DISPONIBLE Y VACANTE EN LA CIUDAD REGIÓN</v>
          </cell>
          <cell r="G105" t="str">
            <v>En Ejecución</v>
          </cell>
          <cell r="H105" t="str">
            <v>https://community.secop.gov.co/Public/Tendering/OpportunityDetail/Index?noticeUID=CO1.NTC.3816739&amp;isFromPublicArea=True&amp;isModal=true&amp;asPopupView=true</v>
          </cell>
          <cell r="I105" t="str">
            <v>SDHT-SDIS-PSP-007-2023</v>
          </cell>
          <cell r="J105">
            <v>1</v>
          </cell>
          <cell r="K105">
            <v>1</v>
          </cell>
          <cell r="L105" t="str">
            <v>Persona Natural</v>
          </cell>
          <cell r="M105" t="str">
            <v>CC</v>
          </cell>
          <cell r="N105">
            <v>1032472599</v>
          </cell>
          <cell r="O105">
            <v>1</v>
          </cell>
          <cell r="P105" t="str">
            <v>PUENTES ROJAS</v>
          </cell>
          <cell r="Q105" t="str">
            <v>TANIA SOFIA</v>
          </cell>
          <cell r="R105" t="str">
            <v>No Aplica</v>
          </cell>
          <cell r="S105" t="str">
            <v>TANIA SOFIA PUENTES ROJAS</v>
          </cell>
          <cell r="T105" t="str">
            <v>F</v>
          </cell>
          <cell r="U105">
            <v>44950</v>
          </cell>
          <cell r="V105">
            <v>44950</v>
          </cell>
          <cell r="W105">
            <v>44951</v>
          </cell>
          <cell r="X105">
            <v>45223</v>
          </cell>
          <cell r="Y105" t="str">
            <v>Contratación Directa</v>
          </cell>
          <cell r="Z105" t="str">
            <v>Contrato</v>
          </cell>
          <cell r="AA105" t="str">
            <v>Prestación de Servicios Profesionales</v>
          </cell>
          <cell r="AB105" t="str">
            <v>PRESTAR SERVICIOS PROFESIONALES PARA REALIZAR LA CONSOLIDACIÓN, ESTANDARIZACIÓN Y GEORREFERENCIACIÓN DE LA INFORMACIÓN ALFANUMÉRICA Y GEOGRÁFICA, QUE PERMITA CONTAR CON INSUMOS PARA LA CONSOLIDACIÓN DE UN BANCO DE TIERRAS PARA LA CIUDAD REGIÓN</v>
          </cell>
          <cell r="AC105">
            <v>44951</v>
          </cell>
          <cell r="AD105">
            <v>44951</v>
          </cell>
          <cell r="AE105">
            <v>44951</v>
          </cell>
          <cell r="AF105">
            <v>9</v>
          </cell>
          <cell r="AG105">
            <v>0</v>
          </cell>
          <cell r="AH105">
            <v>9</v>
          </cell>
          <cell r="AI105">
            <v>9</v>
          </cell>
          <cell r="AJ105">
            <v>0</v>
          </cell>
          <cell r="AK105">
            <v>270</v>
          </cell>
          <cell r="AL105">
            <v>45223</v>
          </cell>
          <cell r="AM105">
            <v>45223</v>
          </cell>
          <cell r="AN105">
            <v>63495000</v>
          </cell>
          <cell r="AO105">
            <v>63495000</v>
          </cell>
          <cell r="AP105">
            <v>7055000</v>
          </cell>
          <cell r="AQ105">
            <v>0</v>
          </cell>
          <cell r="AS105">
            <v>218</v>
          </cell>
          <cell r="AT105">
            <v>44938</v>
          </cell>
          <cell r="AU105">
            <v>63495000</v>
          </cell>
          <cell r="AV105" t="str">
            <v>O23011605520000007802</v>
          </cell>
          <cell r="AW105" t="str">
            <v>INVERSION</v>
          </cell>
          <cell r="AX105" t="str">
            <v>Consolidación de un banco de tierras para la ciudad región Bogotá</v>
          </cell>
          <cell r="AY105">
            <v>5000442413</v>
          </cell>
          <cell r="AZ105">
            <v>143</v>
          </cell>
          <cell r="BA105">
            <v>44950</v>
          </cell>
          <cell r="BB105">
            <v>63495000</v>
          </cell>
          <cell r="BK105" t="str">
            <v/>
          </cell>
          <cell r="BN105" t="str">
            <v/>
          </cell>
          <cell r="BO105" t="str">
            <v/>
          </cell>
          <cell r="BP105" t="str">
            <v/>
          </cell>
          <cell r="BR105" t="str">
            <v/>
          </cell>
          <cell r="BS105" t="str">
            <v/>
          </cell>
          <cell r="BT105" t="str">
            <v/>
          </cell>
          <cell r="BU105" t="str">
            <v/>
          </cell>
          <cell r="BV105" t="str">
            <v/>
          </cell>
          <cell r="BW105" t="str">
            <v/>
          </cell>
          <cell r="CA105" t="str">
            <v/>
          </cell>
          <cell r="CB105" t="str">
            <v/>
          </cell>
          <cell r="CC105" t="str">
            <v/>
          </cell>
          <cell r="CE105" t="str">
            <v/>
          </cell>
          <cell r="CF105" t="str">
            <v/>
          </cell>
          <cell r="CG105" t="str">
            <v/>
          </cell>
          <cell r="CH105" t="str">
            <v/>
          </cell>
          <cell r="CI105" t="str">
            <v/>
          </cell>
          <cell r="CP105">
            <v>0</v>
          </cell>
        </row>
        <row r="106">
          <cell r="C106" t="str">
            <v>102-2023</v>
          </cell>
          <cell r="D106">
            <v>1</v>
          </cell>
          <cell r="E106" t="str">
            <v>CO1.PCCNTR.4456195</v>
          </cell>
          <cell r="F106" t="str">
            <v xml:space="preserve">ELABORAR 2 DOCUMENTOS DE ANÁLISIS CON RESPECTO A LAS ALTERNATIVAS DE FINANCIACIÓN Y ACCESO A SOLUCIONES HABITACIONALES </v>
          </cell>
          <cell r="G106" t="str">
            <v>En Ejecución</v>
          </cell>
          <cell r="H106" t="str">
            <v>https://community.secop.gov.co/Public/Tendering/OpportunityDetail/Index?noticeUID=CO1.NTC.3817043&amp;isFromPublicArea=True&amp;isModal=true&amp;asPopupView=true</v>
          </cell>
          <cell r="I106" t="str">
            <v>SDHT-SDIS-PSP-013-2023</v>
          </cell>
          <cell r="J106">
            <v>1</v>
          </cell>
          <cell r="K106">
            <v>1</v>
          </cell>
          <cell r="L106" t="str">
            <v>Persona Natural</v>
          </cell>
          <cell r="M106" t="str">
            <v>CC</v>
          </cell>
          <cell r="N106">
            <v>1057589937</v>
          </cell>
          <cell r="O106">
            <v>2</v>
          </cell>
          <cell r="P106" t="str">
            <v>CAMARGO DE LA HOZ</v>
          </cell>
          <cell r="Q106" t="str">
            <v>KAREN LUCIA</v>
          </cell>
          <cell r="R106" t="str">
            <v>No Aplica</v>
          </cell>
          <cell r="S106" t="str">
            <v>KAREN LUCIA CAMARGO DE LA HOZ</v>
          </cell>
          <cell r="T106" t="str">
            <v>F</v>
          </cell>
          <cell r="U106">
            <v>44949</v>
          </cell>
          <cell r="V106">
            <v>44950</v>
          </cell>
          <cell r="W106">
            <v>44951</v>
          </cell>
          <cell r="X106">
            <v>45223</v>
          </cell>
          <cell r="Y106" t="str">
            <v>Contratación Directa</v>
          </cell>
          <cell r="Z106" t="str">
            <v>Contrato</v>
          </cell>
          <cell r="AA106" t="str">
            <v>Prestación de Servicios Profesionales</v>
          </cell>
          <cell r="AB106" t="str">
            <v>PRESTAR SERVICIOS PROFESIONALES EN LAS ACTIVIDADES DE PROCESAMIENTO, ACTUALIZACIÓN, CONSOLIDACIÓN Y ANÁLISIS DE INDICADORES EN TEMAS RELACIONADOS CON EL SECTOR HÁBITAT, EN EL MARCO DE LA POLÍTICA DE GESTIÓN INTEGRAL DEL HÁBITAT.</v>
          </cell>
          <cell r="AC106">
            <v>44951</v>
          </cell>
          <cell r="AD106">
            <v>44951</v>
          </cell>
          <cell r="AE106">
            <v>44951</v>
          </cell>
          <cell r="AF106">
            <v>9</v>
          </cell>
          <cell r="AG106">
            <v>0</v>
          </cell>
          <cell r="AH106">
            <v>9</v>
          </cell>
          <cell r="AI106">
            <v>9</v>
          </cell>
          <cell r="AJ106">
            <v>0</v>
          </cell>
          <cell r="AK106">
            <v>270</v>
          </cell>
          <cell r="AL106">
            <v>45223</v>
          </cell>
          <cell r="AM106">
            <v>45223</v>
          </cell>
          <cell r="AN106">
            <v>50058000</v>
          </cell>
          <cell r="AO106">
            <v>50058000</v>
          </cell>
          <cell r="AP106">
            <v>5562000</v>
          </cell>
          <cell r="AQ106">
            <v>0</v>
          </cell>
          <cell r="AS106">
            <v>214</v>
          </cell>
          <cell r="AT106">
            <v>44938</v>
          </cell>
          <cell r="AU106">
            <v>50058000</v>
          </cell>
          <cell r="AV106" t="str">
            <v>O23011601190000007721</v>
          </cell>
          <cell r="AW106" t="str">
            <v>INVERSION</v>
          </cell>
          <cell r="AX106" t="str">
            <v>Aplicación de lineamientos de planeación y política en materia de hábitat Bogotá</v>
          </cell>
          <cell r="AY106">
            <v>5000442426</v>
          </cell>
          <cell r="AZ106">
            <v>144</v>
          </cell>
          <cell r="BA106">
            <v>44950</v>
          </cell>
          <cell r="BB106">
            <v>50058000</v>
          </cell>
          <cell r="BK106" t="str">
            <v/>
          </cell>
          <cell r="BN106" t="str">
            <v/>
          </cell>
          <cell r="BO106" t="str">
            <v/>
          </cell>
          <cell r="BP106" t="str">
            <v/>
          </cell>
          <cell r="BR106" t="str">
            <v/>
          </cell>
          <cell r="BS106" t="str">
            <v/>
          </cell>
          <cell r="BT106" t="str">
            <v/>
          </cell>
          <cell r="BU106" t="str">
            <v/>
          </cell>
          <cell r="BV106" t="str">
            <v/>
          </cell>
          <cell r="BW106" t="str">
            <v/>
          </cell>
          <cell r="CA106" t="str">
            <v/>
          </cell>
          <cell r="CB106" t="str">
            <v/>
          </cell>
          <cell r="CC106" t="str">
            <v/>
          </cell>
          <cell r="CE106" t="str">
            <v/>
          </cell>
          <cell r="CF106" t="str">
            <v/>
          </cell>
          <cell r="CG106" t="str">
            <v/>
          </cell>
          <cell r="CH106" t="str">
            <v/>
          </cell>
          <cell r="CI106" t="str">
            <v/>
          </cell>
          <cell r="CP106">
            <v>0</v>
          </cell>
        </row>
        <row r="107">
          <cell r="C107" t="str">
            <v>103-2023</v>
          </cell>
          <cell r="F107" t="str">
            <v>No Aplica</v>
          </cell>
          <cell r="G107" t="str">
            <v>No se asignó numeración</v>
          </cell>
          <cell r="J107" t="e">
            <v>#N/A</v>
          </cell>
          <cell r="P107" t="str">
            <v/>
          </cell>
          <cell r="Q107" t="str">
            <v/>
          </cell>
          <cell r="R107" t="str">
            <v/>
          </cell>
          <cell r="S107" t="str">
            <v/>
          </cell>
          <cell r="AB107" t="str">
            <v/>
          </cell>
          <cell r="AC107" t="str">
            <v>Pendiente dato de legalización</v>
          </cell>
          <cell r="AE107">
            <v>0</v>
          </cell>
          <cell r="AH107">
            <v>0</v>
          </cell>
          <cell r="AI107">
            <v>0</v>
          </cell>
          <cell r="AJ107">
            <v>0</v>
          </cell>
          <cell r="AK107">
            <v>0</v>
          </cell>
          <cell r="AO107">
            <v>0</v>
          </cell>
          <cell r="AQ107">
            <v>0</v>
          </cell>
          <cell r="AW107" t="str">
            <v/>
          </cell>
          <cell r="AX107" t="str">
            <v/>
          </cell>
          <cell r="BK107" t="str">
            <v/>
          </cell>
          <cell r="BN107" t="str">
            <v/>
          </cell>
          <cell r="BO107" t="str">
            <v/>
          </cell>
          <cell r="BP107" t="str">
            <v/>
          </cell>
          <cell r="BR107" t="str">
            <v/>
          </cell>
          <cell r="BS107" t="str">
            <v/>
          </cell>
          <cell r="BT107" t="str">
            <v/>
          </cell>
          <cell r="BU107" t="str">
            <v/>
          </cell>
          <cell r="BV107" t="str">
            <v/>
          </cell>
          <cell r="BW107" t="str">
            <v/>
          </cell>
          <cell r="CA107" t="str">
            <v/>
          </cell>
          <cell r="CB107" t="str">
            <v/>
          </cell>
          <cell r="CC107" t="str">
            <v/>
          </cell>
          <cell r="CE107" t="str">
            <v/>
          </cell>
          <cell r="CF107" t="str">
            <v/>
          </cell>
          <cell r="CG107" t="str">
            <v/>
          </cell>
          <cell r="CH107" t="str">
            <v/>
          </cell>
          <cell r="CI107" t="str">
            <v/>
          </cell>
          <cell r="CP107">
            <v>0</v>
          </cell>
        </row>
        <row r="108">
          <cell r="C108" t="str">
            <v>104-2023</v>
          </cell>
          <cell r="D108">
            <v>1</v>
          </cell>
          <cell r="E108" t="str">
            <v>CO1.PCCNTR.4455959</v>
          </cell>
          <cell r="F108" t="str">
            <v>DESARROLLAR 1  DOCUMENTO NORMATIVO SOBRE LA FORMULACIÓN DE LOS INSTRUMENTOS DE PLANEACIÓN DE SEGUNDO NIVEL EN UNIDADES DEFICITARIAS A CARGO DE LA SDHT</v>
          </cell>
          <cell r="G108" t="str">
            <v>En Ejecución</v>
          </cell>
          <cell r="H108" t="str">
            <v>https://community.secop.gov.co/Public/Tendering/OpportunityDetail/Index?noticeUID=CO1.NTC.3817049&amp;isFromPublicArea=True&amp;isModal=true&amp;asPopupView=true</v>
          </cell>
          <cell r="I108" t="str">
            <v>SDHT-SDIS-PSP-016-2023</v>
          </cell>
          <cell r="J108">
            <v>1</v>
          </cell>
          <cell r="K108">
            <v>1</v>
          </cell>
          <cell r="L108" t="str">
            <v>Persona Natural</v>
          </cell>
          <cell r="M108" t="str">
            <v>CC</v>
          </cell>
          <cell r="N108">
            <v>1032473905</v>
          </cell>
          <cell r="O108">
            <v>7</v>
          </cell>
          <cell r="P108" t="str">
            <v>PENA URBINA</v>
          </cell>
          <cell r="Q108" t="str">
            <v>JUAN CAMILO</v>
          </cell>
          <cell r="R108" t="str">
            <v>No Aplica</v>
          </cell>
          <cell r="S108" t="str">
            <v>JUAN CAMILO PENA URBINA</v>
          </cell>
          <cell r="T108" t="str">
            <v>M</v>
          </cell>
          <cell r="U108">
            <v>44949</v>
          </cell>
          <cell r="V108">
            <v>44950</v>
          </cell>
          <cell r="W108">
            <v>44952</v>
          </cell>
          <cell r="X108">
            <v>45222</v>
          </cell>
          <cell r="Y108" t="str">
            <v>Contratación Directa</v>
          </cell>
          <cell r="Z108" t="str">
            <v>Contrato</v>
          </cell>
          <cell r="AA108" t="str">
            <v>Prestación de Servicios Profesionales</v>
          </cell>
          <cell r="AB108" t="str">
            <v>PRESTAR SERVICIOS PROFESIONALES EN LAS ACTIVIDADES DE ANÁLISIS Y GENERACIÓN DE INFORMACIÓN Y PROCESAMIENTO DE DATOS QUE SE DERIVEN DE INSTRUMENTOS DE PLANEAMIENTO EN EL MARCO DE LA POLÍTICA DE GESTIÓN INTEGRAL DEL HÁBITAT&lt;(&gt;,&lt;)&gt;</v>
          </cell>
          <cell r="AC108">
            <v>44952</v>
          </cell>
          <cell r="AD108">
            <v>44952</v>
          </cell>
          <cell r="AE108">
            <v>44952</v>
          </cell>
          <cell r="AF108">
            <v>9</v>
          </cell>
          <cell r="AG108">
            <v>0</v>
          </cell>
          <cell r="AH108">
            <v>9</v>
          </cell>
          <cell r="AI108">
            <v>9</v>
          </cell>
          <cell r="AJ108">
            <v>0</v>
          </cell>
          <cell r="AK108">
            <v>270</v>
          </cell>
          <cell r="AL108">
            <v>45224</v>
          </cell>
          <cell r="AM108">
            <v>45224</v>
          </cell>
          <cell r="AN108">
            <v>63000000</v>
          </cell>
          <cell r="AO108">
            <v>63000000</v>
          </cell>
          <cell r="AP108">
            <v>7000000</v>
          </cell>
          <cell r="AQ108">
            <v>0</v>
          </cell>
          <cell r="AS108">
            <v>211</v>
          </cell>
          <cell r="AT108">
            <v>44938</v>
          </cell>
          <cell r="AU108">
            <v>63000000</v>
          </cell>
          <cell r="AV108" t="str">
            <v>O23011601190000007721</v>
          </cell>
          <cell r="AW108" t="str">
            <v>INVERSION</v>
          </cell>
          <cell r="AX108" t="str">
            <v>Aplicación de lineamientos de planeación y política en materia de hábitat Bogotá</v>
          </cell>
          <cell r="AY108">
            <v>5000442434</v>
          </cell>
          <cell r="AZ108">
            <v>145</v>
          </cell>
          <cell r="BA108">
            <v>44950</v>
          </cell>
          <cell r="BB108">
            <v>63000000</v>
          </cell>
          <cell r="BK108" t="str">
            <v/>
          </cell>
          <cell r="BN108" t="str">
            <v/>
          </cell>
          <cell r="BO108" t="str">
            <v/>
          </cell>
          <cell r="BP108" t="str">
            <v/>
          </cell>
          <cell r="BR108" t="str">
            <v/>
          </cell>
          <cell r="BS108" t="str">
            <v/>
          </cell>
          <cell r="BT108" t="str">
            <v/>
          </cell>
          <cell r="BU108" t="str">
            <v/>
          </cell>
          <cell r="BV108" t="str">
            <v/>
          </cell>
          <cell r="BW108" t="str">
            <v/>
          </cell>
          <cell r="CA108" t="str">
            <v/>
          </cell>
          <cell r="CB108" t="str">
            <v/>
          </cell>
          <cell r="CC108" t="str">
            <v/>
          </cell>
          <cell r="CE108" t="str">
            <v/>
          </cell>
          <cell r="CF108" t="str">
            <v/>
          </cell>
          <cell r="CG108" t="str">
            <v/>
          </cell>
          <cell r="CH108" t="str">
            <v/>
          </cell>
          <cell r="CI108" t="str">
            <v/>
          </cell>
          <cell r="CP108">
            <v>0</v>
          </cell>
        </row>
        <row r="109">
          <cell r="C109" t="str">
            <v>105-2023</v>
          </cell>
          <cell r="D109">
            <v>1</v>
          </cell>
          <cell r="E109" t="str">
            <v>CO1.PCCNTR.4478836</v>
          </cell>
          <cell r="F109" t="str">
            <v xml:space="preserve"> ADOPTAR 1 POLÍTICA DE GESTIÓN INTEGRAL DEL SECTOR HÁBITAT </v>
          </cell>
          <cell r="G109" t="str">
            <v>En Ejecución</v>
          </cell>
          <cell r="H109" t="str">
            <v>https://community.secop.gov.co/Public/Tendering/OpportunityDetail/Index?noticeUID=CO1.NTC.3841093&amp;isFromPublicArea=True&amp;isModal=true&amp;asPopupView=true</v>
          </cell>
          <cell r="I109" t="str">
            <v>SDHT-SDIS-PSP-018-2023</v>
          </cell>
          <cell r="J109">
            <v>1</v>
          </cell>
          <cell r="K109">
            <v>1</v>
          </cell>
          <cell r="L109" t="str">
            <v>Persona Natural</v>
          </cell>
          <cell r="M109" t="str">
            <v>CC</v>
          </cell>
          <cell r="N109">
            <v>1018474282</v>
          </cell>
          <cell r="O109">
            <v>0</v>
          </cell>
          <cell r="P109" t="str">
            <v>CAPERA RODRIGUEZ</v>
          </cell>
          <cell r="Q109" t="str">
            <v>OSCAR ANDRES</v>
          </cell>
          <cell r="R109" t="str">
            <v>No Aplica</v>
          </cell>
          <cell r="S109" t="str">
            <v>OSCAR ANDRES CAPERA RODRIGUEZ</v>
          </cell>
          <cell r="T109" t="str">
            <v>M</v>
          </cell>
          <cell r="U109">
            <v>44951</v>
          </cell>
          <cell r="V109">
            <v>44953</v>
          </cell>
          <cell r="W109">
            <v>44956</v>
          </cell>
          <cell r="X109">
            <v>45228</v>
          </cell>
          <cell r="Y109" t="str">
            <v>Contratación Directa</v>
          </cell>
          <cell r="Z109" t="str">
            <v>Contrato</v>
          </cell>
          <cell r="AA109" t="str">
            <v>Prestación de Servicios Profesionales</v>
          </cell>
          <cell r="AB109" t="str">
            <v>PRESTAR SERVICIOS PROFESIONALES EN LAS ACTIVIDADES DE ARTICULACIÓN Y CONSOLIDACIÓN DE INFORMACIÓN DERIVADA DE LOS PROGRAMAS Y PROYECTOS LIDERADOS POR LA SUBSECRETARIA DE PLANEACIÓN Y POLÍTICA, EN EL MARCO DE LA POLÍTICA DE GESTIÓN INTEGRAL DEL HÁBITAT.</v>
          </cell>
          <cell r="AC109">
            <v>44956</v>
          </cell>
          <cell r="AD109">
            <v>44958</v>
          </cell>
          <cell r="AE109">
            <v>44958</v>
          </cell>
          <cell r="AF109">
            <v>9</v>
          </cell>
          <cell r="AG109">
            <v>0</v>
          </cell>
          <cell r="AH109">
            <v>9</v>
          </cell>
          <cell r="AI109">
            <v>9</v>
          </cell>
          <cell r="AJ109">
            <v>0</v>
          </cell>
          <cell r="AK109">
            <v>270</v>
          </cell>
          <cell r="AL109">
            <v>45229</v>
          </cell>
          <cell r="AM109">
            <v>45229</v>
          </cell>
          <cell r="AN109">
            <v>49500000</v>
          </cell>
          <cell r="AO109">
            <v>49500000</v>
          </cell>
          <cell r="AP109">
            <v>5500000</v>
          </cell>
          <cell r="AQ109">
            <v>0</v>
          </cell>
          <cell r="AS109">
            <v>257</v>
          </cell>
          <cell r="AT109">
            <v>44939</v>
          </cell>
          <cell r="AU109">
            <v>49500000</v>
          </cell>
          <cell r="AV109" t="str">
            <v>O23011601190000007721</v>
          </cell>
          <cell r="AW109" t="str">
            <v>INVERSION</v>
          </cell>
          <cell r="AX109" t="str">
            <v>Aplicación de lineamientos de planeación y política en materia de hábitat Bogotá</v>
          </cell>
          <cell r="AY109">
            <v>5000444467</v>
          </cell>
          <cell r="AZ109">
            <v>166</v>
          </cell>
          <cell r="BA109">
            <v>44952</v>
          </cell>
          <cell r="BB109">
            <v>49500000</v>
          </cell>
          <cell r="BK109" t="str">
            <v/>
          </cell>
          <cell r="BN109" t="str">
            <v/>
          </cell>
          <cell r="BO109" t="str">
            <v/>
          </cell>
          <cell r="BP109" t="str">
            <v/>
          </cell>
          <cell r="BR109" t="str">
            <v/>
          </cell>
          <cell r="BS109" t="str">
            <v/>
          </cell>
          <cell r="BT109" t="str">
            <v/>
          </cell>
          <cell r="BU109" t="str">
            <v/>
          </cell>
          <cell r="BV109" t="str">
            <v/>
          </cell>
          <cell r="BW109" t="str">
            <v/>
          </cell>
          <cell r="CA109" t="str">
            <v/>
          </cell>
          <cell r="CB109" t="str">
            <v/>
          </cell>
          <cell r="CC109" t="str">
            <v/>
          </cell>
          <cell r="CE109" t="str">
            <v/>
          </cell>
          <cell r="CF109" t="str">
            <v/>
          </cell>
          <cell r="CG109" t="str">
            <v/>
          </cell>
          <cell r="CH109" t="str">
            <v/>
          </cell>
          <cell r="CI109" t="str">
            <v/>
          </cell>
          <cell r="CP109">
            <v>0</v>
          </cell>
        </row>
        <row r="110">
          <cell r="C110" t="str">
            <v>106-2023</v>
          </cell>
          <cell r="D110">
            <v>1</v>
          </cell>
          <cell r="E110" t="str">
            <v>CO1.PCCNTR.4478766</v>
          </cell>
          <cell r="F110" t="str">
            <v xml:space="preserve"> ADOPTAR 1 POLÍTICA DE GESTIÓN INTEGRAL DEL SECTOR HÁBITAT </v>
          </cell>
          <cell r="G110" t="str">
            <v>En Ejecución</v>
          </cell>
          <cell r="H110" t="str">
            <v>https://community.secop.gov.co/Public/Tendering/OpportunityDetail/Index?noticeUID=CO1.NTC.3841703&amp;isFromPublicArea=True&amp;isModal=true&amp;asPopupView=true</v>
          </cell>
          <cell r="I110" t="str">
            <v>SDHT-SDIS-PSP-019-2023</v>
          </cell>
          <cell r="J110">
            <v>1</v>
          </cell>
          <cell r="K110">
            <v>1</v>
          </cell>
          <cell r="L110" t="str">
            <v>Persona Natural</v>
          </cell>
          <cell r="M110" t="str">
            <v>CC</v>
          </cell>
          <cell r="N110">
            <v>1032410294</v>
          </cell>
          <cell r="O110">
            <v>5</v>
          </cell>
          <cell r="P110" t="str">
            <v>ARENAS DURAN</v>
          </cell>
          <cell r="Q110" t="str">
            <v>CARLOS ARTURO</v>
          </cell>
          <cell r="R110" t="str">
            <v>No Aplica</v>
          </cell>
          <cell r="S110" t="str">
            <v>CARLOS ARTURO ARENAS DURAN</v>
          </cell>
          <cell r="T110" t="str">
            <v>M</v>
          </cell>
          <cell r="U110">
            <v>44951</v>
          </cell>
          <cell r="V110">
            <v>44956</v>
          </cell>
          <cell r="W110">
            <v>44956</v>
          </cell>
          <cell r="X110">
            <v>45228</v>
          </cell>
          <cell r="Y110" t="str">
            <v>Contratación Directa</v>
          </cell>
          <cell r="Z110" t="str">
            <v>Contrato</v>
          </cell>
          <cell r="AA110" t="str">
            <v>Prestación de Servicios Profesionales</v>
          </cell>
          <cell r="AB110" t="str">
            <v>PRESTAR SERVICIOS PROFESIONALES EN LAS ACTIVIDADES DE PROCESAMIENTO, CONSOLIDACIÓN, ACTUALIZACIÓN Y ANÁLISIS CUALITATIVOS Y POBLACIONALES EN EL MARCO DE LA POLÍTICA DE GESTIÓN INTEGRAL DEL HÁBITAT.</v>
          </cell>
          <cell r="AC110">
            <v>44956</v>
          </cell>
          <cell r="AD110">
            <v>44958</v>
          </cell>
          <cell r="AE110">
            <v>44958</v>
          </cell>
          <cell r="AF110">
            <v>9</v>
          </cell>
          <cell r="AG110">
            <v>0</v>
          </cell>
          <cell r="AH110">
            <v>9</v>
          </cell>
          <cell r="AI110">
            <v>9</v>
          </cell>
          <cell r="AJ110">
            <v>0</v>
          </cell>
          <cell r="AK110">
            <v>270</v>
          </cell>
          <cell r="AL110">
            <v>45229</v>
          </cell>
          <cell r="AM110">
            <v>45229</v>
          </cell>
          <cell r="AN110">
            <v>69525000</v>
          </cell>
          <cell r="AO110">
            <v>69525000</v>
          </cell>
          <cell r="AP110">
            <v>7725000</v>
          </cell>
          <cell r="AQ110">
            <v>0</v>
          </cell>
          <cell r="AS110">
            <v>256</v>
          </cell>
          <cell r="AT110">
            <v>44939</v>
          </cell>
          <cell r="AU110">
            <v>69525000</v>
          </cell>
          <cell r="AV110" t="str">
            <v>O23011601190000007721</v>
          </cell>
          <cell r="AW110" t="str">
            <v>INVERSION</v>
          </cell>
          <cell r="AX110" t="str">
            <v>Aplicación de lineamientos de planeación y política en materia de hábitat Bogotá</v>
          </cell>
          <cell r="AY110">
            <v>5000444472</v>
          </cell>
          <cell r="AZ110">
            <v>167</v>
          </cell>
          <cell r="BA110">
            <v>44952</v>
          </cell>
          <cell r="BB110">
            <v>69525000</v>
          </cell>
          <cell r="BK110" t="str">
            <v/>
          </cell>
          <cell r="BN110" t="str">
            <v/>
          </cell>
          <cell r="BO110" t="str">
            <v/>
          </cell>
          <cell r="BP110" t="str">
            <v/>
          </cell>
          <cell r="BR110" t="str">
            <v/>
          </cell>
          <cell r="BS110" t="str">
            <v/>
          </cell>
          <cell r="BT110" t="str">
            <v/>
          </cell>
          <cell r="BU110" t="str">
            <v/>
          </cell>
          <cell r="BV110" t="str">
            <v/>
          </cell>
          <cell r="BW110" t="str">
            <v/>
          </cell>
          <cell r="CA110" t="str">
            <v/>
          </cell>
          <cell r="CB110" t="str">
            <v/>
          </cell>
          <cell r="CC110" t="str">
            <v/>
          </cell>
          <cell r="CE110" t="str">
            <v/>
          </cell>
          <cell r="CF110" t="str">
            <v/>
          </cell>
          <cell r="CG110" t="str">
            <v/>
          </cell>
          <cell r="CH110" t="str">
            <v/>
          </cell>
          <cell r="CI110" t="str">
            <v/>
          </cell>
          <cell r="CP110">
            <v>0</v>
          </cell>
        </row>
        <row r="111">
          <cell r="C111" t="str">
            <v>107-2023</v>
          </cell>
          <cell r="D111">
            <v>1</v>
          </cell>
          <cell r="E111" t="str">
            <v>CO1.PCCNTR.4478925</v>
          </cell>
          <cell r="F111" t="str">
            <v xml:space="preserve"> ADOPTAR 1 POLÍTICA DE GESTIÓN INTEGRAL DEL SECTOR HÁBITAT </v>
          </cell>
          <cell r="G111" t="str">
            <v>En Ejecución</v>
          </cell>
          <cell r="H111" t="str">
            <v>https://community.secop.gov.co/Public/Tendering/OpportunityDetail/Index?noticeUID=CO1.NTC.3841640&amp;isFromPublicArea=True&amp;isModal=true&amp;asPopupView=true</v>
          </cell>
          <cell r="I111" t="str">
            <v>SDHT-SDIS-PSP-020-2023</v>
          </cell>
          <cell r="J111">
            <v>1</v>
          </cell>
          <cell r="K111">
            <v>1</v>
          </cell>
          <cell r="L111" t="str">
            <v>Persona Natural</v>
          </cell>
          <cell r="M111" t="str">
            <v>CC</v>
          </cell>
          <cell r="N111">
            <v>52957057</v>
          </cell>
          <cell r="O111">
            <v>6</v>
          </cell>
          <cell r="P111" t="str">
            <v>CAMARGO PARDO</v>
          </cell>
          <cell r="Q111" t="str">
            <v>EDITH JULIETH</v>
          </cell>
          <cell r="R111" t="str">
            <v>No Aplica</v>
          </cell>
          <cell r="S111" t="str">
            <v>EDITH JULIETH CAMARGO PARDO</v>
          </cell>
          <cell r="T111" t="str">
            <v>F</v>
          </cell>
          <cell r="U111">
            <v>44951</v>
          </cell>
          <cell r="V111">
            <v>44953</v>
          </cell>
          <cell r="W111">
            <v>44956</v>
          </cell>
          <cell r="X111">
            <v>45228</v>
          </cell>
          <cell r="Y111" t="str">
            <v>Contratación Directa</v>
          </cell>
          <cell r="Z111" t="str">
            <v>Contrato</v>
          </cell>
          <cell r="AA111" t="str">
            <v>Prestación de Servicios Profesionales</v>
          </cell>
          <cell r="AB111" t="str">
            <v>PRESTAR SERVICIOS PROFESIONALES EN EL SEGUIMIENTO DE ACTIVIDADES RESULTADO DE LOS ESPACIOS DE PARTICIPACIÓN POBLACIONALES DEL ORDEN DISTRITAL EN EL MARCO DE LA POLÍTICA DE GESTIÓN INTEGRAL DEL HÁBITAT.</v>
          </cell>
          <cell r="AC111">
            <v>44956</v>
          </cell>
          <cell r="AD111">
            <v>44958</v>
          </cell>
          <cell r="AE111">
            <v>44958</v>
          </cell>
          <cell r="AF111">
            <v>9</v>
          </cell>
          <cell r="AG111">
            <v>0</v>
          </cell>
          <cell r="AH111">
            <v>9</v>
          </cell>
          <cell r="AI111">
            <v>9</v>
          </cell>
          <cell r="AJ111">
            <v>0</v>
          </cell>
          <cell r="AK111">
            <v>270</v>
          </cell>
          <cell r="AL111">
            <v>45229</v>
          </cell>
          <cell r="AM111">
            <v>45229</v>
          </cell>
          <cell r="AN111">
            <v>63495000</v>
          </cell>
          <cell r="AO111">
            <v>63495000</v>
          </cell>
          <cell r="AP111">
            <v>7055000</v>
          </cell>
          <cell r="AQ111">
            <v>0</v>
          </cell>
          <cell r="AS111">
            <v>255</v>
          </cell>
          <cell r="AT111">
            <v>44939</v>
          </cell>
          <cell r="AU111">
            <v>63495000</v>
          </cell>
          <cell r="AV111" t="str">
            <v>O23011601190000007721</v>
          </cell>
          <cell r="AW111" t="str">
            <v>INVERSION</v>
          </cell>
          <cell r="AX111" t="str">
            <v>Aplicación de lineamientos de planeación y política en materia de hábitat Bogotá</v>
          </cell>
          <cell r="AY111">
            <v>5000444478</v>
          </cell>
          <cell r="AZ111">
            <v>168</v>
          </cell>
          <cell r="BA111">
            <v>44952</v>
          </cell>
          <cell r="BB111">
            <v>63495000</v>
          </cell>
          <cell r="BK111" t="str">
            <v/>
          </cell>
          <cell r="BN111" t="str">
            <v/>
          </cell>
          <cell r="BO111" t="str">
            <v/>
          </cell>
          <cell r="BP111" t="str">
            <v/>
          </cell>
          <cell r="BR111" t="str">
            <v/>
          </cell>
          <cell r="BS111" t="str">
            <v/>
          </cell>
          <cell r="BT111" t="str">
            <v/>
          </cell>
          <cell r="BU111" t="str">
            <v/>
          </cell>
          <cell r="BV111" t="str">
            <v/>
          </cell>
          <cell r="BW111" t="str">
            <v/>
          </cell>
          <cell r="CA111" t="str">
            <v/>
          </cell>
          <cell r="CB111" t="str">
            <v/>
          </cell>
          <cell r="CC111" t="str">
            <v/>
          </cell>
          <cell r="CE111" t="str">
            <v/>
          </cell>
          <cell r="CF111" t="str">
            <v/>
          </cell>
          <cell r="CG111" t="str">
            <v/>
          </cell>
          <cell r="CH111" t="str">
            <v/>
          </cell>
          <cell r="CI111" t="str">
            <v/>
          </cell>
          <cell r="CP111">
            <v>0</v>
          </cell>
        </row>
        <row r="112">
          <cell r="C112" t="str">
            <v>108-2023</v>
          </cell>
          <cell r="D112">
            <v>1</v>
          </cell>
          <cell r="E112" t="str">
            <v>CO1.PCCNTR.4448971</v>
          </cell>
          <cell r="F112" t="str">
            <v xml:space="preserve">REALIZAR ADECUACIONES DE CALIDAD A 4500 VIVIENDAS PRIORIZANDO HOGARES CON JEFATURA FEMENINA, PERSONAS CON DISCAPACIDAD, VÍCTIMAS DEL CONFLICTO ARMADO, POBLACIÓN ÉTNICA Y ADULTOS MAYORES </v>
          </cell>
          <cell r="G112" t="str">
            <v>En Ejecución</v>
          </cell>
          <cell r="H112" t="str">
            <v>https://community.secop.gov.co/Public/Tendering/OpportunityDetail/Index?noticeUID=CO1.NTC.3808775&amp;isFromPublicArea=True&amp;isModal=true&amp;asPopupView=true</v>
          </cell>
          <cell r="I112" t="str">
            <v>SDHT-SDB-PSP-027-2023</v>
          </cell>
          <cell r="J112">
            <v>1</v>
          </cell>
          <cell r="K112">
            <v>1</v>
          </cell>
          <cell r="L112" t="str">
            <v>Persona Natural</v>
          </cell>
          <cell r="M112" t="str">
            <v>CC</v>
          </cell>
          <cell r="N112">
            <v>79905461</v>
          </cell>
          <cell r="O112">
            <v>4</v>
          </cell>
          <cell r="P112" t="str">
            <v>PLATA BARRERO</v>
          </cell>
          <cell r="Q112" t="str">
            <v>YESID OSWALDO</v>
          </cell>
          <cell r="R112" t="str">
            <v>No Aplica</v>
          </cell>
          <cell r="S112" t="str">
            <v>YESID OSWALDO PLATA BARRERO</v>
          </cell>
          <cell r="T112" t="str">
            <v>M</v>
          </cell>
          <cell r="U112">
            <v>44949</v>
          </cell>
          <cell r="V112">
            <v>44952</v>
          </cell>
          <cell r="W112">
            <v>44953</v>
          </cell>
          <cell r="X112">
            <v>45283</v>
          </cell>
          <cell r="Y112" t="str">
            <v>Contratación Directa</v>
          </cell>
          <cell r="Z112" t="str">
            <v>Contrato</v>
          </cell>
          <cell r="AA112" t="str">
            <v>Prestación de Servicios Profesionales</v>
          </cell>
          <cell r="AB112" t="str">
            <v>PRESTAR SERVICIOS PROFESIONALES PARA APOYAR DESDE EL COMPONENTE TÉCNICO LA ESTRUCTURACIÓN Y REVISIÓN DE LOS MEJORAMIENTOS DE VIVIENDA EN CONDICIONES DE HABITABILIDAD DE LOS TERRITORIOS PRIORIZADOS POR LA SECRETARÍA DISTRITAL DEL HÁBITAT</v>
          </cell>
          <cell r="AC112">
            <v>44953</v>
          </cell>
          <cell r="AD112">
            <v>44958</v>
          </cell>
          <cell r="AE112">
            <v>44958</v>
          </cell>
          <cell r="AF112">
            <v>11</v>
          </cell>
          <cell r="AG112">
            <v>0</v>
          </cell>
          <cell r="AH112">
            <v>11</v>
          </cell>
          <cell r="AI112">
            <v>11</v>
          </cell>
          <cell r="AJ112">
            <v>0</v>
          </cell>
          <cell r="AK112">
            <v>330</v>
          </cell>
          <cell r="AL112">
            <v>45291</v>
          </cell>
          <cell r="AM112">
            <v>45291</v>
          </cell>
          <cell r="AN112">
            <v>58300000</v>
          </cell>
          <cell r="AO112">
            <v>58300000</v>
          </cell>
          <cell r="AP112">
            <v>5300000</v>
          </cell>
          <cell r="AQ112">
            <v>0</v>
          </cell>
          <cell r="AS112">
            <v>40</v>
          </cell>
          <cell r="AT112">
            <v>44930</v>
          </cell>
          <cell r="AU112">
            <v>58300000</v>
          </cell>
          <cell r="AV112" t="str">
            <v>O23011601010000007715</v>
          </cell>
          <cell r="AW112" t="str">
            <v>INVERSION</v>
          </cell>
          <cell r="AX112" t="str">
            <v>Mejoramiento de vivienda - modalidad de habitabilidad mediante asignación e implementación de subsidio en Bogotá</v>
          </cell>
          <cell r="AY112">
            <v>5000440320</v>
          </cell>
          <cell r="AZ112">
            <v>117</v>
          </cell>
          <cell r="BA112">
            <v>44949</v>
          </cell>
          <cell r="BB112">
            <v>58300000</v>
          </cell>
          <cell r="BK112" t="str">
            <v/>
          </cell>
          <cell r="BN112" t="str">
            <v/>
          </cell>
          <cell r="BO112" t="str">
            <v/>
          </cell>
          <cell r="BP112" t="str">
            <v/>
          </cell>
          <cell r="BR112" t="str">
            <v/>
          </cell>
          <cell r="BS112" t="str">
            <v/>
          </cell>
          <cell r="BT112" t="str">
            <v/>
          </cell>
          <cell r="BU112" t="str">
            <v/>
          </cell>
          <cell r="BV112" t="str">
            <v/>
          </cell>
          <cell r="BW112" t="str">
            <v/>
          </cell>
          <cell r="CA112" t="str">
            <v/>
          </cell>
          <cell r="CB112" t="str">
            <v/>
          </cell>
          <cell r="CC112" t="str">
            <v/>
          </cell>
          <cell r="CE112" t="str">
            <v/>
          </cell>
          <cell r="CF112" t="str">
            <v/>
          </cell>
          <cell r="CG112" t="str">
            <v/>
          </cell>
          <cell r="CH112" t="str">
            <v/>
          </cell>
          <cell r="CI112" t="str">
            <v/>
          </cell>
          <cell r="CP112">
            <v>0</v>
          </cell>
        </row>
        <row r="113">
          <cell r="C113" t="str">
            <v>109-2023</v>
          </cell>
          <cell r="D113">
            <v>1</v>
          </cell>
          <cell r="E113" t="str">
            <v>CO1.PCCNTR.4449396</v>
          </cell>
          <cell r="F113" t="str">
            <v>CONSTRUIR  8  OBRAS EN ESPACIOS PÚBLICOS EN TERRITORIOS DE MEJORAMIENTO INTEGRAL DE BARRIOS</v>
          </cell>
          <cell r="G113" t="str">
            <v>En Ejecución</v>
          </cell>
          <cell r="H113" t="str">
            <v>https://community.secop.gov.co/Public/Tendering/OpportunityDetail/Index?noticeUID=CO1.NTC.3809446&amp;isFromPublicArea=True&amp;isModal=true&amp;asPopupView=true</v>
          </cell>
          <cell r="I113" t="str">
            <v>SDHT-SDB-PSP-033-2023</v>
          </cell>
          <cell r="J113">
            <v>1</v>
          </cell>
          <cell r="K113">
            <v>1</v>
          </cell>
          <cell r="L113" t="str">
            <v>Persona Natural</v>
          </cell>
          <cell r="M113" t="str">
            <v>CC</v>
          </cell>
          <cell r="N113">
            <v>1014260067</v>
          </cell>
          <cell r="O113">
            <v>1</v>
          </cell>
          <cell r="P113" t="str">
            <v>QUIMBAYO GODOY</v>
          </cell>
          <cell r="Q113" t="str">
            <v>XIMENA BIBIANA</v>
          </cell>
          <cell r="R113" t="str">
            <v>No Aplica</v>
          </cell>
          <cell r="S113" t="str">
            <v>XIMENA BIBIANA QUIMBAYO GODOY</v>
          </cell>
          <cell r="T113" t="str">
            <v>F</v>
          </cell>
          <cell r="U113">
            <v>44949</v>
          </cell>
          <cell r="V113">
            <v>44951</v>
          </cell>
          <cell r="W113">
            <v>44952</v>
          </cell>
          <cell r="X113">
            <v>45285</v>
          </cell>
          <cell r="Y113" t="str">
            <v>Contratación Directa</v>
          </cell>
          <cell r="Z113" t="str">
            <v>Contrato</v>
          </cell>
          <cell r="AA113" t="str">
            <v>Prestación de Servicios Profesionales</v>
          </cell>
          <cell r="AB113" t="str">
            <v>PRESTAR SERVICIOS PROFESIONALES PARA BRINDAR SOPORTE A LA GESTIÓN SOCIAL Y EL RELACIONAMIENTO CON LAS COMUNIDADES EN EL SEGUIMIENTO A LAS OBRAS EJECUTADAS EN TERRITORIOS PRIORIZADOS PARA EL MEJORAMIENTO INTEGRAL POR LA SECRETARÍA DISTRITAL DEL HÁBITAT.</v>
          </cell>
          <cell r="AC113">
            <v>44952</v>
          </cell>
          <cell r="AD113">
            <v>44952</v>
          </cell>
          <cell r="AE113">
            <v>44952</v>
          </cell>
          <cell r="AF113">
            <v>11</v>
          </cell>
          <cell r="AG113">
            <v>0</v>
          </cell>
          <cell r="AH113">
            <v>11</v>
          </cell>
          <cell r="AI113">
            <v>11</v>
          </cell>
          <cell r="AJ113">
            <v>0</v>
          </cell>
          <cell r="AK113">
            <v>330</v>
          </cell>
          <cell r="AL113">
            <v>45285</v>
          </cell>
          <cell r="AM113">
            <v>45285</v>
          </cell>
          <cell r="AN113">
            <v>74800000</v>
          </cell>
          <cell r="AO113">
            <v>74800000</v>
          </cell>
          <cell r="AP113">
            <v>6800000</v>
          </cell>
          <cell r="AQ113">
            <v>0</v>
          </cell>
          <cell r="AS113">
            <v>51</v>
          </cell>
          <cell r="AT113">
            <v>44930</v>
          </cell>
          <cell r="AU113">
            <v>74800000</v>
          </cell>
          <cell r="AV113" t="str">
            <v>O23011601190000007575</v>
          </cell>
          <cell r="AW113" t="str">
            <v>INVERSION</v>
          </cell>
          <cell r="AX113" t="str">
            <v>Estudios y diseños de proyecto para el mejoramiento integral de Barrios - Bogotá 2020-2024</v>
          </cell>
          <cell r="AY113">
            <v>5000440349</v>
          </cell>
          <cell r="AZ113">
            <v>121</v>
          </cell>
          <cell r="BA113">
            <v>44949</v>
          </cell>
          <cell r="BB113">
            <v>74800000</v>
          </cell>
          <cell r="BK113" t="str">
            <v/>
          </cell>
          <cell r="BN113" t="str">
            <v/>
          </cell>
          <cell r="BO113" t="str">
            <v/>
          </cell>
          <cell r="BP113" t="str">
            <v/>
          </cell>
          <cell r="BR113" t="str">
            <v/>
          </cell>
          <cell r="BS113" t="str">
            <v/>
          </cell>
          <cell r="BT113" t="str">
            <v/>
          </cell>
          <cell r="BU113" t="str">
            <v/>
          </cell>
          <cell r="BV113" t="str">
            <v/>
          </cell>
          <cell r="BW113" t="str">
            <v/>
          </cell>
          <cell r="CA113" t="str">
            <v/>
          </cell>
          <cell r="CB113" t="str">
            <v/>
          </cell>
          <cell r="CC113" t="str">
            <v/>
          </cell>
          <cell r="CE113" t="str">
            <v/>
          </cell>
          <cell r="CF113" t="str">
            <v/>
          </cell>
          <cell r="CG113" t="str">
            <v/>
          </cell>
          <cell r="CH113" t="str">
            <v/>
          </cell>
          <cell r="CI113" t="str">
            <v/>
          </cell>
          <cell r="CP113">
            <v>0</v>
          </cell>
        </row>
        <row r="114">
          <cell r="C114" t="str">
            <v>110-2023</v>
          </cell>
          <cell r="D114">
            <v>1</v>
          </cell>
          <cell r="E114" t="str">
            <v>CO1.PCCNTR.4461240</v>
          </cell>
          <cell r="F114" t="str">
            <v>ELABORAR 4 DOCUMENTOS QUE CONTEMPLEN DIVERSAS PROPUESTAS PARA LA INCLUSIÓN E IMPLEMENTACIÓN DE NUEVAS FUENTES DE FINANCIACIÓN PARA LA GESTIÓN DEL HÁBITAT</v>
          </cell>
          <cell r="G114" t="str">
            <v>En Ejecución</v>
          </cell>
          <cell r="H114" t="str">
            <v>https://community.secop.gov.co/Public/Tendering/OpportunityDetail/Index?noticeUID=CO1.NTC.3808707&amp;isFromPublicArea=True&amp;isModal=true&amp;asPopupView=true</v>
          </cell>
          <cell r="I114" t="str">
            <v>SDHT-SDRPRI-PSP-007-2023</v>
          </cell>
          <cell r="J114">
            <v>1</v>
          </cell>
          <cell r="K114">
            <v>1</v>
          </cell>
          <cell r="L114" t="str">
            <v>Persona Natural</v>
          </cell>
          <cell r="M114" t="str">
            <v>CC</v>
          </cell>
          <cell r="N114">
            <v>80874671</v>
          </cell>
          <cell r="O114">
            <v>3</v>
          </cell>
          <cell r="P114" t="str">
            <v>BONILLA MORENO</v>
          </cell>
          <cell r="Q114" t="str">
            <v>JULIAN FELIPE</v>
          </cell>
          <cell r="R114" t="str">
            <v>No Aplica</v>
          </cell>
          <cell r="S114" t="str">
            <v>JULIAN FELIPE BONILLA MORENO</v>
          </cell>
          <cell r="T114" t="str">
            <v>M</v>
          </cell>
          <cell r="U114">
            <v>44950</v>
          </cell>
          <cell r="V114">
            <v>44951</v>
          </cell>
          <cell r="W114">
            <v>44952</v>
          </cell>
          <cell r="X114">
            <v>45224</v>
          </cell>
          <cell r="Y114" t="str">
            <v>Contratación Directa</v>
          </cell>
          <cell r="Z114" t="str">
            <v>Contrato</v>
          </cell>
          <cell r="AA114" t="str">
            <v>Prestación de Servicios Profesionales</v>
          </cell>
          <cell r="AB114" t="str">
            <v>PRESTAR SERVICIOS JURÍDICOS EN LA IMPLEMENTACIÓN DE INSTRUMENTOS DE FINANCIACIÓN Y EN LA REVISIÓN, ANÁLISIS, GESTIÓN, SEGUIMIENTO Y CONSOLIDACIÓN DE LOS REQUERIMIENTOS REALIZADOS POR LOS ENTES DE CONTROL A LA SECRETARIA DISTRITAL DEL HÁBITAT</v>
          </cell>
          <cell r="AC114">
            <v>44952</v>
          </cell>
          <cell r="AD114">
            <v>44952</v>
          </cell>
          <cell r="AE114">
            <v>44952</v>
          </cell>
          <cell r="AF114">
            <v>9</v>
          </cell>
          <cell r="AG114">
            <v>0</v>
          </cell>
          <cell r="AH114">
            <v>13.5</v>
          </cell>
          <cell r="AI114">
            <v>13</v>
          </cell>
          <cell r="AJ114">
            <v>15</v>
          </cell>
          <cell r="AK114">
            <v>405</v>
          </cell>
          <cell r="AL114">
            <v>45224</v>
          </cell>
          <cell r="AM114">
            <v>45362</v>
          </cell>
          <cell r="AN114">
            <v>69525000</v>
          </cell>
          <cell r="AO114">
            <v>104287500</v>
          </cell>
          <cell r="AP114">
            <v>7725000</v>
          </cell>
          <cell r="AQ114">
            <v>0</v>
          </cell>
          <cell r="AS114">
            <v>18</v>
          </cell>
          <cell r="AT114">
            <v>44930</v>
          </cell>
          <cell r="AU114">
            <v>69525000</v>
          </cell>
          <cell r="AV114" t="str">
            <v>O23011601190000007825</v>
          </cell>
          <cell r="AW114" t="str">
            <v>INVERSION</v>
          </cell>
          <cell r="AX114" t="str">
            <v>Diseño e implementación de alternativas financieras para la gestión del hábitat en Bogotá</v>
          </cell>
          <cell r="AY114">
            <v>5000442650</v>
          </cell>
          <cell r="AZ114">
            <v>148</v>
          </cell>
          <cell r="BA114">
            <v>44950</v>
          </cell>
          <cell r="BB114">
            <v>69525000</v>
          </cell>
          <cell r="BC114">
            <v>45201</v>
          </cell>
          <cell r="BD114">
            <v>1467</v>
          </cell>
          <cell r="BE114">
            <v>45176</v>
          </cell>
          <cell r="BF114">
            <v>34762500</v>
          </cell>
          <cell r="BG114" t="str">
            <v>5000549137</v>
          </cell>
          <cell r="BH114">
            <v>1491</v>
          </cell>
          <cell r="BI114">
            <v>45195</v>
          </cell>
          <cell r="BJ114" t="str">
            <v>O23011601190000007825</v>
          </cell>
          <cell r="BK114" t="str">
            <v>INVERSION</v>
          </cell>
          <cell r="BL114">
            <v>45190</v>
          </cell>
          <cell r="BM114">
            <v>34762500</v>
          </cell>
          <cell r="BN114" t="str">
            <v/>
          </cell>
          <cell r="BO114" t="str">
            <v/>
          </cell>
          <cell r="BP114" t="str">
            <v/>
          </cell>
          <cell r="BR114" t="str">
            <v/>
          </cell>
          <cell r="BS114" t="str">
            <v/>
          </cell>
          <cell r="BT114" t="str">
            <v/>
          </cell>
          <cell r="BU114" t="str">
            <v/>
          </cell>
          <cell r="BV114" t="str">
            <v/>
          </cell>
          <cell r="BW114" t="str">
            <v/>
          </cell>
          <cell r="CA114" t="str">
            <v/>
          </cell>
          <cell r="CB114" t="str">
            <v/>
          </cell>
          <cell r="CC114" t="str">
            <v/>
          </cell>
          <cell r="CE114" t="str">
            <v/>
          </cell>
          <cell r="CF114" t="str">
            <v/>
          </cell>
          <cell r="CG114" t="str">
            <v/>
          </cell>
          <cell r="CH114" t="str">
            <v/>
          </cell>
          <cell r="CI114" t="str">
            <v/>
          </cell>
          <cell r="CM114">
            <v>45181</v>
          </cell>
          <cell r="CN114">
            <v>4</v>
          </cell>
          <cell r="CO114">
            <v>15</v>
          </cell>
          <cell r="CP114">
            <v>135</v>
          </cell>
          <cell r="CQ114">
            <v>45190</v>
          </cell>
          <cell r="CR114">
            <v>45225</v>
          </cell>
          <cell r="CS114">
            <v>45362</v>
          </cell>
        </row>
        <row r="115">
          <cell r="C115" t="str">
            <v>111-2023</v>
          </cell>
          <cell r="D115">
            <v>1</v>
          </cell>
          <cell r="E115" t="str">
            <v>CO1.PCCNTR.4449509</v>
          </cell>
          <cell r="F115" t="str">
            <v>BRINDAR EL  100 % DE APOYO TÉCNICO Y ADMINISTRATIVO A LAS SOLICITUDES DE APOYO REQUERIDAS</v>
          </cell>
          <cell r="G115" t="str">
            <v>En Ejecución</v>
          </cell>
          <cell r="H115" t="str">
            <v>https://community.secop.gov.co/Public/Tendering/OpportunityDetail/Index?noticeUID=CO1.NTC.3808997&amp;isFromPublicArea=True&amp;isModal=true&amp;asPopupView=true</v>
          </cell>
          <cell r="I115" t="str">
            <v>SDHT-SDAC-SDPSP-003-2023</v>
          </cell>
          <cell r="J115">
            <v>1</v>
          </cell>
          <cell r="K115">
            <v>1</v>
          </cell>
          <cell r="L115" t="str">
            <v>Persona Natural</v>
          </cell>
          <cell r="M115" t="str">
            <v>CC</v>
          </cell>
          <cell r="N115">
            <v>80242090</v>
          </cell>
          <cell r="O115">
            <v>2</v>
          </cell>
          <cell r="P115" t="str">
            <v>BUITRAGO VARGAS</v>
          </cell>
          <cell r="Q115" t="str">
            <v>JULIO CESAR</v>
          </cell>
          <cell r="R115" t="str">
            <v>No Aplica</v>
          </cell>
          <cell r="S115" t="str">
            <v>JULIO CESAR BUITRAGO VARGAS</v>
          </cell>
          <cell r="T115" t="str">
            <v>M</v>
          </cell>
          <cell r="U115">
            <v>44946</v>
          </cell>
          <cell r="V115">
            <v>44950</v>
          </cell>
          <cell r="W115">
            <v>44950</v>
          </cell>
          <cell r="X115">
            <v>45192</v>
          </cell>
          <cell r="Y115" t="str">
            <v>Contratación Directa</v>
          </cell>
          <cell r="Z115" t="str">
            <v>Contrato</v>
          </cell>
          <cell r="AA115" t="str">
            <v>Prestación de Servicios Profesionales</v>
          </cell>
          <cell r="AB115" t="str">
            <v>PRESTAR SERVICIOS PROFESIONALES PARA APOYAR LAS ACTIVIDADES ADMINISTRATIVAS Y OPERATIVAS DE LA SUBDIRECCIÓN DE APOYO A LA CONSTRUCCIÓN.</v>
          </cell>
          <cell r="AC115">
            <v>44950</v>
          </cell>
          <cell r="AD115">
            <v>44950</v>
          </cell>
          <cell r="AE115">
            <v>44950</v>
          </cell>
          <cell r="AF115">
            <v>8</v>
          </cell>
          <cell r="AG115">
            <v>0</v>
          </cell>
          <cell r="AH115">
            <v>9.3000000000000007</v>
          </cell>
          <cell r="AI115">
            <v>9</v>
          </cell>
          <cell r="AJ115">
            <v>9</v>
          </cell>
          <cell r="AK115">
            <v>279</v>
          </cell>
          <cell r="AL115">
            <v>45192</v>
          </cell>
          <cell r="AM115">
            <v>45231</v>
          </cell>
          <cell r="AN115">
            <v>42400000</v>
          </cell>
          <cell r="AO115">
            <v>49290000</v>
          </cell>
          <cell r="AP115">
            <v>5300000</v>
          </cell>
          <cell r="AQ115">
            <v>0</v>
          </cell>
          <cell r="AS115">
            <v>115</v>
          </cell>
          <cell r="AT115">
            <v>44931</v>
          </cell>
          <cell r="AU115">
            <v>42400000</v>
          </cell>
          <cell r="AV115" t="str">
            <v>O23011601190000007747</v>
          </cell>
          <cell r="AW115" t="str">
            <v>INVERSION</v>
          </cell>
          <cell r="AX115" t="str">
            <v>Apoyo técnico, administrativo y tecnológico en la gestión de los trámites requeridos para promover la iniciación de viviendas VIS y VIP en Bogotá</v>
          </cell>
          <cell r="AY115">
            <v>5000440134</v>
          </cell>
          <cell r="AZ115">
            <v>114</v>
          </cell>
          <cell r="BA115">
            <v>44949</v>
          </cell>
          <cell r="BB115">
            <v>42400000</v>
          </cell>
          <cell r="BC115">
            <v>45201</v>
          </cell>
          <cell r="BD115">
            <v>1548</v>
          </cell>
          <cell r="BE115">
            <v>45190</v>
          </cell>
          <cell r="BF115">
            <v>7066666</v>
          </cell>
          <cell r="BG115" t="str">
            <v>5000548246</v>
          </cell>
          <cell r="BH115">
            <v>1476</v>
          </cell>
          <cell r="BI115">
            <v>45191</v>
          </cell>
          <cell r="BJ115" t="str">
            <v>O23011601190000007747</v>
          </cell>
          <cell r="BK115" t="str">
            <v>INVERSION</v>
          </cell>
          <cell r="BL115">
            <v>45191</v>
          </cell>
          <cell r="BM115">
            <v>6890000</v>
          </cell>
          <cell r="BN115" t="str">
            <v/>
          </cell>
          <cell r="BO115" t="str">
            <v/>
          </cell>
          <cell r="BP115" t="str">
            <v/>
          </cell>
          <cell r="BR115" t="str">
            <v/>
          </cell>
          <cell r="BS115" t="str">
            <v/>
          </cell>
          <cell r="BT115" t="str">
            <v/>
          </cell>
          <cell r="BU115" t="str">
            <v/>
          </cell>
          <cell r="BV115" t="str">
            <v/>
          </cell>
          <cell r="BW115" t="str">
            <v/>
          </cell>
          <cell r="CA115" t="str">
            <v/>
          </cell>
          <cell r="CB115" t="str">
            <v/>
          </cell>
          <cell r="CC115" t="str">
            <v/>
          </cell>
          <cell r="CE115" t="str">
            <v/>
          </cell>
          <cell r="CF115" t="str">
            <v/>
          </cell>
          <cell r="CG115" t="str">
            <v/>
          </cell>
          <cell r="CH115" t="str">
            <v/>
          </cell>
          <cell r="CI115" t="str">
            <v/>
          </cell>
          <cell r="CM115">
            <v>45190</v>
          </cell>
          <cell r="CN115">
            <v>1</v>
          </cell>
          <cell r="CO115">
            <v>9</v>
          </cell>
          <cell r="CP115">
            <v>39</v>
          </cell>
          <cell r="CQ115">
            <v>45191</v>
          </cell>
          <cell r="CR115">
            <v>45193</v>
          </cell>
          <cell r="CS115">
            <v>45231</v>
          </cell>
        </row>
        <row r="116">
          <cell r="C116" t="str">
            <v>112-2023</v>
          </cell>
          <cell r="D116">
            <v>1</v>
          </cell>
          <cell r="E116" t="str">
            <v>CO1.PCCNTR.4457845</v>
          </cell>
          <cell r="F116" t="str">
            <v>EJECUTAR 100 % DEL PROGRAMA DE SANEAMIENTO FISCAL Y FINANCIERO</v>
          </cell>
          <cell r="G116" t="str">
            <v>En Ejecución</v>
          </cell>
          <cell r="H116" t="str">
            <v>https://community.secop.gov.co/Public/Tendering/OpportunityDetail/Index?noticeUID=CO1.NTC.3809513&amp;isFromPublicArea=True&amp;isModal=true&amp;asPopupView=true</v>
          </cell>
          <cell r="I116" t="str">
            <v>SDHT-SDF-PSP-003-2023</v>
          </cell>
          <cell r="J116">
            <v>1</v>
          </cell>
          <cell r="K116">
            <v>1</v>
          </cell>
          <cell r="L116" t="str">
            <v>Persona Natural</v>
          </cell>
          <cell r="M116" t="str">
            <v>CC</v>
          </cell>
          <cell r="N116">
            <v>1012330327</v>
          </cell>
          <cell r="O116">
            <v>3</v>
          </cell>
          <cell r="P116" t="str">
            <v>ORTIZ SABOGAL</v>
          </cell>
          <cell r="Q116" t="str">
            <v>YEISSON FERNANDO</v>
          </cell>
          <cell r="R116" t="str">
            <v>No Aplica</v>
          </cell>
          <cell r="S116" t="str">
            <v>YEISSON FERNANDO ORTIZ SABOGAL</v>
          </cell>
          <cell r="T116" t="str">
            <v>M</v>
          </cell>
          <cell r="U116">
            <v>44949</v>
          </cell>
          <cell r="V116">
            <v>44950</v>
          </cell>
          <cell r="W116">
            <v>44950</v>
          </cell>
          <cell r="X116">
            <v>45192</v>
          </cell>
          <cell r="Y116" t="str">
            <v>Contratación Directa</v>
          </cell>
          <cell r="Z116" t="str">
            <v>Contrato</v>
          </cell>
          <cell r="AA116" t="str">
            <v>Prestación de Servicios Profesionales</v>
          </cell>
          <cell r="AB116" t="str">
            <v>PRESTAR SERVICIOS PROFESIONALES AL ANÁLISIS, CLASIFICACIÓN, REGISTRO Y CONCILIACIÓN CONTABLE DELSISTEMA GENERAL DE REGALÍAS, DEL ALMACÉN Y LA CARTERA DE LA SECRETARÍA DISTRITAL DEL HÁBITAT</v>
          </cell>
          <cell r="AC116">
            <v>44950</v>
          </cell>
          <cell r="AD116">
            <v>44950</v>
          </cell>
          <cell r="AE116">
            <v>44950</v>
          </cell>
          <cell r="AF116">
            <v>8</v>
          </cell>
          <cell r="AG116">
            <v>0</v>
          </cell>
          <cell r="AH116">
            <v>11.233333333333333</v>
          </cell>
          <cell r="AI116">
            <v>11</v>
          </cell>
          <cell r="AJ116">
            <v>7</v>
          </cell>
          <cell r="AK116">
            <v>337</v>
          </cell>
          <cell r="AL116">
            <v>45192</v>
          </cell>
          <cell r="AM116">
            <v>45291</v>
          </cell>
          <cell r="AN116">
            <v>59600000</v>
          </cell>
          <cell r="AO116">
            <v>83688333</v>
          </cell>
          <cell r="AP116">
            <v>7450000</v>
          </cell>
          <cell r="AQ116">
            <v>0.3333333432674408</v>
          </cell>
          <cell r="AS116">
            <v>260</v>
          </cell>
          <cell r="AT116">
            <v>44942</v>
          </cell>
          <cell r="AU116">
            <v>59600000</v>
          </cell>
          <cell r="AV116" t="str">
            <v>O23011605560000007754</v>
          </cell>
          <cell r="AW116" t="str">
            <v>INVERSION</v>
          </cell>
          <cell r="AX116" t="str">
            <v>Fortalecimiento Institucional de la Secretaría del Hábitat Bogotá</v>
          </cell>
          <cell r="AY116">
            <v>5000441576</v>
          </cell>
          <cell r="AZ116">
            <v>128</v>
          </cell>
          <cell r="BA116">
            <v>44950</v>
          </cell>
          <cell r="BB116">
            <v>59600000</v>
          </cell>
          <cell r="BC116">
            <v>45201</v>
          </cell>
          <cell r="BD116">
            <v>1540</v>
          </cell>
          <cell r="BE116">
            <v>45189</v>
          </cell>
          <cell r="BF116">
            <v>24088333</v>
          </cell>
          <cell r="BG116" t="str">
            <v>5000548259</v>
          </cell>
          <cell r="BH116">
            <v>1478</v>
          </cell>
          <cell r="BI116">
            <v>45191</v>
          </cell>
          <cell r="BJ116" t="str">
            <v>O23011605560000007754</v>
          </cell>
          <cell r="BK116" t="str">
            <v>INVERSION</v>
          </cell>
          <cell r="BL116">
            <v>45191</v>
          </cell>
          <cell r="BM116">
            <v>24088333</v>
          </cell>
          <cell r="BN116" t="str">
            <v/>
          </cell>
          <cell r="BO116" t="str">
            <v/>
          </cell>
          <cell r="BP116" t="str">
            <v/>
          </cell>
          <cell r="BR116" t="str">
            <v/>
          </cell>
          <cell r="BS116" t="str">
            <v/>
          </cell>
          <cell r="BT116" t="str">
            <v/>
          </cell>
          <cell r="BU116" t="str">
            <v/>
          </cell>
          <cell r="BV116" t="str">
            <v/>
          </cell>
          <cell r="BW116" t="str">
            <v/>
          </cell>
          <cell r="CA116" t="str">
            <v/>
          </cell>
          <cell r="CB116" t="str">
            <v/>
          </cell>
          <cell r="CC116" t="str">
            <v/>
          </cell>
          <cell r="CE116" t="str">
            <v/>
          </cell>
          <cell r="CF116" t="str">
            <v/>
          </cell>
          <cell r="CG116" t="str">
            <v/>
          </cell>
          <cell r="CH116" t="str">
            <v/>
          </cell>
          <cell r="CI116" t="str">
            <v/>
          </cell>
          <cell r="CM116">
            <v>45190</v>
          </cell>
          <cell r="CN116">
            <v>3</v>
          </cell>
          <cell r="CO116">
            <v>7</v>
          </cell>
          <cell r="CP116">
            <v>97</v>
          </cell>
          <cell r="CQ116">
            <v>45191</v>
          </cell>
          <cell r="CR116">
            <v>45193</v>
          </cell>
          <cell r="CS116">
            <v>45291</v>
          </cell>
        </row>
        <row r="117">
          <cell r="C117" t="str">
            <v>113-2023</v>
          </cell>
          <cell r="D117">
            <v>1</v>
          </cell>
          <cell r="E117" t="str">
            <v>CO1.PCCNTR.4457588</v>
          </cell>
          <cell r="F117" t="str">
            <v>PROMOVER 100 % DE LA IMPLEMENTACIÓN DE LAS FUENTES DE FINANCIACIÓN PARA EL HÁBITAT</v>
          </cell>
          <cell r="G117" t="str">
            <v>En Ejecución</v>
          </cell>
          <cell r="H117" t="str">
            <v>https://community.secop.gov.co/Public/Tendering/OpportunityDetail/Index?noticeUID=CO1.NTC.3810996&amp;isFromPublicArea=True&amp;isModal=true&amp;asPopupView=true</v>
          </cell>
          <cell r="I117" t="str">
            <v>SDHT-SDRPRI-PSP-011-2023</v>
          </cell>
          <cell r="J117">
            <v>1</v>
          </cell>
          <cell r="K117">
            <v>1</v>
          </cell>
          <cell r="L117" t="str">
            <v>Persona Natural</v>
          </cell>
          <cell r="M117" t="str">
            <v>CC</v>
          </cell>
          <cell r="N117">
            <v>22511864</v>
          </cell>
          <cell r="O117">
            <v>1</v>
          </cell>
          <cell r="P117" t="str">
            <v>PORTILLO OSORIO</v>
          </cell>
          <cell r="Q117" t="str">
            <v>SONIA MILENA</v>
          </cell>
          <cell r="R117" t="str">
            <v>No Aplica</v>
          </cell>
          <cell r="S117" t="str">
            <v>SONIA MILENA PORTILLO OSORIO</v>
          </cell>
          <cell r="T117" t="str">
            <v>F</v>
          </cell>
          <cell r="U117">
            <v>44949</v>
          </cell>
          <cell r="V117">
            <v>44950</v>
          </cell>
          <cell r="W117">
            <v>44951</v>
          </cell>
          <cell r="X117">
            <v>45223</v>
          </cell>
          <cell r="Y117" t="str">
            <v>Contratación Directa</v>
          </cell>
          <cell r="Z117" t="str">
            <v>Contrato</v>
          </cell>
          <cell r="AA117" t="str">
            <v>Prestación de Servicios Profesionales</v>
          </cell>
          <cell r="AB117" t="str">
            <v>PRESTAR SERVICIOS PROFESIONALES DE GESTIÓN SOCIAL NECESARIA PARA GARANTIZAR EL DESARROLLO OPERATIVO DE LOS PROGRAMAS Y LA IMPLEMENTACIÓN DE INSTRUMENTOS DE FINANCIACIÓN Y LA ADQUISICIÓN DE VIVIENDA, IMPLEMENTADOS POR LA SUBSECRETARÍA DE GESTIÓN FINANCIERA.</v>
          </cell>
          <cell r="AC117">
            <v>44951</v>
          </cell>
          <cell r="AD117">
            <v>44951</v>
          </cell>
          <cell r="AE117">
            <v>44951</v>
          </cell>
          <cell r="AF117">
            <v>9</v>
          </cell>
          <cell r="AG117">
            <v>0</v>
          </cell>
          <cell r="AH117">
            <v>9</v>
          </cell>
          <cell r="AI117">
            <v>9</v>
          </cell>
          <cell r="AJ117">
            <v>0</v>
          </cell>
          <cell r="AK117">
            <v>270</v>
          </cell>
          <cell r="AL117">
            <v>45223</v>
          </cell>
          <cell r="AM117">
            <v>45223</v>
          </cell>
          <cell r="AN117">
            <v>55620000</v>
          </cell>
          <cell r="AO117">
            <v>55620000</v>
          </cell>
          <cell r="AP117">
            <v>6180000</v>
          </cell>
          <cell r="AQ117">
            <v>0</v>
          </cell>
          <cell r="AS117">
            <v>23</v>
          </cell>
          <cell r="AT117">
            <v>44930</v>
          </cell>
          <cell r="AU117">
            <v>55620000</v>
          </cell>
          <cell r="AV117" t="str">
            <v>O23011601190000007825</v>
          </cell>
          <cell r="AW117" t="str">
            <v>INVERSION</v>
          </cell>
          <cell r="AX117" t="str">
            <v>Diseño e implementación de alternativas financieras para la gestión del hábitat en Bogotá</v>
          </cell>
          <cell r="AY117">
            <v>5000440392</v>
          </cell>
          <cell r="AZ117">
            <v>122</v>
          </cell>
          <cell r="BA117">
            <v>44949</v>
          </cell>
          <cell r="BB117">
            <v>55620000</v>
          </cell>
          <cell r="BK117" t="str">
            <v/>
          </cell>
          <cell r="BN117" t="str">
            <v/>
          </cell>
          <cell r="BO117" t="str">
            <v/>
          </cell>
          <cell r="BP117" t="str">
            <v/>
          </cell>
          <cell r="BR117" t="str">
            <v/>
          </cell>
          <cell r="BS117" t="str">
            <v/>
          </cell>
          <cell r="BT117" t="str">
            <v/>
          </cell>
          <cell r="BU117" t="str">
            <v/>
          </cell>
          <cell r="BV117" t="str">
            <v/>
          </cell>
          <cell r="BW117" t="str">
            <v/>
          </cell>
          <cell r="CA117" t="str">
            <v/>
          </cell>
          <cell r="CB117" t="str">
            <v/>
          </cell>
          <cell r="CC117" t="str">
            <v/>
          </cell>
          <cell r="CE117" t="str">
            <v/>
          </cell>
          <cell r="CF117" t="str">
            <v/>
          </cell>
          <cell r="CG117" t="str">
            <v/>
          </cell>
          <cell r="CH117" t="str">
            <v/>
          </cell>
          <cell r="CI117" t="str">
            <v/>
          </cell>
          <cell r="CP117">
            <v>0</v>
          </cell>
        </row>
        <row r="118">
          <cell r="C118" t="str">
            <v>114-2023</v>
          </cell>
          <cell r="D118">
            <v>1</v>
          </cell>
          <cell r="E118" t="str">
            <v>CO1.PCCNTR.4457479</v>
          </cell>
          <cell r="F118" t="str">
            <v>BENEFICIAR 11580 HOGARES  CON SUBSIDIOS PARA ADQUISICIÓN DE VIVIENDA VIS Y VIP</v>
          </cell>
          <cell r="G118" t="str">
            <v>En Ejecución</v>
          </cell>
          <cell r="H118" t="str">
            <v>https://community.secop.gov.co/Public/Tendering/OpportunityDetail/Index?noticeUID=CO1.NTC.3811896&amp;isFromPublicArea=True&amp;isModal=true&amp;asPopupView=true</v>
          </cell>
          <cell r="I118" t="str">
            <v>SDHT-SGF-PSP-001-2023</v>
          </cell>
          <cell r="J118">
            <v>1</v>
          </cell>
          <cell r="K118">
            <v>1</v>
          </cell>
          <cell r="L118" t="str">
            <v>Persona Natural</v>
          </cell>
          <cell r="M118" t="str">
            <v>CC</v>
          </cell>
          <cell r="N118">
            <v>46455340</v>
          </cell>
          <cell r="P118" t="str">
            <v>ORTIZ VELANDIA</v>
          </cell>
          <cell r="Q118" t="str">
            <v>ANDREA TERESA</v>
          </cell>
          <cell r="R118" t="str">
            <v>No Aplica</v>
          </cell>
          <cell r="S118" t="str">
            <v>ANDREA TERESA ORTIZ VELANDIA</v>
          </cell>
          <cell r="T118" t="str">
            <v>F</v>
          </cell>
          <cell r="U118">
            <v>44949</v>
          </cell>
          <cell r="V118">
            <v>44950</v>
          </cell>
          <cell r="W118">
            <v>44951</v>
          </cell>
          <cell r="X118">
            <v>45223</v>
          </cell>
          <cell r="Y118" t="str">
            <v>Contratación Directa</v>
          </cell>
          <cell r="Z118" t="str">
            <v>Contrato</v>
          </cell>
          <cell r="AA118" t="str">
            <v>Prestación de Servicios Profesionales</v>
          </cell>
          <cell r="AB118" t="str">
            <v>PRESTAR SERVICIOS PROFESIONALES JURÍDICOS PARA REALIZAR REVISIÓN Y SEGUIMIENTO A LOS REQUERIMIENTOS ASOCIADOS AL CONTROL POLITICO, FISCAL, JUDICIAL Y DISCIPLINARIO RELACIONADOS CON LOS INSTRUMENTOS DE FINANCIACIÓN DE VIVIENDA.</v>
          </cell>
          <cell r="AC118">
            <v>44951</v>
          </cell>
          <cell r="AD118">
            <v>44951</v>
          </cell>
          <cell r="AE118">
            <v>44951</v>
          </cell>
          <cell r="AF118">
            <v>9</v>
          </cell>
          <cell r="AG118">
            <v>0</v>
          </cell>
          <cell r="AH118">
            <v>9</v>
          </cell>
          <cell r="AI118">
            <v>9</v>
          </cell>
          <cell r="AJ118">
            <v>0</v>
          </cell>
          <cell r="AK118">
            <v>270</v>
          </cell>
          <cell r="AL118">
            <v>45223</v>
          </cell>
          <cell r="AM118">
            <v>45223</v>
          </cell>
          <cell r="AN118">
            <v>69525000</v>
          </cell>
          <cell r="AO118">
            <v>69525000</v>
          </cell>
          <cell r="AP118">
            <v>7725000</v>
          </cell>
          <cell r="AQ118">
            <v>0</v>
          </cell>
          <cell r="AS118">
            <v>89</v>
          </cell>
          <cell r="AT118">
            <v>44931</v>
          </cell>
          <cell r="AU118">
            <v>69525000</v>
          </cell>
          <cell r="AV118" t="str">
            <v>O23011601010000007823</v>
          </cell>
          <cell r="AW118" t="str">
            <v>INVERSION</v>
          </cell>
          <cell r="AX118" t="str">
            <v>Generación de mecanismos para facilitar el acceso a una solución de vivienda a hogares vulnerables en Bogotá</v>
          </cell>
          <cell r="AY118">
            <v>5000440400</v>
          </cell>
          <cell r="AZ118">
            <v>123</v>
          </cell>
          <cell r="BA118">
            <v>44949</v>
          </cell>
          <cell r="BB118">
            <v>69525000</v>
          </cell>
          <cell r="BK118" t="str">
            <v/>
          </cell>
          <cell r="BN118" t="str">
            <v/>
          </cell>
          <cell r="BO118" t="str">
            <v/>
          </cell>
          <cell r="BP118" t="str">
            <v/>
          </cell>
          <cell r="BR118" t="str">
            <v/>
          </cell>
          <cell r="BS118" t="str">
            <v/>
          </cell>
          <cell r="BT118" t="str">
            <v/>
          </cell>
          <cell r="BU118" t="str">
            <v/>
          </cell>
          <cell r="BV118" t="str">
            <v/>
          </cell>
          <cell r="BW118" t="str">
            <v/>
          </cell>
          <cell r="CA118" t="str">
            <v/>
          </cell>
          <cell r="CB118" t="str">
            <v/>
          </cell>
          <cell r="CC118" t="str">
            <v/>
          </cell>
          <cell r="CE118" t="str">
            <v/>
          </cell>
          <cell r="CF118" t="str">
            <v/>
          </cell>
          <cell r="CG118" t="str">
            <v/>
          </cell>
          <cell r="CH118" t="str">
            <v/>
          </cell>
          <cell r="CI118" t="str">
            <v/>
          </cell>
          <cell r="CP118">
            <v>0</v>
          </cell>
          <cell r="DF118">
            <v>45181</v>
          </cell>
          <cell r="DG118" t="str">
            <v>CLAUDIA YAMILE CASTIBLANCO ARÉVALO</v>
          </cell>
          <cell r="DH118">
            <v>33378015</v>
          </cell>
          <cell r="DI118" t="str">
            <v>calle 22 d # 72-38 apto 701 torre 5</v>
          </cell>
          <cell r="DJ118">
            <v>3132083890</v>
          </cell>
          <cell r="DK118" t="str">
            <v>claudiacastiblancoabog@gmail.com</v>
          </cell>
          <cell r="DL118">
            <v>10815000</v>
          </cell>
          <cell r="DN118">
            <v>45201</v>
          </cell>
        </row>
        <row r="119">
          <cell r="C119" t="str">
            <v>115-2023</v>
          </cell>
          <cell r="D119">
            <v>1</v>
          </cell>
          <cell r="E119" t="str">
            <v>CO1.PCCNTR.4457695</v>
          </cell>
          <cell r="F119" t="str">
            <v>BENEFICIAR 11580 HOGARES  CON SUBSIDIOS PARA ADQUISICIÓN DE VIVIENDA VIS Y VIP</v>
          </cell>
          <cell r="G119" t="str">
            <v>En Ejecución</v>
          </cell>
          <cell r="H119" t="str">
            <v>https://community.secop.gov.co/Public/Tendering/OpportunityDetail/Index?noticeUID=CO1.NTC.3811900&amp;isFromPublicArea=True&amp;isModal=true&amp;asPopupView=true</v>
          </cell>
          <cell r="I119" t="str">
            <v>SDHT-SDRPUB-PSP-008-2023</v>
          </cell>
          <cell r="J119">
            <v>1</v>
          </cell>
          <cell r="K119">
            <v>1</v>
          </cell>
          <cell r="L119" t="str">
            <v>Persona Natural</v>
          </cell>
          <cell r="M119" t="str">
            <v>CC</v>
          </cell>
          <cell r="N119">
            <v>1030599185</v>
          </cell>
          <cell r="O119">
            <v>5</v>
          </cell>
          <cell r="P119" t="str">
            <v>HOYOS ROBAYO</v>
          </cell>
          <cell r="Q119" t="str">
            <v>JUAN CARLOS</v>
          </cell>
          <cell r="R119" t="str">
            <v>No Aplica</v>
          </cell>
          <cell r="S119" t="str">
            <v>JUAN CARLOS HOYOS ROBAYO</v>
          </cell>
          <cell r="T119" t="str">
            <v>M</v>
          </cell>
          <cell r="U119">
            <v>44949</v>
          </cell>
          <cell r="V119">
            <v>44949</v>
          </cell>
          <cell r="W119">
            <v>44951</v>
          </cell>
          <cell r="X119">
            <v>45223</v>
          </cell>
          <cell r="Y119" t="str">
            <v>Contratación Directa</v>
          </cell>
          <cell r="Z119" t="str">
            <v>Contrato</v>
          </cell>
          <cell r="AA119" t="str">
            <v>Prestación de Servicios Profesionales</v>
          </cell>
          <cell r="AB119" t="str">
            <v>PRESTAR SERVICIOS PROFESIONALES JURÍDICOS PARA LA ELABORACIÓN, REVISIÓN Y SEGUIMIENTO DE LAS ACTUACIONES ADMINISTRATIVAS ASOCIADAS A LOS INSTRUMENTOS DE FINANCIACIÓN.</v>
          </cell>
          <cell r="AC119">
            <v>44951</v>
          </cell>
          <cell r="AD119">
            <v>44951</v>
          </cell>
          <cell r="AE119">
            <v>44951</v>
          </cell>
          <cell r="AF119">
            <v>9</v>
          </cell>
          <cell r="AG119">
            <v>0</v>
          </cell>
          <cell r="AH119">
            <v>9</v>
          </cell>
          <cell r="AI119">
            <v>9</v>
          </cell>
          <cell r="AJ119">
            <v>0</v>
          </cell>
          <cell r="AK119">
            <v>270</v>
          </cell>
          <cell r="AL119">
            <v>45223</v>
          </cell>
          <cell r="AM119">
            <v>45223</v>
          </cell>
          <cell r="AN119">
            <v>69525000</v>
          </cell>
          <cell r="AO119">
            <v>69525000</v>
          </cell>
          <cell r="AP119">
            <v>7725000</v>
          </cell>
          <cell r="AQ119">
            <v>0</v>
          </cell>
          <cell r="AS119">
            <v>86</v>
          </cell>
          <cell r="AT119">
            <v>44931</v>
          </cell>
          <cell r="AU119">
            <v>69525000</v>
          </cell>
          <cell r="AV119" t="str">
            <v>O23011601010000007823</v>
          </cell>
          <cell r="AW119" t="str">
            <v>INVERSION</v>
          </cell>
          <cell r="AX119" t="str">
            <v>Generación de mecanismos para facilitar el acceso a una solución de vivienda a hogares vulnerables en Bogotá</v>
          </cell>
          <cell r="AY119">
            <v>5000440426</v>
          </cell>
          <cell r="AZ119">
            <v>124</v>
          </cell>
          <cell r="BA119">
            <v>44949</v>
          </cell>
          <cell r="BB119">
            <v>69525000</v>
          </cell>
          <cell r="BK119" t="str">
            <v/>
          </cell>
          <cell r="BN119" t="str">
            <v/>
          </cell>
          <cell r="BO119" t="str">
            <v/>
          </cell>
          <cell r="BP119" t="str">
            <v/>
          </cell>
          <cell r="BR119" t="str">
            <v/>
          </cell>
          <cell r="BS119" t="str">
            <v/>
          </cell>
          <cell r="BT119" t="str">
            <v/>
          </cell>
          <cell r="BU119" t="str">
            <v/>
          </cell>
          <cell r="BV119" t="str">
            <v/>
          </cell>
          <cell r="BW119" t="str">
            <v/>
          </cell>
          <cell r="CA119" t="str">
            <v/>
          </cell>
          <cell r="CB119" t="str">
            <v/>
          </cell>
          <cell r="CC119" t="str">
            <v/>
          </cell>
          <cell r="CE119" t="str">
            <v/>
          </cell>
          <cell r="CF119" t="str">
            <v/>
          </cell>
          <cell r="CG119" t="str">
            <v/>
          </cell>
          <cell r="CH119" t="str">
            <v/>
          </cell>
          <cell r="CI119" t="str">
            <v/>
          </cell>
          <cell r="CP119">
            <v>0</v>
          </cell>
          <cell r="DF119">
            <v>45139</v>
          </cell>
          <cell r="DG119" t="str">
            <v>LILIANA PATRICIA MIRANDA RUIZ</v>
          </cell>
          <cell r="DH119">
            <v>51858371</v>
          </cell>
          <cell r="DI119" t="str">
            <v xml:space="preserve">Calle 145 N 7 - 31 Apto 504 </v>
          </cell>
          <cell r="DJ119">
            <v>3204127171</v>
          </cell>
          <cell r="DK119" t="str">
            <v>lilipami@hotmail.com</v>
          </cell>
          <cell r="DL119">
            <v>21630000</v>
          </cell>
          <cell r="DN119">
            <v>45167</v>
          </cell>
        </row>
        <row r="120">
          <cell r="C120" t="str">
            <v>116-2023</v>
          </cell>
          <cell r="D120">
            <v>1</v>
          </cell>
          <cell r="E120" t="str">
            <v>CO1.PCCNTR.4460372</v>
          </cell>
          <cell r="F120" t="str">
            <v>DESARROLLAR 1  DOCUMENTO NORMATIVO SOBRE LA FORMULACIÓN DE LOS INSTRUMENTOS DE PLANEACIÓN DE SEGUNDO NIVEL EN UNIDADES DEFICITARIAS A CARGO DE LA SDHT</v>
          </cell>
          <cell r="G120" t="str">
            <v>En Ejecución</v>
          </cell>
          <cell r="H120" t="str">
            <v>https://community.secop.gov.co/Public/Tendering/OpportunityDetail/Index?noticeUID=CO1.NTC.3821494&amp;isFromPublicArea=True&amp;isModal=true&amp;asPopupView=true</v>
          </cell>
          <cell r="I120" t="str">
            <v>SDHT-SDIS-PSP-008-2023</v>
          </cell>
          <cell r="J120">
            <v>1</v>
          </cell>
          <cell r="K120">
            <v>1</v>
          </cell>
          <cell r="L120" t="str">
            <v>Persona Natural</v>
          </cell>
          <cell r="M120" t="str">
            <v>CC</v>
          </cell>
          <cell r="N120">
            <v>91493883</v>
          </cell>
          <cell r="O120">
            <v>2</v>
          </cell>
          <cell r="P120" t="str">
            <v>VARGAS LOPEZ</v>
          </cell>
          <cell r="Q120" t="str">
            <v>ELKIN DARIO</v>
          </cell>
          <cell r="R120" t="str">
            <v>No Aplica</v>
          </cell>
          <cell r="S120" t="str">
            <v>ELKIN DARIO VARGAS LOPEZ</v>
          </cell>
          <cell r="T120" t="str">
            <v>M</v>
          </cell>
          <cell r="U120">
            <v>44950</v>
          </cell>
          <cell r="V120">
            <v>44956</v>
          </cell>
          <cell r="W120">
            <v>44956</v>
          </cell>
          <cell r="X120">
            <v>45228</v>
          </cell>
          <cell r="Y120" t="str">
            <v>Contratación Directa</v>
          </cell>
          <cell r="Z120" t="str">
            <v>Contrato</v>
          </cell>
          <cell r="AA120" t="str">
            <v>Prestación de Servicios Profesionales</v>
          </cell>
          <cell r="AB120" t="str">
            <v>PRESTAR SERVICIOS PROFESIONALES PARA LA ESTRUCTURACIÓN, FORMULACIÓN Y DISEÑO DEL COMPONENTE URBANO DE INSTRUMENTOS DE PLANEACIÓN Y GESTIÓN, ASÍ COMO LAS REGLAMENTACIONES A CARGO DE LA SDHT DERIVADAS DEL PLAN DE ORDENAMIENTO TERRITORIAL.</v>
          </cell>
          <cell r="AC120">
            <v>44956</v>
          </cell>
          <cell r="AD120">
            <v>44958</v>
          </cell>
          <cell r="AE120">
            <v>44958</v>
          </cell>
          <cell r="AF120">
            <v>9</v>
          </cell>
          <cell r="AG120">
            <v>0</v>
          </cell>
          <cell r="AH120">
            <v>9</v>
          </cell>
          <cell r="AI120">
            <v>9</v>
          </cell>
          <cell r="AJ120">
            <v>0</v>
          </cell>
          <cell r="AK120">
            <v>270</v>
          </cell>
          <cell r="AL120">
            <v>45229</v>
          </cell>
          <cell r="AM120">
            <v>45229</v>
          </cell>
          <cell r="AN120">
            <v>76482000</v>
          </cell>
          <cell r="AO120">
            <v>76482000</v>
          </cell>
          <cell r="AP120">
            <v>8498000</v>
          </cell>
          <cell r="AQ120">
            <v>0</v>
          </cell>
          <cell r="AS120">
            <v>258</v>
          </cell>
          <cell r="AT120">
            <v>44939</v>
          </cell>
          <cell r="AU120">
            <v>76482000</v>
          </cell>
          <cell r="AV120" t="str">
            <v>O23011601190000007721</v>
          </cell>
          <cell r="AW120" t="str">
            <v>INVERSION</v>
          </cell>
          <cell r="AX120" t="str">
            <v>Aplicación de lineamientos de planeación y política en materia de hábitat Bogotá</v>
          </cell>
          <cell r="AY120">
            <v>5000442475</v>
          </cell>
          <cell r="AZ120">
            <v>146</v>
          </cell>
          <cell r="BA120">
            <v>44950</v>
          </cell>
          <cell r="BB120">
            <v>76482000</v>
          </cell>
          <cell r="BK120" t="str">
            <v/>
          </cell>
          <cell r="BN120" t="str">
            <v/>
          </cell>
          <cell r="BO120" t="str">
            <v/>
          </cell>
          <cell r="BP120" t="str">
            <v/>
          </cell>
          <cell r="BR120" t="str">
            <v/>
          </cell>
          <cell r="BS120" t="str">
            <v/>
          </cell>
          <cell r="BT120" t="str">
            <v/>
          </cell>
          <cell r="BU120" t="str">
            <v/>
          </cell>
          <cell r="BV120" t="str">
            <v/>
          </cell>
          <cell r="BW120" t="str">
            <v/>
          </cell>
          <cell r="CA120" t="str">
            <v/>
          </cell>
          <cell r="CB120" t="str">
            <v/>
          </cell>
          <cell r="CC120" t="str">
            <v/>
          </cell>
          <cell r="CE120" t="str">
            <v/>
          </cell>
          <cell r="CF120" t="str">
            <v/>
          </cell>
          <cell r="CG120" t="str">
            <v/>
          </cell>
          <cell r="CH120" t="str">
            <v/>
          </cell>
          <cell r="CI120" t="str">
            <v/>
          </cell>
          <cell r="CP120">
            <v>0</v>
          </cell>
        </row>
        <row r="121">
          <cell r="C121" t="str">
            <v>117-2023</v>
          </cell>
          <cell r="D121">
            <v>1</v>
          </cell>
          <cell r="E121" t="str">
            <v>CO1.PCCNTR.4460506</v>
          </cell>
          <cell r="F121" t="str">
            <v xml:space="preserve">DESARROLLAR 1 DOCUMENTO DE BALANCE DE LOS MECANISMOS DE ARTICULACIÓN DE INSTANCIAS REGIONALES </v>
          </cell>
          <cell r="G121" t="str">
            <v>En Ejecución</v>
          </cell>
          <cell r="H121" t="str">
            <v>https://community.secop.gov.co/Public/Tendering/OpportunityDetail/Index?noticeUID=CO1.NTC.3821652&amp;isFromPublicArea=True&amp;isModal=true&amp;asPopupView=true</v>
          </cell>
          <cell r="I121" t="str">
            <v>SDHT-SDIS-PSP-009-2023</v>
          </cell>
          <cell r="J121">
            <v>1</v>
          </cell>
          <cell r="K121">
            <v>1</v>
          </cell>
          <cell r="L121" t="str">
            <v>Persona Natural</v>
          </cell>
          <cell r="M121" t="str">
            <v>CC</v>
          </cell>
          <cell r="N121">
            <v>1019024448</v>
          </cell>
          <cell r="O121">
            <v>1</v>
          </cell>
          <cell r="P121" t="str">
            <v>MONTENEGRO CHARRY</v>
          </cell>
          <cell r="Q121" t="str">
            <v>LUIS EDUARDO</v>
          </cell>
          <cell r="R121" t="str">
            <v>No Aplica</v>
          </cell>
          <cell r="S121" t="str">
            <v>LUIS EDUARDO MONTENEGRO CHARRY</v>
          </cell>
          <cell r="T121" t="str">
            <v>M</v>
          </cell>
          <cell r="U121">
            <v>44950</v>
          </cell>
          <cell r="V121">
            <v>44950</v>
          </cell>
          <cell r="W121">
            <v>44951</v>
          </cell>
          <cell r="X121">
            <v>45223</v>
          </cell>
          <cell r="Y121" t="str">
            <v>Contratación Directa</v>
          </cell>
          <cell r="Z121" t="str">
            <v>Contrato</v>
          </cell>
          <cell r="AA121" t="str">
            <v>Prestación de Servicios Profesionales</v>
          </cell>
          <cell r="AB121" t="str">
            <v>PRESTAR SERVICIOS PROFESIONALES PARA LA ESTRUCTURACIÓN DE PROYECTOS A PARTIR DE LOS INSTRUMENTOS: DE GESTIÓN DEL SUELO Y DE CAPTURA DE VALOR, ASÍ COMO EN LAS MODELACIONES URBANÍSTICAS EN EL MARCO DE LA PROPUESTA DE CREACIÓN DE UN BANCO DE TIERRAS PARA LA CIUDAD REGIÓN.</v>
          </cell>
          <cell r="AC121">
            <v>44951</v>
          </cell>
          <cell r="AD121">
            <v>44951</v>
          </cell>
          <cell r="AE121">
            <v>44951</v>
          </cell>
          <cell r="AF121">
            <v>9</v>
          </cell>
          <cell r="AG121">
            <v>0</v>
          </cell>
          <cell r="AH121">
            <v>9</v>
          </cell>
          <cell r="AI121">
            <v>9</v>
          </cell>
          <cell r="AJ121">
            <v>0</v>
          </cell>
          <cell r="AK121">
            <v>270</v>
          </cell>
          <cell r="AL121">
            <v>45223</v>
          </cell>
          <cell r="AM121">
            <v>45223</v>
          </cell>
          <cell r="AN121">
            <v>81000000</v>
          </cell>
          <cell r="AO121">
            <v>81000000</v>
          </cell>
          <cell r="AP121">
            <v>9000000</v>
          </cell>
          <cell r="AQ121">
            <v>0</v>
          </cell>
          <cell r="AS121">
            <v>217</v>
          </cell>
          <cell r="AT121">
            <v>44938</v>
          </cell>
          <cell r="AU121">
            <v>81000000</v>
          </cell>
          <cell r="AV121" t="str">
            <v>O23011605520000007802</v>
          </cell>
          <cell r="AW121" t="str">
            <v>INVERSION</v>
          </cell>
          <cell r="AX121" t="str">
            <v>Consolidación de un banco de tierras para la ciudad región Bogotá</v>
          </cell>
          <cell r="AY121">
            <v>5000442484</v>
          </cell>
          <cell r="AZ121">
            <v>147</v>
          </cell>
          <cell r="BA121">
            <v>44950</v>
          </cell>
          <cell r="BB121">
            <v>81000000</v>
          </cell>
          <cell r="BK121" t="str">
            <v/>
          </cell>
          <cell r="BN121" t="str">
            <v/>
          </cell>
          <cell r="BO121" t="str">
            <v/>
          </cell>
          <cell r="BP121" t="str">
            <v/>
          </cell>
          <cell r="BR121" t="str">
            <v/>
          </cell>
          <cell r="BS121" t="str">
            <v/>
          </cell>
          <cell r="BT121" t="str">
            <v/>
          </cell>
          <cell r="BU121" t="str">
            <v/>
          </cell>
          <cell r="BV121" t="str">
            <v/>
          </cell>
          <cell r="BW121" t="str">
            <v/>
          </cell>
          <cell r="CA121" t="str">
            <v/>
          </cell>
          <cell r="CB121" t="str">
            <v/>
          </cell>
          <cell r="CC121" t="str">
            <v/>
          </cell>
          <cell r="CE121" t="str">
            <v/>
          </cell>
          <cell r="CF121" t="str">
            <v/>
          </cell>
          <cell r="CG121" t="str">
            <v/>
          </cell>
          <cell r="CH121" t="str">
            <v/>
          </cell>
          <cell r="CI121" t="str">
            <v/>
          </cell>
          <cell r="CP121">
            <v>0</v>
          </cell>
        </row>
        <row r="122">
          <cell r="C122" t="str">
            <v>118-2023</v>
          </cell>
          <cell r="D122">
            <v>1</v>
          </cell>
          <cell r="E122" t="str">
            <v>CO1.PCCNTR.4479331</v>
          </cell>
          <cell r="F122" t="str">
            <v xml:space="preserve">DESARROLLAR 1 DOCUMENTO DE BALANCE DE LOS MECANISMOS DE ARTICULACIÓN DE INSTANCIAS REGIONALES </v>
          </cell>
          <cell r="G122" t="str">
            <v>En Ejecución</v>
          </cell>
          <cell r="H122" t="str">
            <v>https://community.secop.gov.co/Public/Tendering/OpportunityDetail/Index?noticeUID=CO1.NTC.3841300&amp;isFromPublicArea=True&amp;isModal=true&amp;asPopupView=true</v>
          </cell>
          <cell r="I122" t="str">
            <v>SDHT-SDIS-PSP-010-2023</v>
          </cell>
          <cell r="J122">
            <v>1</v>
          </cell>
          <cell r="K122">
            <v>1</v>
          </cell>
          <cell r="L122" t="str">
            <v>Persona Natural</v>
          </cell>
          <cell r="M122" t="str">
            <v>CC</v>
          </cell>
          <cell r="N122">
            <v>79795088</v>
          </cell>
          <cell r="O122">
            <v>6</v>
          </cell>
          <cell r="P122" t="str">
            <v>DAZA ROJAS</v>
          </cell>
          <cell r="Q122" t="str">
            <v>FLAVIO ENRIQUE</v>
          </cell>
          <cell r="R122" t="str">
            <v>No Aplica</v>
          </cell>
          <cell r="S122" t="str">
            <v>FLAVIO ENRIQUE DAZA ROJAS</v>
          </cell>
          <cell r="T122" t="str">
            <v>M</v>
          </cell>
          <cell r="U122">
            <v>44951</v>
          </cell>
          <cell r="V122">
            <v>44953</v>
          </cell>
          <cell r="W122">
            <v>44956</v>
          </cell>
          <cell r="X122">
            <v>45228</v>
          </cell>
          <cell r="Y122" t="str">
            <v>Contratación Directa</v>
          </cell>
          <cell r="Z122" t="str">
            <v>Contrato</v>
          </cell>
          <cell r="AA122" t="str">
            <v>Prestación de Servicios Profesionales</v>
          </cell>
          <cell r="AB122" t="str">
            <v>PRESTAR SERVICIOS PROFESIONALES JURÍDICOS EN LAS ACTIVIDADES DE REVISIÓN, CONSOLIDACIÓN Y SEGUIMIENTO DE LA INFORMACIÓN DEL SECTOR HÁBITAT.</v>
          </cell>
          <cell r="AC122">
            <v>44956</v>
          </cell>
          <cell r="AD122">
            <v>44958</v>
          </cell>
          <cell r="AE122">
            <v>44958</v>
          </cell>
          <cell r="AF122">
            <v>9</v>
          </cell>
          <cell r="AG122">
            <v>0</v>
          </cell>
          <cell r="AH122">
            <v>9</v>
          </cell>
          <cell r="AI122">
            <v>9</v>
          </cell>
          <cell r="AJ122">
            <v>0</v>
          </cell>
          <cell r="AK122">
            <v>270</v>
          </cell>
          <cell r="AL122">
            <v>45229</v>
          </cell>
          <cell r="AM122">
            <v>45229</v>
          </cell>
          <cell r="AN122">
            <v>55620000</v>
          </cell>
          <cell r="AO122">
            <v>55620000</v>
          </cell>
          <cell r="AP122">
            <v>6180000</v>
          </cell>
          <cell r="AQ122">
            <v>0</v>
          </cell>
          <cell r="AS122">
            <v>216</v>
          </cell>
          <cell r="AT122">
            <v>44938</v>
          </cell>
          <cell r="AU122">
            <v>55620000</v>
          </cell>
          <cell r="AV122" t="str">
            <v>O23011605520000007802</v>
          </cell>
          <cell r="AW122" t="str">
            <v>INVERSION</v>
          </cell>
          <cell r="AX122" t="str">
            <v>Consolidación de un banco de tierras para la ciudad región Bogotá</v>
          </cell>
          <cell r="AY122">
            <v>5000444484</v>
          </cell>
          <cell r="AZ122">
            <v>169</v>
          </cell>
          <cell r="BA122">
            <v>44952</v>
          </cell>
          <cell r="BB122">
            <v>55620000</v>
          </cell>
          <cell r="BK122" t="str">
            <v/>
          </cell>
          <cell r="BN122" t="str">
            <v/>
          </cell>
          <cell r="BO122" t="str">
            <v/>
          </cell>
          <cell r="BP122" t="str">
            <v/>
          </cell>
          <cell r="BR122" t="str">
            <v/>
          </cell>
          <cell r="BS122" t="str">
            <v/>
          </cell>
          <cell r="BT122" t="str">
            <v/>
          </cell>
          <cell r="BU122" t="str">
            <v/>
          </cell>
          <cell r="BV122" t="str">
            <v/>
          </cell>
          <cell r="BW122" t="str">
            <v/>
          </cell>
          <cell r="CA122" t="str">
            <v/>
          </cell>
          <cell r="CB122" t="str">
            <v/>
          </cell>
          <cell r="CC122" t="str">
            <v/>
          </cell>
          <cell r="CE122" t="str">
            <v/>
          </cell>
          <cell r="CF122" t="str">
            <v/>
          </cell>
          <cell r="CG122" t="str">
            <v/>
          </cell>
          <cell r="CH122" t="str">
            <v/>
          </cell>
          <cell r="CI122" t="str">
            <v/>
          </cell>
          <cell r="CP122">
            <v>0</v>
          </cell>
        </row>
        <row r="123">
          <cell r="C123" t="str">
            <v>104352-2023</v>
          </cell>
          <cell r="D123">
            <v>1</v>
          </cell>
          <cell r="E123" t="str">
            <v>Tienda Virtual</v>
          </cell>
          <cell r="F123" t="e">
            <v>#N/A</v>
          </cell>
          <cell r="G123" t="str">
            <v>Terminado</v>
          </cell>
          <cell r="H123" t="str">
            <v>https://www.colombiacompra.gov.co/tienda-virtual-del-estado-colombiano/ordenes-compra/104352</v>
          </cell>
          <cell r="I123" t="str">
            <v>104352-2023</v>
          </cell>
          <cell r="J123" t="str">
            <v>No Aplica</v>
          </cell>
          <cell r="K123">
            <v>1</v>
          </cell>
          <cell r="L123" t="str">
            <v>Persona Juridica</v>
          </cell>
          <cell r="M123" t="str">
            <v>NIT</v>
          </cell>
          <cell r="N123">
            <v>901399373</v>
          </cell>
          <cell r="O123">
            <v>3</v>
          </cell>
          <cell r="P123" t="str">
            <v>No Aplica</v>
          </cell>
          <cell r="Q123" t="str">
            <v>No Aplica</v>
          </cell>
          <cell r="R123" t="str">
            <v>UNIÓN TEMPORAL DELL EMC</v>
          </cell>
          <cell r="S123" t="str">
            <v>UNIÓN TEMPORAL DELL EMC</v>
          </cell>
          <cell r="T123" t="str">
            <v>No Aplica</v>
          </cell>
          <cell r="U123">
            <v>44960</v>
          </cell>
          <cell r="V123">
            <v>44967</v>
          </cell>
          <cell r="W123" t="str">
            <v>No Aplica</v>
          </cell>
          <cell r="X123" t="str">
            <v>No Aplica</v>
          </cell>
          <cell r="Y123" t="str">
            <v>Orden de Compra</v>
          </cell>
          <cell r="Z123" t="str">
            <v>Orden de Compra</v>
          </cell>
          <cell r="AA123" t="str">
            <v>Compra-Venta</v>
          </cell>
          <cell r="AB123" t="str">
            <v>ADQUIRIR SOLUCIÓN DE CORREO Y OFIMÁTICA PARA LA SDHT</v>
          </cell>
          <cell r="AC123">
            <v>44967</v>
          </cell>
          <cell r="AE123">
            <v>44967</v>
          </cell>
          <cell r="AF123">
            <v>6</v>
          </cell>
          <cell r="AG123">
            <v>0</v>
          </cell>
          <cell r="AH123">
            <v>6</v>
          </cell>
          <cell r="AI123">
            <v>6</v>
          </cell>
          <cell r="AJ123">
            <v>0</v>
          </cell>
          <cell r="AK123">
            <v>180</v>
          </cell>
          <cell r="AL123">
            <v>45147</v>
          </cell>
          <cell r="AM123">
            <v>45147</v>
          </cell>
          <cell r="AN123">
            <v>978109659</v>
          </cell>
          <cell r="AO123">
            <v>978109659</v>
          </cell>
          <cell r="AP123" t="str">
            <v>No Aplica</v>
          </cell>
          <cell r="AQ123" t="str">
            <v>No Aplica</v>
          </cell>
          <cell r="AS123">
            <v>469</v>
          </cell>
          <cell r="AT123">
            <v>44946</v>
          </cell>
          <cell r="AU123">
            <v>1001135000</v>
          </cell>
          <cell r="AV123" t="str">
            <v>O23011605530000007815</v>
          </cell>
          <cell r="AW123" t="str">
            <v>INVERSION</v>
          </cell>
          <cell r="AX123" t="str">
            <v>Desarrollo del sistema de información misional y estratégica del sector hábitat Bogotá</v>
          </cell>
          <cell r="AY123">
            <v>5000454950</v>
          </cell>
          <cell r="AZ123">
            <v>390</v>
          </cell>
          <cell r="BA123">
            <v>44963</v>
          </cell>
          <cell r="BB123">
            <v>978109659</v>
          </cell>
          <cell r="BK123" t="str">
            <v/>
          </cell>
          <cell r="BN123" t="str">
            <v/>
          </cell>
          <cell r="BO123" t="str">
            <v/>
          </cell>
          <cell r="BP123" t="str">
            <v/>
          </cell>
          <cell r="BR123" t="str">
            <v/>
          </cell>
          <cell r="BS123" t="str">
            <v/>
          </cell>
          <cell r="BT123" t="str">
            <v/>
          </cell>
          <cell r="BU123" t="str">
            <v/>
          </cell>
          <cell r="BV123" t="str">
            <v/>
          </cell>
          <cell r="BW123" t="str">
            <v/>
          </cell>
          <cell r="CA123" t="str">
            <v/>
          </cell>
          <cell r="CB123" t="str">
            <v/>
          </cell>
          <cell r="CC123" t="str">
            <v/>
          </cell>
          <cell r="CE123" t="str">
            <v/>
          </cell>
          <cell r="CF123" t="str">
            <v/>
          </cell>
          <cell r="CG123" t="str">
            <v/>
          </cell>
          <cell r="CH123" t="str">
            <v/>
          </cell>
          <cell r="CI123" t="str">
            <v/>
          </cell>
          <cell r="CP123">
            <v>0</v>
          </cell>
        </row>
        <row r="124">
          <cell r="C124" t="str">
            <v>119-2023</v>
          </cell>
          <cell r="D124">
            <v>1</v>
          </cell>
          <cell r="E124" t="str">
            <v>CO1.PCCNTR.4515709</v>
          </cell>
          <cell r="F124" t="e">
            <v>#N/A</v>
          </cell>
          <cell r="G124" t="str">
            <v>En Ejecución</v>
          </cell>
          <cell r="H124" t="str">
            <v>https://community.secop.gov.co/Public/Tendering/OpportunityDetail/Index?noticeUID=CO1.NTC.3878954&amp;isFromPublicArea=True&amp;isModal=true&amp;asPopupView=true</v>
          </cell>
          <cell r="I124" t="str">
            <v>SDHT-SDIS-PSP-011-2023</v>
          </cell>
          <cell r="J124">
            <v>1</v>
          </cell>
          <cell r="K124">
            <v>1</v>
          </cell>
          <cell r="L124" t="str">
            <v>Persona Natural</v>
          </cell>
          <cell r="M124" t="str">
            <v>CC</v>
          </cell>
          <cell r="N124">
            <v>52314200</v>
          </cell>
          <cell r="O124">
            <v>4</v>
          </cell>
          <cell r="P124" t="str">
            <v>VARGAS BOLIVAR</v>
          </cell>
          <cell r="Q124" t="str">
            <v>FRANCIA HELENA</v>
          </cell>
          <cell r="R124" t="str">
            <v>No Aplica</v>
          </cell>
          <cell r="S124" t="str">
            <v>FRANCIA HELENA VARGAS BOLIVAR</v>
          </cell>
          <cell r="T124" t="str">
            <v>F</v>
          </cell>
          <cell r="U124">
            <v>44958</v>
          </cell>
          <cell r="V124">
            <v>44959</v>
          </cell>
          <cell r="W124">
            <v>44960</v>
          </cell>
          <cell r="Y124" t="str">
            <v>Contratación Directa</v>
          </cell>
          <cell r="Z124" t="str">
            <v>Contrato</v>
          </cell>
          <cell r="AA124" t="str">
            <v>Prestación de Servicios Profesionales</v>
          </cell>
          <cell r="AB124" t="str">
            <v>PRESTAR SERVICIOS PROFESIONALES EN LAS ACTIVIDADES DE GESTIÓN, CONSOLIDACIÓN Y ANÁLISIS DE LA INFORMACIÓN RELACIONADA CON LA BATERÍA DE INDICADORES DE CIUDAD, INSUMO DEL OBSERVATORIO DE HÁBITAT DEL DISTRITO CAPITAL.</v>
          </cell>
          <cell r="AC124">
            <v>44960</v>
          </cell>
          <cell r="AD124">
            <v>44960</v>
          </cell>
          <cell r="AE124">
            <v>44960</v>
          </cell>
          <cell r="AF124">
            <v>9</v>
          </cell>
          <cell r="AG124">
            <v>0</v>
          </cell>
          <cell r="AH124">
            <v>9</v>
          </cell>
          <cell r="AI124">
            <v>9</v>
          </cell>
          <cell r="AJ124">
            <v>0</v>
          </cell>
          <cell r="AK124">
            <v>270</v>
          </cell>
          <cell r="AL124">
            <v>45232</v>
          </cell>
          <cell r="AM124">
            <v>45232</v>
          </cell>
          <cell r="AN124">
            <v>83430000</v>
          </cell>
          <cell r="AO124">
            <v>83430000</v>
          </cell>
          <cell r="AP124">
            <v>9270000</v>
          </cell>
          <cell r="AQ124">
            <v>0</v>
          </cell>
          <cell r="AS124">
            <v>253</v>
          </cell>
          <cell r="AT124">
            <v>44939</v>
          </cell>
          <cell r="AU124">
            <v>83430000</v>
          </cell>
          <cell r="AV124" t="str">
            <v>O23011605530000007728</v>
          </cell>
          <cell r="AW124" t="str">
            <v>INVERSION</v>
          </cell>
          <cell r="AX124" t="str">
            <v>Análisis de la gestión de la información del sector hábitat en Bogotá</v>
          </cell>
          <cell r="AY124">
            <v>5000451176</v>
          </cell>
          <cell r="AZ124">
            <v>304</v>
          </cell>
          <cell r="BA124">
            <v>44958</v>
          </cell>
          <cell r="BB124">
            <v>83430000</v>
          </cell>
          <cell r="BK124" t="str">
            <v/>
          </cell>
          <cell r="BN124" t="str">
            <v/>
          </cell>
          <cell r="BO124" t="str">
            <v/>
          </cell>
          <cell r="BP124" t="str">
            <v/>
          </cell>
          <cell r="BR124" t="str">
            <v/>
          </cell>
          <cell r="BS124" t="str">
            <v/>
          </cell>
          <cell r="BT124" t="str">
            <v/>
          </cell>
          <cell r="BU124" t="str">
            <v/>
          </cell>
          <cell r="BV124" t="str">
            <v/>
          </cell>
          <cell r="BW124" t="str">
            <v/>
          </cell>
          <cell r="CA124" t="str">
            <v/>
          </cell>
          <cell r="CB124" t="str">
            <v/>
          </cell>
          <cell r="CC124" t="str">
            <v/>
          </cell>
          <cell r="CE124" t="str">
            <v/>
          </cell>
          <cell r="CF124" t="str">
            <v/>
          </cell>
          <cell r="CG124" t="str">
            <v/>
          </cell>
          <cell r="CH124" t="str">
            <v/>
          </cell>
          <cell r="CI124" t="str">
            <v/>
          </cell>
          <cell r="CP124">
            <v>0</v>
          </cell>
        </row>
        <row r="125">
          <cell r="C125" t="str">
            <v>120-2023</v>
          </cell>
          <cell r="D125">
            <v>1</v>
          </cell>
          <cell r="E125" t="str">
            <v>CO1.PCCNTR.4478958</v>
          </cell>
          <cell r="F125" t="str">
            <v>DESARROLLAR 1  DOCUMENTO NORMATIVO SOBRE LA FORMULACIÓN DE LOS INSTRUMENTOS DE PLANEACIÓN DE SEGUNDO NIVEL EN UNIDADES DEFICITARIAS A CARGO DE LA SDHT</v>
          </cell>
          <cell r="G125" t="str">
            <v>En Ejecución</v>
          </cell>
          <cell r="H125" t="str">
            <v>https://community.secop.gov.co/Public/Tendering/OpportunityDetail/Index?noticeUID=CO1.NTC.3841453&amp;isFromPublicArea=True&amp;isModal=true&amp;asPopupView=true</v>
          </cell>
          <cell r="I125" t="str">
            <v>SDHT-SDIS-PSP-012-2023</v>
          </cell>
          <cell r="J125">
            <v>1</v>
          </cell>
          <cell r="K125">
            <v>1</v>
          </cell>
          <cell r="L125" t="str">
            <v>Persona Natural</v>
          </cell>
          <cell r="M125" t="str">
            <v>CC</v>
          </cell>
          <cell r="N125">
            <v>32834734</v>
          </cell>
          <cell r="O125">
            <v>3</v>
          </cell>
          <cell r="P125" t="str">
            <v>LABRADOR ARAUJO</v>
          </cell>
          <cell r="Q125" t="str">
            <v>GISELA PAOLA</v>
          </cell>
          <cell r="R125" t="str">
            <v>No Aplica</v>
          </cell>
          <cell r="S125" t="str">
            <v>GISELA PAOLA LABRADOR ARAUJO</v>
          </cell>
          <cell r="T125" t="str">
            <v>F</v>
          </cell>
          <cell r="U125">
            <v>44951</v>
          </cell>
          <cell r="V125">
            <v>44956</v>
          </cell>
          <cell r="W125">
            <v>44956</v>
          </cell>
          <cell r="X125">
            <v>45228</v>
          </cell>
          <cell r="Y125" t="str">
            <v>Contratación Directa</v>
          </cell>
          <cell r="Z125" t="str">
            <v>Contrato</v>
          </cell>
          <cell r="AA125" t="str">
            <v>Prestación de Servicios Profesionales</v>
          </cell>
          <cell r="AB125" t="str">
            <v>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v>
          </cell>
          <cell r="AC125">
            <v>44956</v>
          </cell>
          <cell r="AD125">
            <v>44958</v>
          </cell>
          <cell r="AE125">
            <v>44958</v>
          </cell>
          <cell r="AF125">
            <v>9</v>
          </cell>
          <cell r="AG125">
            <v>0</v>
          </cell>
          <cell r="AH125">
            <v>9</v>
          </cell>
          <cell r="AI125">
            <v>9</v>
          </cell>
          <cell r="AJ125">
            <v>0</v>
          </cell>
          <cell r="AK125">
            <v>270</v>
          </cell>
          <cell r="AL125">
            <v>45229</v>
          </cell>
          <cell r="AM125">
            <v>45229</v>
          </cell>
          <cell r="AN125">
            <v>120762000</v>
          </cell>
          <cell r="AO125">
            <v>120762000</v>
          </cell>
          <cell r="AP125">
            <v>13408000</v>
          </cell>
          <cell r="AQ125">
            <v>-90000</v>
          </cell>
          <cell r="AS125">
            <v>215</v>
          </cell>
          <cell r="AT125">
            <v>44938</v>
          </cell>
          <cell r="AU125">
            <v>120762000</v>
          </cell>
          <cell r="AV125" t="str">
            <v>O23011601190000007721</v>
          </cell>
          <cell r="AW125" t="str">
            <v>INVERSION</v>
          </cell>
          <cell r="AX125" t="str">
            <v>Aplicación de lineamientos de planeación y política en materia de hábitat Bogotá</v>
          </cell>
          <cell r="AY125">
            <v>5000444489</v>
          </cell>
          <cell r="AZ125">
            <v>170</v>
          </cell>
          <cell r="BA125">
            <v>44952</v>
          </cell>
          <cell r="BB125">
            <v>120762000</v>
          </cell>
          <cell r="BK125" t="str">
            <v/>
          </cell>
          <cell r="BN125" t="str">
            <v/>
          </cell>
          <cell r="BO125" t="str">
            <v/>
          </cell>
          <cell r="BP125" t="str">
            <v/>
          </cell>
          <cell r="BR125" t="str">
            <v/>
          </cell>
          <cell r="BS125" t="str">
            <v/>
          </cell>
          <cell r="BT125" t="str">
            <v/>
          </cell>
          <cell r="BU125" t="str">
            <v/>
          </cell>
          <cell r="BV125" t="str">
            <v/>
          </cell>
          <cell r="BW125" t="str">
            <v/>
          </cell>
          <cell r="CA125" t="str">
            <v/>
          </cell>
          <cell r="CB125" t="str">
            <v/>
          </cell>
          <cell r="CC125" t="str">
            <v/>
          </cell>
          <cell r="CE125" t="str">
            <v/>
          </cell>
          <cell r="CF125" t="str">
            <v/>
          </cell>
          <cell r="CG125" t="str">
            <v/>
          </cell>
          <cell r="CH125" t="str">
            <v/>
          </cell>
          <cell r="CI125" t="str">
            <v/>
          </cell>
          <cell r="CP125">
            <v>0</v>
          </cell>
        </row>
        <row r="126">
          <cell r="C126" t="str">
            <v>121-2023</v>
          </cell>
          <cell r="D126">
            <v>1</v>
          </cell>
          <cell r="E126" t="str">
            <v>CO1.PCCNTR.4479268</v>
          </cell>
          <cell r="F126" t="str">
            <v>IMPLEMENTAR 5 ESTRATEGIAS INTEGRALES DE RENDICIÓN DE CUENTAS (1 ESTRATEGIA ANUAL)</v>
          </cell>
          <cell r="G126" t="str">
            <v>En Ejecución</v>
          </cell>
          <cell r="H126" t="str">
            <v>https://community.secop.gov.co/Public/Tendering/OpportunityDetail/Index?noticeUID=CO1.NTC.3842010&amp;isFromPublicArea=True&amp;isModal=true&amp;asPopupView=true</v>
          </cell>
          <cell r="I126" t="str">
            <v>SDHT-SDPP-PSP-010-2023</v>
          </cell>
          <cell r="J126">
            <v>1</v>
          </cell>
          <cell r="K126">
            <v>1</v>
          </cell>
          <cell r="L126" t="str">
            <v>Persona Natural</v>
          </cell>
          <cell r="M126" t="str">
            <v>CC</v>
          </cell>
          <cell r="N126">
            <v>52976437</v>
          </cell>
          <cell r="O126">
            <v>2</v>
          </cell>
          <cell r="P126" t="str">
            <v>RODRIGUEZ BRAVO</v>
          </cell>
          <cell r="Q126" t="str">
            <v>LILIANA</v>
          </cell>
          <cell r="R126" t="str">
            <v>No Aplica</v>
          </cell>
          <cell r="S126" t="str">
            <v>LILIANA RODRIGUEZ BRAVO</v>
          </cell>
          <cell r="T126" t="str">
            <v>F</v>
          </cell>
          <cell r="U126">
            <v>44951</v>
          </cell>
          <cell r="V126">
            <v>44952</v>
          </cell>
          <cell r="W126">
            <v>44953</v>
          </cell>
          <cell r="X126">
            <v>45225</v>
          </cell>
          <cell r="Y126" t="str">
            <v>Contratación Directa</v>
          </cell>
          <cell r="Z126" t="str">
            <v>Contrato</v>
          </cell>
          <cell r="AA126" t="str">
            <v>Prestación de Servicios Profesionales</v>
          </cell>
          <cell r="AB126" t="str">
            <v>PRESTAR SERVICIOS PROFESIONALES PARA APOYAR LA EJECUCIÓN, SEGUIMIENTO Y MONITOREO A LA ESTRATEGIA ANTICORRUPCIÓN, LOS ESTÁNDARES DE LA LEY DE TRANSPARENCIA Y ACCESO A LA INFORMACIÓN PÚBLICA, ASÍ COMO APOYAR LAS ACCIONES PROPIAS PARA LA EJECUCIÓN DEL PROYECTO DE INVERSIÓN.</v>
          </cell>
          <cell r="AC126">
            <v>44953</v>
          </cell>
          <cell r="AD126">
            <v>44953</v>
          </cell>
          <cell r="AE126">
            <v>44953</v>
          </cell>
          <cell r="AF126">
            <v>9</v>
          </cell>
          <cell r="AG126">
            <v>0</v>
          </cell>
          <cell r="AH126">
            <v>9</v>
          </cell>
          <cell r="AI126">
            <v>9</v>
          </cell>
          <cell r="AJ126">
            <v>0</v>
          </cell>
          <cell r="AK126">
            <v>270</v>
          </cell>
          <cell r="AL126">
            <v>45225</v>
          </cell>
          <cell r="AM126">
            <v>45225</v>
          </cell>
          <cell r="AN126">
            <v>64890000</v>
          </cell>
          <cell r="AO126">
            <v>64890000</v>
          </cell>
          <cell r="AP126">
            <v>7210000</v>
          </cell>
          <cell r="AQ126">
            <v>0</v>
          </cell>
          <cell r="AS126">
            <v>347</v>
          </cell>
          <cell r="AT126">
            <v>44942</v>
          </cell>
          <cell r="AU126">
            <v>64890000</v>
          </cell>
          <cell r="AV126" t="str">
            <v>O23011605510000007606</v>
          </cell>
          <cell r="AW126" t="str">
            <v>INVERSION</v>
          </cell>
          <cell r="AX126" t="str">
            <v>Implementación de la ruta de la transparencia en Hábitat como un hábito Bogotá</v>
          </cell>
          <cell r="AY126">
            <v>5000444493</v>
          </cell>
          <cell r="AZ126">
            <v>171</v>
          </cell>
          <cell r="BA126">
            <v>44952</v>
          </cell>
          <cell r="BB126">
            <v>64890000</v>
          </cell>
          <cell r="BK126" t="str">
            <v/>
          </cell>
          <cell r="BN126" t="str">
            <v/>
          </cell>
          <cell r="BO126" t="str">
            <v/>
          </cell>
          <cell r="BP126" t="str">
            <v/>
          </cell>
          <cell r="BR126" t="str">
            <v/>
          </cell>
          <cell r="BS126" t="str">
            <v/>
          </cell>
          <cell r="BT126" t="str">
            <v/>
          </cell>
          <cell r="BU126" t="str">
            <v/>
          </cell>
          <cell r="BV126" t="str">
            <v/>
          </cell>
          <cell r="BW126" t="str">
            <v/>
          </cell>
          <cell r="CA126" t="str">
            <v/>
          </cell>
          <cell r="CB126" t="str">
            <v/>
          </cell>
          <cell r="CC126" t="str">
            <v/>
          </cell>
          <cell r="CE126" t="str">
            <v/>
          </cell>
          <cell r="CF126" t="str">
            <v/>
          </cell>
          <cell r="CG126" t="str">
            <v/>
          </cell>
          <cell r="CH126" t="str">
            <v/>
          </cell>
          <cell r="CI126" t="str">
            <v/>
          </cell>
          <cell r="CP126">
            <v>0</v>
          </cell>
        </row>
        <row r="127">
          <cell r="C127" t="str">
            <v>122-2023</v>
          </cell>
          <cell r="D127">
            <v>1</v>
          </cell>
          <cell r="E127" t="str">
            <v>CO1.PCCNTR.4479708</v>
          </cell>
          <cell r="F127" t="str">
            <v>MANTENER 1 PLAN DE ADECUACION Y SOSTENIBILIDAD DEL SIG-MIPG</v>
          </cell>
          <cell r="G127" t="str">
            <v>En Ejecución</v>
          </cell>
          <cell r="H127" t="str">
            <v>https://community.secop.gov.co/Public/Tendering/OpportunityDetail/Index?noticeUID=CO1.NTC.3842242&amp;isFromPublicArea=True&amp;isModal=true&amp;asPopupView=true</v>
          </cell>
          <cell r="I127" t="str">
            <v>SDHT-SDPP-PSP-011- 2023</v>
          </cell>
          <cell r="J127">
            <v>1</v>
          </cell>
          <cell r="K127">
            <v>1</v>
          </cell>
          <cell r="L127" t="str">
            <v>Persona Natural</v>
          </cell>
          <cell r="M127" t="str">
            <v>CC</v>
          </cell>
          <cell r="N127">
            <v>80767685</v>
          </cell>
          <cell r="O127">
            <v>8</v>
          </cell>
          <cell r="P127" t="str">
            <v>BARRERA SANTOS</v>
          </cell>
          <cell r="Q127" t="str">
            <v>FRANK DAVID</v>
          </cell>
          <cell r="R127" t="str">
            <v>No Aplica</v>
          </cell>
          <cell r="S127" t="str">
            <v>FRANK DAVID BARRERA SANTOS</v>
          </cell>
          <cell r="T127" t="str">
            <v>M</v>
          </cell>
          <cell r="U127">
            <v>44951</v>
          </cell>
          <cell r="V127">
            <v>44952</v>
          </cell>
          <cell r="W127">
            <v>44953</v>
          </cell>
          <cell r="X127">
            <v>45225</v>
          </cell>
          <cell r="Y127" t="str">
            <v>Contratación Directa</v>
          </cell>
          <cell r="Z127" t="str">
            <v>Contrato</v>
          </cell>
          <cell r="AA127" t="str">
            <v>Prestación de Servicios Profesionales</v>
          </cell>
          <cell r="AB127" t="str">
            <v>PRESTAR SERVICIOS PROFESIONALES PARA APOYAR LAS ACTIVIDADES DE SOCIALIZACIÓN DE LOS SISTEMAS DE GESTIÓN DE LA SECRETARÍA DISTRITAL DEL HÁBITAT, EN EL MARCO DEL MODELO INTEGRADO DE PLANEACIÓN Y GESTIÓN</v>
          </cell>
          <cell r="AC127">
            <v>44953</v>
          </cell>
          <cell r="AD127">
            <v>44953</v>
          </cell>
          <cell r="AE127">
            <v>44953</v>
          </cell>
          <cell r="AF127">
            <v>9</v>
          </cell>
          <cell r="AG127">
            <v>0</v>
          </cell>
          <cell r="AH127">
            <v>9</v>
          </cell>
          <cell r="AI127">
            <v>9</v>
          </cell>
          <cell r="AJ127">
            <v>0</v>
          </cell>
          <cell r="AK127">
            <v>270</v>
          </cell>
          <cell r="AL127">
            <v>45225</v>
          </cell>
          <cell r="AM127">
            <v>45225</v>
          </cell>
          <cell r="AN127">
            <v>64890000</v>
          </cell>
          <cell r="AO127">
            <v>64890000</v>
          </cell>
          <cell r="AP127">
            <v>7210000</v>
          </cell>
          <cell r="AQ127">
            <v>0</v>
          </cell>
          <cell r="AS127">
            <v>343</v>
          </cell>
          <cell r="AT127">
            <v>44942</v>
          </cell>
          <cell r="AU127">
            <v>64890000</v>
          </cell>
          <cell r="AV127" t="str">
            <v>O23011605560000007602</v>
          </cell>
          <cell r="AW127" t="str">
            <v>INVERSION</v>
          </cell>
          <cell r="AX127" t="str">
            <v>Análisis de la Gestión Integral del desarrollo de los programas y proyectos de la Secretaría de Hábitat de Bogotá</v>
          </cell>
          <cell r="AY127">
            <v>5000444497</v>
          </cell>
          <cell r="AZ127">
            <v>172</v>
          </cell>
          <cell r="BA127">
            <v>44952</v>
          </cell>
          <cell r="BB127">
            <v>64890000</v>
          </cell>
          <cell r="BK127" t="str">
            <v/>
          </cell>
          <cell r="BN127" t="str">
            <v/>
          </cell>
          <cell r="BO127" t="str">
            <v/>
          </cell>
          <cell r="BP127" t="str">
            <v/>
          </cell>
          <cell r="BR127" t="str">
            <v/>
          </cell>
          <cell r="BS127" t="str">
            <v/>
          </cell>
          <cell r="BT127" t="str">
            <v/>
          </cell>
          <cell r="BU127" t="str">
            <v/>
          </cell>
          <cell r="BV127" t="str">
            <v/>
          </cell>
          <cell r="BW127" t="str">
            <v/>
          </cell>
          <cell r="CA127" t="str">
            <v/>
          </cell>
          <cell r="CB127" t="str">
            <v/>
          </cell>
          <cell r="CC127" t="str">
            <v/>
          </cell>
          <cell r="CE127" t="str">
            <v/>
          </cell>
          <cell r="CF127" t="str">
            <v/>
          </cell>
          <cell r="CG127" t="str">
            <v/>
          </cell>
          <cell r="CH127" t="str">
            <v/>
          </cell>
          <cell r="CI127" t="str">
            <v/>
          </cell>
          <cell r="CP127">
            <v>0</v>
          </cell>
        </row>
        <row r="128">
          <cell r="C128" t="str">
            <v>123-2023</v>
          </cell>
          <cell r="D128">
            <v>1</v>
          </cell>
          <cell r="E128" t="str">
            <v>CO1.PCCNTR.4479814</v>
          </cell>
          <cell r="F128" t="str">
            <v>REALIZAR 5 PROCESOS DE SENSIBILIZACIÓN EN TEMAS DE LUCHA CONTRA LA CORRUPCIÓN PARA EL PERSONAL QUE LABORA EN LA SDHT (1 PROCESO ANUAL)</v>
          </cell>
          <cell r="G128" t="str">
            <v>En Ejecución</v>
          </cell>
          <cell r="H128" t="str">
            <v>https://community.secop.gov.co/Public/Tendering/OpportunityDetail/Index?noticeUID=CO1.NTC.3842193&amp;isFromPublicArea=True&amp;isModal=true&amp;asPopupView=true</v>
          </cell>
          <cell r="I128" t="str">
            <v>SDHT-SDPP-PSP-012- 2023</v>
          </cell>
          <cell r="J128">
            <v>1</v>
          </cell>
          <cell r="K128">
            <v>1</v>
          </cell>
          <cell r="L128" t="str">
            <v>Persona Natural</v>
          </cell>
          <cell r="M128" t="str">
            <v>CC</v>
          </cell>
          <cell r="N128">
            <v>1032411603</v>
          </cell>
          <cell r="O128">
            <v>2</v>
          </cell>
          <cell r="P128" t="str">
            <v>ROJAS ANGARITA</v>
          </cell>
          <cell r="Q128" t="str">
            <v>LINA ANDREA</v>
          </cell>
          <cell r="R128" t="str">
            <v>No Aplica</v>
          </cell>
          <cell r="S128" t="str">
            <v>LINA ANDREA ROJAS ANGARITA</v>
          </cell>
          <cell r="T128" t="str">
            <v>F</v>
          </cell>
          <cell r="U128">
            <v>44951</v>
          </cell>
          <cell r="V128">
            <v>44952</v>
          </cell>
          <cell r="W128">
            <v>44953</v>
          </cell>
          <cell r="X128">
            <v>45225</v>
          </cell>
          <cell r="Y128" t="str">
            <v>Contratación Directa</v>
          </cell>
          <cell r="Z128" t="str">
            <v>Contrato</v>
          </cell>
          <cell r="AA128" t="str">
            <v>Prestación de Servicios Profesionales</v>
          </cell>
          <cell r="AB128" t="str">
            <v>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v>
          </cell>
          <cell r="AC128">
            <v>44953</v>
          </cell>
          <cell r="AD128">
            <v>44953</v>
          </cell>
          <cell r="AE128">
            <v>44953</v>
          </cell>
          <cell r="AF128">
            <v>9</v>
          </cell>
          <cell r="AG128">
            <v>0</v>
          </cell>
          <cell r="AH128">
            <v>9</v>
          </cell>
          <cell r="AI128">
            <v>9</v>
          </cell>
          <cell r="AJ128">
            <v>0</v>
          </cell>
          <cell r="AK128">
            <v>270</v>
          </cell>
          <cell r="AL128">
            <v>45225</v>
          </cell>
          <cell r="AM128">
            <v>45225</v>
          </cell>
          <cell r="AN128">
            <v>64890000</v>
          </cell>
          <cell r="AO128">
            <v>64890000</v>
          </cell>
          <cell r="AP128">
            <v>7210000</v>
          </cell>
          <cell r="AQ128">
            <v>0</v>
          </cell>
          <cell r="AS128">
            <v>346</v>
          </cell>
          <cell r="AT128">
            <v>44942</v>
          </cell>
          <cell r="AU128">
            <v>64890000</v>
          </cell>
          <cell r="AV128" t="str">
            <v>O23011605510000007606</v>
          </cell>
          <cell r="AW128" t="str">
            <v>INVERSION</v>
          </cell>
          <cell r="AX128" t="str">
            <v>Implementación de la ruta de la transparencia en Hábitat como un hábito Bogotá</v>
          </cell>
          <cell r="AY128">
            <v>5000444500</v>
          </cell>
          <cell r="AZ128">
            <v>173</v>
          </cell>
          <cell r="BA128">
            <v>44952</v>
          </cell>
          <cell r="BB128">
            <v>64890000</v>
          </cell>
          <cell r="BK128" t="str">
            <v/>
          </cell>
          <cell r="BN128" t="str">
            <v/>
          </cell>
          <cell r="BO128" t="str">
            <v/>
          </cell>
          <cell r="BP128" t="str">
            <v/>
          </cell>
          <cell r="BR128" t="str">
            <v/>
          </cell>
          <cell r="BS128" t="str">
            <v/>
          </cell>
          <cell r="BT128" t="str">
            <v/>
          </cell>
          <cell r="BU128" t="str">
            <v/>
          </cell>
          <cell r="BV128" t="str">
            <v/>
          </cell>
          <cell r="BW128" t="str">
            <v/>
          </cell>
          <cell r="CA128" t="str">
            <v/>
          </cell>
          <cell r="CB128" t="str">
            <v/>
          </cell>
          <cell r="CC128" t="str">
            <v/>
          </cell>
          <cell r="CE128" t="str">
            <v/>
          </cell>
          <cell r="CF128" t="str">
            <v/>
          </cell>
          <cell r="CG128" t="str">
            <v/>
          </cell>
          <cell r="CH128" t="str">
            <v/>
          </cell>
          <cell r="CI128" t="str">
            <v/>
          </cell>
          <cell r="CP128">
            <v>0</v>
          </cell>
        </row>
        <row r="129">
          <cell r="C129" t="str">
            <v>124-2023</v>
          </cell>
          <cell r="D129">
            <v>1</v>
          </cell>
          <cell r="E129" t="str">
            <v>CO1.PCCNTR.4479859</v>
          </cell>
          <cell r="F129" t="str">
            <v>GESTIONAR  EL 100 % DE LA CERTIFICACION DEL SISTEMA DE GESTION AMBIENTAL BAJO LOS REQUISITOS DE  LA NORMA ISO 14001:2015</v>
          </cell>
          <cell r="G129" t="str">
            <v>En Ejecución</v>
          </cell>
          <cell r="H129" t="str">
            <v>https://community.secop.gov.co/Public/Tendering/OpportunityDetail/Index?noticeUID=CO1.NTC.3842535&amp;isFromPublicArea=True&amp;isModal=true&amp;asPopupView=true</v>
          </cell>
          <cell r="I129" t="str">
            <v>SDHT-SDPP-PSP-013- 2023</v>
          </cell>
          <cell r="J129">
            <v>1</v>
          </cell>
          <cell r="K129">
            <v>1</v>
          </cell>
          <cell r="L129" t="str">
            <v>Persona Natural</v>
          </cell>
          <cell r="M129" t="str">
            <v>CC</v>
          </cell>
          <cell r="N129">
            <v>1090465004</v>
          </cell>
          <cell r="O129">
            <v>3</v>
          </cell>
          <cell r="P129" t="str">
            <v>RIVERA PARADA</v>
          </cell>
          <cell r="Q129" t="str">
            <v>JONNATAN STEVEN</v>
          </cell>
          <cell r="R129" t="str">
            <v>No Aplica</v>
          </cell>
          <cell r="S129" t="str">
            <v>JONNATAN STEVEN RIVERA PARADA</v>
          </cell>
          <cell r="T129" t="str">
            <v>M</v>
          </cell>
          <cell r="U129">
            <v>44951</v>
          </cell>
          <cell r="V129">
            <v>44952</v>
          </cell>
          <cell r="W129">
            <v>44953</v>
          </cell>
          <cell r="X129">
            <v>45225</v>
          </cell>
          <cell r="Y129" t="str">
            <v>Contratación Directa</v>
          </cell>
          <cell r="Z129" t="str">
            <v>Contrato</v>
          </cell>
          <cell r="AA129" t="str">
            <v>Prestación de Servicios Profesionales</v>
          </cell>
          <cell r="AB129" t="str">
            <v>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v>
          </cell>
          <cell r="AC129">
            <v>44953</v>
          </cell>
          <cell r="AD129">
            <v>44953</v>
          </cell>
          <cell r="AE129">
            <v>44953</v>
          </cell>
          <cell r="AF129">
            <v>9</v>
          </cell>
          <cell r="AG129">
            <v>0</v>
          </cell>
          <cell r="AH129">
            <v>9</v>
          </cell>
          <cell r="AI129">
            <v>9</v>
          </cell>
          <cell r="AJ129">
            <v>0</v>
          </cell>
          <cell r="AK129">
            <v>270</v>
          </cell>
          <cell r="AL129">
            <v>45225</v>
          </cell>
          <cell r="AM129">
            <v>45225</v>
          </cell>
          <cell r="AN129">
            <v>54000000</v>
          </cell>
          <cell r="AO129">
            <v>54000000</v>
          </cell>
          <cell r="AP129">
            <v>6000000</v>
          </cell>
          <cell r="AQ129">
            <v>0</v>
          </cell>
          <cell r="AS129">
            <v>344</v>
          </cell>
          <cell r="AT129">
            <v>44942</v>
          </cell>
          <cell r="AU129">
            <v>54000000</v>
          </cell>
          <cell r="AV129" t="str">
            <v>O23011605560000007602</v>
          </cell>
          <cell r="AW129" t="str">
            <v>INVERSION</v>
          </cell>
          <cell r="AX129" t="str">
            <v>Análisis de la Gestión Integral del desarrollo de los programas y proyectos de la Secretaría de Hábitat de Bogotá</v>
          </cell>
          <cell r="AY129">
            <v>5000444503</v>
          </cell>
          <cell r="AZ129">
            <v>174</v>
          </cell>
          <cell r="BA129">
            <v>44952</v>
          </cell>
          <cell r="BB129">
            <v>54000000</v>
          </cell>
          <cell r="BK129" t="str">
            <v/>
          </cell>
          <cell r="BN129" t="str">
            <v/>
          </cell>
          <cell r="BO129" t="str">
            <v/>
          </cell>
          <cell r="BP129" t="str">
            <v/>
          </cell>
          <cell r="BR129" t="str">
            <v/>
          </cell>
          <cell r="BS129" t="str">
            <v/>
          </cell>
          <cell r="BT129" t="str">
            <v/>
          </cell>
          <cell r="BU129" t="str">
            <v/>
          </cell>
          <cell r="BV129" t="str">
            <v/>
          </cell>
          <cell r="BW129" t="str">
            <v/>
          </cell>
          <cell r="CA129" t="str">
            <v/>
          </cell>
          <cell r="CB129" t="str">
            <v/>
          </cell>
          <cell r="CC129" t="str">
            <v/>
          </cell>
          <cell r="CE129" t="str">
            <v/>
          </cell>
          <cell r="CF129" t="str">
            <v/>
          </cell>
          <cell r="CG129" t="str">
            <v/>
          </cell>
          <cell r="CH129" t="str">
            <v/>
          </cell>
          <cell r="CI129" t="str">
            <v/>
          </cell>
          <cell r="CP129">
            <v>0</v>
          </cell>
        </row>
        <row r="130">
          <cell r="C130" t="str">
            <v>125-2023</v>
          </cell>
          <cell r="D130">
            <v>1</v>
          </cell>
          <cell r="E130" t="str">
            <v>CO1.PCCNTR.4469790</v>
          </cell>
          <cell r="F130" t="str">
            <v>REALIZAR SERVICIOS DE ASISTENCIA TÉCNICA AL 100 % DE LOS PROYECTOS VINCULADOS COMO ASOCIATIVOS Y/O PROYECTOS ESTRATÉGICOS EN EL MARCO DEL PDD.</v>
          </cell>
          <cell r="G130" t="str">
            <v>En Ejecución</v>
          </cell>
          <cell r="H130" t="str">
            <v>https://community.secop.gov.co/Public/Tendering/OpportunityDetail/Index?noticeUID=CO1.NTC.3831149&amp;isFromPublicArea=True&amp;isModal=true&amp;asPopupView=true</v>
          </cell>
          <cell r="I130" t="str">
            <v>SDHT-SDGS-PSP-013-2023</v>
          </cell>
          <cell r="J130">
            <v>1</v>
          </cell>
          <cell r="K130">
            <v>1</v>
          </cell>
          <cell r="L130" t="str">
            <v>Persona Natural</v>
          </cell>
          <cell r="M130" t="str">
            <v>CC</v>
          </cell>
          <cell r="N130">
            <v>80220309</v>
          </cell>
          <cell r="O130">
            <v>5</v>
          </cell>
          <cell r="P130" t="str">
            <v>ALVAREZ TIRADO</v>
          </cell>
          <cell r="Q130" t="str">
            <v>WILMER</v>
          </cell>
          <cell r="R130" t="str">
            <v>No Aplica</v>
          </cell>
          <cell r="S130" t="str">
            <v>WILMER ALVAREZ TIRADO</v>
          </cell>
          <cell r="T130" t="str">
            <v>M</v>
          </cell>
          <cell r="U130">
            <v>44951</v>
          </cell>
          <cell r="V130">
            <v>44952</v>
          </cell>
          <cell r="W130">
            <v>44952</v>
          </cell>
          <cell r="X130">
            <v>45224</v>
          </cell>
          <cell r="Y130" t="str">
            <v>Contratación Directa</v>
          </cell>
          <cell r="Z130" t="str">
            <v>Contrato</v>
          </cell>
          <cell r="AA130" t="str">
            <v>Prestación de Servicios Profesionales</v>
          </cell>
          <cell r="AB130" t="str">
            <v>PRESTAR SERVICIOS PROFESIONALES PARA REALIZAR EL MANTENIMIENTO, SOPORTE TÉCNICO, DESARROLLO, ACTUALIZACIÓN Y AJUSTE DEL SISTEMA DE INFORMACION DE GESTION DEL SUELO Y DE LOS DEMAS PRODUCTOS TECNOLOGICOS DEL AREA.</v>
          </cell>
          <cell r="AC130">
            <v>44952</v>
          </cell>
          <cell r="AD130">
            <v>44952</v>
          </cell>
          <cell r="AE130">
            <v>44952</v>
          </cell>
          <cell r="AF130">
            <v>9</v>
          </cell>
          <cell r="AG130">
            <v>0</v>
          </cell>
          <cell r="AH130">
            <v>11.166666666666666</v>
          </cell>
          <cell r="AI130">
            <v>11</v>
          </cell>
          <cell r="AJ130">
            <v>5</v>
          </cell>
          <cell r="AK130">
            <v>335</v>
          </cell>
          <cell r="AL130">
            <v>45224</v>
          </cell>
          <cell r="AM130">
            <v>45290</v>
          </cell>
          <cell r="AN130">
            <v>69570000</v>
          </cell>
          <cell r="AO130">
            <v>86318333</v>
          </cell>
          <cell r="AP130">
            <v>7730000</v>
          </cell>
          <cell r="AQ130">
            <v>0.3333333283662796</v>
          </cell>
          <cell r="AS130">
            <v>279</v>
          </cell>
          <cell r="AT130">
            <v>44942</v>
          </cell>
          <cell r="AU130">
            <v>69570000</v>
          </cell>
          <cell r="AV130" t="str">
            <v>O23011601190000007798</v>
          </cell>
          <cell r="AW130" t="str">
            <v>INVERSION</v>
          </cell>
          <cell r="AX130" t="str">
            <v>Conformación del banco de proyectos e instrumentos para la gestión del suelo en Bogotá</v>
          </cell>
          <cell r="AY130">
            <v>5000444337</v>
          </cell>
          <cell r="AZ130">
            <v>155</v>
          </cell>
          <cell r="BA130">
            <v>44952</v>
          </cell>
          <cell r="BB130">
            <v>69570000</v>
          </cell>
          <cell r="BC130">
            <v>45201</v>
          </cell>
          <cell r="BD130">
            <v>1428</v>
          </cell>
          <cell r="BE130">
            <v>45174</v>
          </cell>
          <cell r="BF130">
            <v>16748333</v>
          </cell>
          <cell r="BG130" t="str">
            <v>5000549337</v>
          </cell>
          <cell r="BH130">
            <v>1496</v>
          </cell>
          <cell r="BI130">
            <v>45195</v>
          </cell>
          <cell r="BJ130" t="str">
            <v>O23011601190000007798</v>
          </cell>
          <cell r="BK130" t="str">
            <v>INVERSION</v>
          </cell>
          <cell r="BL130">
            <v>45194</v>
          </cell>
          <cell r="BM130">
            <v>16748333</v>
          </cell>
          <cell r="BN130" t="str">
            <v/>
          </cell>
          <cell r="BO130" t="str">
            <v/>
          </cell>
          <cell r="BP130" t="str">
            <v/>
          </cell>
          <cell r="BR130" t="str">
            <v/>
          </cell>
          <cell r="BS130" t="str">
            <v/>
          </cell>
          <cell r="BT130" t="str">
            <v/>
          </cell>
          <cell r="BU130" t="str">
            <v/>
          </cell>
          <cell r="BV130" t="str">
            <v/>
          </cell>
          <cell r="BW130" t="str">
            <v/>
          </cell>
          <cell r="CA130" t="str">
            <v/>
          </cell>
          <cell r="CB130" t="str">
            <v/>
          </cell>
          <cell r="CC130" t="str">
            <v/>
          </cell>
          <cell r="CE130" t="str">
            <v/>
          </cell>
          <cell r="CF130" t="str">
            <v/>
          </cell>
          <cell r="CG130" t="str">
            <v/>
          </cell>
          <cell r="CH130" t="str">
            <v/>
          </cell>
          <cell r="CI130" t="str">
            <v/>
          </cell>
          <cell r="CM130">
            <v>45176</v>
          </cell>
          <cell r="CN130">
            <v>2</v>
          </cell>
          <cell r="CO130">
            <v>5</v>
          </cell>
          <cell r="CP130">
            <v>65</v>
          </cell>
          <cell r="CQ130">
            <v>45194</v>
          </cell>
          <cell r="CR130">
            <v>45225</v>
          </cell>
          <cell r="CS130">
            <v>45290</v>
          </cell>
        </row>
        <row r="131">
          <cell r="C131" t="str">
            <v>126-2023</v>
          </cell>
          <cell r="D131">
            <v>1</v>
          </cell>
          <cell r="E131" t="str">
            <v>CO1.PCCNTR.4470611</v>
          </cell>
          <cell r="F131" t="str">
            <v>PROMOVER LA INICIACIÓN DE  12100 VIVIENDAS VIS EN BOGOTÁ, A TRAVÉS DE LA GESTIÓN DE 90 HECTÁREAS DE SUELO.</v>
          </cell>
          <cell r="G131" t="str">
            <v>En Ejecución</v>
          </cell>
          <cell r="H131" t="str">
            <v>https://community.secop.gov.co/Public/Tendering/OpportunityDetail/Index?noticeUID=CO1.NTC.3831247&amp;isFromPublicArea=True&amp;isModal=true&amp;asPopupView=true</v>
          </cell>
          <cell r="I131" t="str">
            <v>SDHT-SDGS-PSP-014-2023</v>
          </cell>
          <cell r="J131">
            <v>1</v>
          </cell>
          <cell r="K131">
            <v>1</v>
          </cell>
          <cell r="L131" t="str">
            <v>Persona Natural</v>
          </cell>
          <cell r="M131" t="str">
            <v>CC</v>
          </cell>
          <cell r="N131">
            <v>1072647948</v>
          </cell>
          <cell r="O131">
            <v>7</v>
          </cell>
          <cell r="P131" t="str">
            <v>GARZÓN GARZÓN</v>
          </cell>
          <cell r="Q131" t="str">
            <v>EDWIN EMIR</v>
          </cell>
          <cell r="R131" t="str">
            <v>No Aplica</v>
          </cell>
          <cell r="S131" t="str">
            <v>EDWIN EMIR GARZÓN GARZÓN</v>
          </cell>
          <cell r="T131" t="str">
            <v>M</v>
          </cell>
          <cell r="U131">
            <v>44951</v>
          </cell>
          <cell r="V131">
            <v>44952</v>
          </cell>
          <cell r="W131">
            <v>44952</v>
          </cell>
          <cell r="X131">
            <v>45224</v>
          </cell>
          <cell r="Y131" t="str">
            <v>Contratación Directa</v>
          </cell>
          <cell r="Z131" t="str">
            <v>Contrato</v>
          </cell>
          <cell r="AA131" t="str">
            <v>Prestación de Servicios Profesionales</v>
          </cell>
          <cell r="AB131" t="str">
            <v>PRESTAR SERVICIOS PROFESIONALES PARA ANALIZAR, REVISAR Y REALIZAR CONCEPTOS Y DOCUMENTOS CON COMPONENTE JURIDICO Y DE DERECHO URBANO, RELACIONADOS CON LOS PROCESOS Y PROCEDIMIENTOS DE LA SUBDIRECCION</v>
          </cell>
          <cell r="AC131">
            <v>44952</v>
          </cell>
          <cell r="AD131">
            <v>44952</v>
          </cell>
          <cell r="AE131">
            <v>44952</v>
          </cell>
          <cell r="AF131">
            <v>9</v>
          </cell>
          <cell r="AG131">
            <v>0</v>
          </cell>
          <cell r="AH131">
            <v>11.166666666666666</v>
          </cell>
          <cell r="AI131">
            <v>11</v>
          </cell>
          <cell r="AJ131">
            <v>5</v>
          </cell>
          <cell r="AK131">
            <v>335</v>
          </cell>
          <cell r="AL131">
            <v>45224</v>
          </cell>
          <cell r="AM131">
            <v>45290</v>
          </cell>
          <cell r="AN131">
            <v>83430000</v>
          </cell>
          <cell r="AO131">
            <v>103515000</v>
          </cell>
          <cell r="AP131">
            <v>9270000</v>
          </cell>
          <cell r="AQ131">
            <v>0</v>
          </cell>
          <cell r="AS131">
            <v>285</v>
          </cell>
          <cell r="AT131">
            <v>44942</v>
          </cell>
          <cell r="AU131">
            <v>83430000</v>
          </cell>
          <cell r="AV131" t="str">
            <v>O23011601190000007798</v>
          </cell>
          <cell r="AW131" t="str">
            <v>INVERSION</v>
          </cell>
          <cell r="AX131" t="str">
            <v>Conformación del banco de proyectos e instrumentos para la gestión del suelo en Bogotá</v>
          </cell>
          <cell r="AY131">
            <v>5000444340</v>
          </cell>
          <cell r="AZ131">
            <v>156</v>
          </cell>
          <cell r="BA131">
            <v>44952</v>
          </cell>
          <cell r="BB131">
            <v>83430000</v>
          </cell>
          <cell r="BC131">
            <v>45201</v>
          </cell>
          <cell r="BD131">
            <v>1432</v>
          </cell>
          <cell r="BE131">
            <v>45174</v>
          </cell>
          <cell r="BF131">
            <v>20085000</v>
          </cell>
          <cell r="BG131" t="str">
            <v>5000549339</v>
          </cell>
          <cell r="BH131">
            <v>1497</v>
          </cell>
          <cell r="BI131">
            <v>45195</v>
          </cell>
          <cell r="BJ131" t="str">
            <v>O23011601190000007798</v>
          </cell>
          <cell r="BK131" t="str">
            <v>INVERSION</v>
          </cell>
          <cell r="BL131">
            <v>45195</v>
          </cell>
          <cell r="BM131">
            <v>20085000</v>
          </cell>
          <cell r="BN131" t="str">
            <v/>
          </cell>
          <cell r="BO131" t="str">
            <v/>
          </cell>
          <cell r="BP131" t="str">
            <v/>
          </cell>
          <cell r="BR131" t="str">
            <v/>
          </cell>
          <cell r="BS131" t="str">
            <v/>
          </cell>
          <cell r="BT131" t="str">
            <v/>
          </cell>
          <cell r="BU131" t="str">
            <v/>
          </cell>
          <cell r="BV131" t="str">
            <v/>
          </cell>
          <cell r="BW131" t="str">
            <v/>
          </cell>
          <cell r="CA131" t="str">
            <v/>
          </cell>
          <cell r="CB131" t="str">
            <v/>
          </cell>
          <cell r="CC131" t="str">
            <v/>
          </cell>
          <cell r="CE131" t="str">
            <v/>
          </cell>
          <cell r="CF131" t="str">
            <v/>
          </cell>
          <cell r="CG131" t="str">
            <v/>
          </cell>
          <cell r="CH131" t="str">
            <v/>
          </cell>
          <cell r="CI131" t="str">
            <v/>
          </cell>
          <cell r="CM131">
            <v>45176</v>
          </cell>
          <cell r="CN131">
            <v>2</v>
          </cell>
          <cell r="CO131">
            <v>5</v>
          </cell>
          <cell r="CP131">
            <v>65</v>
          </cell>
          <cell r="CQ131">
            <v>45195</v>
          </cell>
          <cell r="CR131">
            <v>45225</v>
          </cell>
          <cell r="CS131">
            <v>45290</v>
          </cell>
        </row>
        <row r="132">
          <cell r="C132" t="str">
            <v>127-2023</v>
          </cell>
          <cell r="D132">
            <v>1</v>
          </cell>
          <cell r="E132" t="str">
            <v>CO1.PCCNTR.4470658</v>
          </cell>
          <cell r="F132" t="str">
            <v>REALIZAR SERVICIOS DE ASISTENCIA TÉCNICA AL 100 % DE LOS PROYECTOS VINCULADOS COMO ASOCIATIVOS Y/O PROYECTOS ESTRATÉGICOS EN EL MARCO DEL PDD.</v>
          </cell>
          <cell r="G132" t="str">
            <v>En Ejecución</v>
          </cell>
          <cell r="H132" t="str">
            <v>https://community.secop.gov.co/Public/Tendering/OpportunityDetail/Index?noticeUID=CO1.NTC.3831333&amp;isFromPublicArea=True&amp;isModal=true&amp;asPopupView=true</v>
          </cell>
          <cell r="I132" t="str">
            <v>SDHT-SDGS-PSP-015-2023</v>
          </cell>
          <cell r="J132">
            <v>1</v>
          </cell>
          <cell r="K132">
            <v>1</v>
          </cell>
          <cell r="L132" t="str">
            <v>Persona Natural</v>
          </cell>
          <cell r="M132" t="str">
            <v>CC</v>
          </cell>
          <cell r="N132">
            <v>1120749314</v>
          </cell>
          <cell r="O132">
            <v>1</v>
          </cell>
          <cell r="P132" t="str">
            <v>GONZALEZ CHIRINO</v>
          </cell>
          <cell r="Q132" t="str">
            <v>MARIELA PATRICIA</v>
          </cell>
          <cell r="R132" t="str">
            <v>No Aplica</v>
          </cell>
          <cell r="S132" t="str">
            <v>MARIELA PATRICIA GONZALEZ CHIRINO</v>
          </cell>
          <cell r="T132" t="str">
            <v>F</v>
          </cell>
          <cell r="U132">
            <v>44951</v>
          </cell>
          <cell r="V132">
            <v>44956</v>
          </cell>
          <cell r="W132">
            <v>44952</v>
          </cell>
          <cell r="X132">
            <v>45194</v>
          </cell>
          <cell r="Y132" t="str">
            <v>Contratación Directa</v>
          </cell>
          <cell r="Z132" t="str">
            <v>Contrato</v>
          </cell>
          <cell r="AA132" t="str">
            <v>Prestación de Servicios Profesionales</v>
          </cell>
          <cell r="AB132" t="str">
            <v>PRESTAR SERVICIOS PROFESIONALES PARA REALIZAR LA ARTICULACIÓN, GESTIÓN Y ACOMPAÑAMIENTO TÉCNICO DE LOS PROYECTOS Y DEMÁS TRAMITES AMBIENTALES QUE ESTÁN A CARGO DE LA SUBDIRECCIÓN DE GESTIÓN DE SUELO</v>
          </cell>
          <cell r="AC132">
            <v>44956</v>
          </cell>
          <cell r="AD132">
            <v>44958</v>
          </cell>
          <cell r="AE132">
            <v>44958</v>
          </cell>
          <cell r="AF132">
            <v>8</v>
          </cell>
          <cell r="AG132">
            <v>0</v>
          </cell>
          <cell r="AH132">
            <v>11</v>
          </cell>
          <cell r="AI132">
            <v>11</v>
          </cell>
          <cell r="AJ132">
            <v>0</v>
          </cell>
          <cell r="AK132">
            <v>330</v>
          </cell>
          <cell r="AL132">
            <v>45199</v>
          </cell>
          <cell r="AM132">
            <v>45290</v>
          </cell>
          <cell r="AN132">
            <v>51120000</v>
          </cell>
          <cell r="AO132">
            <v>70290000</v>
          </cell>
          <cell r="AP132">
            <v>6390000</v>
          </cell>
          <cell r="AQ132">
            <v>0</v>
          </cell>
          <cell r="AS132">
            <v>336</v>
          </cell>
          <cell r="AT132">
            <v>44942</v>
          </cell>
          <cell r="AU132">
            <v>51120000</v>
          </cell>
          <cell r="AV132" t="str">
            <v>O23011601190000007798</v>
          </cell>
          <cell r="AW132" t="str">
            <v>INVERSION</v>
          </cell>
          <cell r="AX132" t="str">
            <v>Conformación del banco de proyectos e instrumentos para la gestión del suelo en Bogotá</v>
          </cell>
          <cell r="AY132">
            <v>5000444348</v>
          </cell>
          <cell r="AZ132">
            <v>157</v>
          </cell>
          <cell r="BA132">
            <v>44952</v>
          </cell>
          <cell r="BB132">
            <v>51120000</v>
          </cell>
          <cell r="BC132">
            <v>45201</v>
          </cell>
          <cell r="BD132">
            <v>1435</v>
          </cell>
          <cell r="BE132">
            <v>45174</v>
          </cell>
          <cell r="BF132">
            <v>19170000</v>
          </cell>
          <cell r="BG132" t="str">
            <v>5000547014</v>
          </cell>
          <cell r="BH132">
            <v>1459</v>
          </cell>
          <cell r="BI132">
            <v>45188</v>
          </cell>
          <cell r="BJ132" t="str">
            <v>O23011601190000007798</v>
          </cell>
          <cell r="BK132" t="str">
            <v>INVERSION</v>
          </cell>
          <cell r="BL132">
            <v>45188</v>
          </cell>
          <cell r="BM132">
            <v>19170000</v>
          </cell>
          <cell r="BN132" t="str">
            <v/>
          </cell>
          <cell r="BO132" t="str">
            <v/>
          </cell>
          <cell r="BP132" t="str">
            <v/>
          </cell>
          <cell r="BR132" t="str">
            <v/>
          </cell>
          <cell r="BS132" t="str">
            <v/>
          </cell>
          <cell r="BT132" t="str">
            <v/>
          </cell>
          <cell r="BU132" t="str">
            <v/>
          </cell>
          <cell r="BV132" t="str">
            <v/>
          </cell>
          <cell r="BW132" t="str">
            <v/>
          </cell>
          <cell r="CA132" t="str">
            <v/>
          </cell>
          <cell r="CB132" t="str">
            <v/>
          </cell>
          <cell r="CC132" t="str">
            <v/>
          </cell>
          <cell r="CE132" t="str">
            <v/>
          </cell>
          <cell r="CF132" t="str">
            <v/>
          </cell>
          <cell r="CG132" t="str">
            <v/>
          </cell>
          <cell r="CH132" t="str">
            <v/>
          </cell>
          <cell r="CI132" t="str">
            <v/>
          </cell>
          <cell r="CM132">
            <v>45176</v>
          </cell>
          <cell r="CN132">
            <v>3</v>
          </cell>
          <cell r="CO132">
            <v>0</v>
          </cell>
          <cell r="CP132">
            <v>90</v>
          </cell>
          <cell r="CQ132">
            <v>45188</v>
          </cell>
          <cell r="CR132">
            <v>45200</v>
          </cell>
          <cell r="CS132">
            <v>45290</v>
          </cell>
        </row>
        <row r="133">
          <cell r="C133" t="str">
            <v>128-2023</v>
          </cell>
          <cell r="D133">
            <v>1</v>
          </cell>
          <cell r="E133" t="str">
            <v>CO1.PCCNTR.4470594</v>
          </cell>
          <cell r="F133" t="str">
            <v>REALIZAR SERVICIOS DE ASISTENCIA TÉCNICA AL 100 % DE LOS PROYECTOS VINCULADOS COMO ASOCIATIVOS Y/O PROYECTOS ESTRATÉGICOS EN EL MARCO DEL PDD.</v>
          </cell>
          <cell r="G133" t="str">
            <v>En Ejecución</v>
          </cell>
          <cell r="H133" t="str">
            <v>https://community.secop.gov.co/Public/Tendering/OpportunityDetail/Index?noticeUID=CO1.NTC.3831339&amp;isFromPublicArea=True&amp;isModal=true&amp;asPopupView=true</v>
          </cell>
          <cell r="I133" t="str">
            <v>SDHT-SDGS-PSAG-002-2023</v>
          </cell>
          <cell r="J133">
            <v>1</v>
          </cell>
          <cell r="K133">
            <v>1</v>
          </cell>
          <cell r="L133" t="str">
            <v>Persona Natural</v>
          </cell>
          <cell r="M133" t="str">
            <v>CC</v>
          </cell>
          <cell r="N133">
            <v>10127225</v>
          </cell>
          <cell r="O133">
            <v>3</v>
          </cell>
          <cell r="P133" t="str">
            <v>VALENCIA GALEANO</v>
          </cell>
          <cell r="Q133" t="str">
            <v>JHON JAIME</v>
          </cell>
          <cell r="R133" t="str">
            <v>No Aplica</v>
          </cell>
          <cell r="S133" t="str">
            <v>JHON JAIME VALENCIA GALEANO</v>
          </cell>
          <cell r="T133" t="str">
            <v>M</v>
          </cell>
          <cell r="U133">
            <v>44951</v>
          </cell>
          <cell r="V133">
            <v>44953</v>
          </cell>
          <cell r="W133">
            <v>44952</v>
          </cell>
          <cell r="X133">
            <v>45224</v>
          </cell>
          <cell r="Y133" t="str">
            <v>Contratación Directa</v>
          </cell>
          <cell r="Z133" t="str">
            <v>Contrato</v>
          </cell>
          <cell r="AA133" t="str">
            <v>Prestación de Servicios  de Apoyo a la Gestión</v>
          </cell>
          <cell r="AB133" t="str">
            <v>PRESTAR SERVICIOS DE APOYO A LA GESTIÓN DOCUMENTAL, CONTROL Y SOPORTE DE CORRESPONDENCIA Y DE LOS DOCUMENTOS QUE SE GENERAN A PARTIR DE LAS ACTIVIDADES QUE SE REALIZAN EN LA SUBDIRECCION DE GESTION DEL SUELO.</v>
          </cell>
          <cell r="AC133">
            <v>44953</v>
          </cell>
          <cell r="AD133">
            <v>44953</v>
          </cell>
          <cell r="AE133">
            <v>44953</v>
          </cell>
          <cell r="AF133">
            <v>9</v>
          </cell>
          <cell r="AG133">
            <v>0</v>
          </cell>
          <cell r="AH133">
            <v>9</v>
          </cell>
          <cell r="AI133">
            <v>9</v>
          </cell>
          <cell r="AJ133">
            <v>0</v>
          </cell>
          <cell r="AK133">
            <v>270</v>
          </cell>
          <cell r="AL133">
            <v>45225</v>
          </cell>
          <cell r="AM133">
            <v>45225</v>
          </cell>
          <cell r="AN133">
            <v>25020000</v>
          </cell>
          <cell r="AO133">
            <v>25020000</v>
          </cell>
          <cell r="AP133">
            <v>2780000</v>
          </cell>
          <cell r="AQ133">
            <v>0</v>
          </cell>
          <cell r="AS133">
            <v>278</v>
          </cell>
          <cell r="AT133">
            <v>44942</v>
          </cell>
          <cell r="AU133">
            <v>25020000</v>
          </cell>
          <cell r="AV133" t="str">
            <v>O23011601190000007798</v>
          </cell>
          <cell r="AW133" t="str">
            <v>INVERSION</v>
          </cell>
          <cell r="AX133" t="str">
            <v>Conformación del banco de proyectos e instrumentos para la gestión del suelo en Bogotá</v>
          </cell>
          <cell r="AY133">
            <v>5000444359</v>
          </cell>
          <cell r="AZ133">
            <v>158</v>
          </cell>
          <cell r="BA133">
            <v>44952</v>
          </cell>
          <cell r="BB133">
            <v>25020000</v>
          </cell>
          <cell r="BK133" t="str">
            <v/>
          </cell>
          <cell r="BN133" t="str">
            <v/>
          </cell>
          <cell r="BO133" t="str">
            <v/>
          </cell>
          <cell r="BP133" t="str">
            <v/>
          </cell>
          <cell r="BR133" t="str">
            <v/>
          </cell>
          <cell r="BS133" t="str">
            <v/>
          </cell>
          <cell r="BT133" t="str">
            <v/>
          </cell>
          <cell r="BU133" t="str">
            <v/>
          </cell>
          <cell r="BV133" t="str">
            <v/>
          </cell>
          <cell r="BW133" t="str">
            <v/>
          </cell>
          <cell r="CA133" t="str">
            <v/>
          </cell>
          <cell r="CB133" t="str">
            <v/>
          </cell>
          <cell r="CC133" t="str">
            <v/>
          </cell>
          <cell r="CE133" t="str">
            <v/>
          </cell>
          <cell r="CF133" t="str">
            <v/>
          </cell>
          <cell r="CG133" t="str">
            <v/>
          </cell>
          <cell r="CH133" t="str">
            <v/>
          </cell>
          <cell r="CI133" t="str">
            <v/>
          </cell>
          <cell r="CP133">
            <v>0</v>
          </cell>
        </row>
        <row r="134">
          <cell r="C134" t="str">
            <v>129-2023</v>
          </cell>
          <cell r="D134">
            <v>1</v>
          </cell>
          <cell r="E134" t="str">
            <v>CO1.PCCNTR.4471162</v>
          </cell>
          <cell r="F134" t="str">
            <v>REALIZAR SERVICIOS DE ASISTENCIA TÉCNICA AL 100 % DE LOS PROYECTOS VINCULADOS COMO ASOCIATIVOS Y/O PROYECTOS ESTRATÉGICOS EN EL MARCO DEL PDD.</v>
          </cell>
          <cell r="G134" t="str">
            <v>En Ejecución</v>
          </cell>
          <cell r="H134" t="str">
            <v>https://community.secop.gov.co/Public/Tendering/OpportunityDetail/Index?noticeUID=CO1.NTC.3831342&amp;isFromPublicArea=True&amp;isModal=true&amp;asPopupView=true</v>
          </cell>
          <cell r="I134" t="str">
            <v>SDHT-SDGS-PSP-016-2023</v>
          </cell>
          <cell r="J134">
            <v>1</v>
          </cell>
          <cell r="K134">
            <v>1</v>
          </cell>
          <cell r="L134" t="str">
            <v>Persona Natural</v>
          </cell>
          <cell r="M134" t="str">
            <v>CC</v>
          </cell>
          <cell r="N134">
            <v>52931737</v>
          </cell>
          <cell r="O134">
            <v>3</v>
          </cell>
          <cell r="P134" t="str">
            <v>PINZON REY</v>
          </cell>
          <cell r="Q134" t="str">
            <v>DIANA MARCELA</v>
          </cell>
          <cell r="R134" t="str">
            <v>No Aplica</v>
          </cell>
          <cell r="S134" t="str">
            <v>DIANA MARCELA PINZON REY</v>
          </cell>
          <cell r="T134" t="str">
            <v>F</v>
          </cell>
          <cell r="U134">
            <v>44951</v>
          </cell>
          <cell r="V134">
            <v>44952</v>
          </cell>
          <cell r="W134">
            <v>44952</v>
          </cell>
          <cell r="X134">
            <v>45224</v>
          </cell>
          <cell r="Y134" t="str">
            <v>Contratación Directa</v>
          </cell>
          <cell r="Z134" t="str">
            <v>Contrato</v>
          </cell>
          <cell r="AA134" t="str">
            <v>Prestación de Servicios Profesionales</v>
          </cell>
          <cell r="AB134" t="str">
            <v>PRESTAR SERVICIOS PROFESIONALES PARA REALIZAR ACCIONES DE EVALUACION, SEGUIMIENTO, CONTROL Y GENERACION DE INFORMACION DE LOS PROYECTOS QUE PERMITAN LA HABILITACIÓN DEL SUELO PARA VIVIENDA Y USOS COMPLEMENTARIOS EN EL DISTRITO CAPITAL.</v>
          </cell>
          <cell r="AC134">
            <v>44952</v>
          </cell>
          <cell r="AD134">
            <v>44952</v>
          </cell>
          <cell r="AE134">
            <v>44952</v>
          </cell>
          <cell r="AF134">
            <v>8</v>
          </cell>
          <cell r="AG134">
            <v>0</v>
          </cell>
          <cell r="AH134">
            <v>11.166666666666666</v>
          </cell>
          <cell r="AI134">
            <v>11</v>
          </cell>
          <cell r="AJ134">
            <v>5</v>
          </cell>
          <cell r="AK134">
            <v>335</v>
          </cell>
          <cell r="AL134">
            <v>45194</v>
          </cell>
          <cell r="AM134">
            <v>45290</v>
          </cell>
          <cell r="AN134">
            <v>70080000</v>
          </cell>
          <cell r="AO134">
            <v>97820000</v>
          </cell>
          <cell r="AP134">
            <v>8760000</v>
          </cell>
          <cell r="AQ134">
            <v>0</v>
          </cell>
          <cell r="AS134">
            <v>337</v>
          </cell>
          <cell r="AT134">
            <v>44942</v>
          </cell>
          <cell r="AU134">
            <v>70080000</v>
          </cell>
          <cell r="AV134" t="str">
            <v>O23011601190000007798</v>
          </cell>
          <cell r="AW134" t="str">
            <v>INVERSION</v>
          </cell>
          <cell r="AX134" t="str">
            <v>Conformación del banco de proyectos e instrumentos para la gestión del suelo en Bogotá</v>
          </cell>
          <cell r="AY134">
            <v>5000444379</v>
          </cell>
          <cell r="AZ134">
            <v>159</v>
          </cell>
          <cell r="BA134">
            <v>44952</v>
          </cell>
          <cell r="BB134">
            <v>70080000</v>
          </cell>
          <cell r="BC134">
            <v>45201</v>
          </cell>
          <cell r="BD134">
            <v>1436</v>
          </cell>
          <cell r="BE134">
            <v>45174</v>
          </cell>
          <cell r="BF134">
            <v>27740000</v>
          </cell>
          <cell r="BG134" t="str">
            <v>5000546787</v>
          </cell>
          <cell r="BH134">
            <v>1456</v>
          </cell>
          <cell r="BI134">
            <v>45187</v>
          </cell>
          <cell r="BJ134" t="str">
            <v>O23011601190000007798</v>
          </cell>
          <cell r="BK134" t="str">
            <v>INVERSION</v>
          </cell>
          <cell r="BL134">
            <v>45187</v>
          </cell>
          <cell r="BM134">
            <v>27740000</v>
          </cell>
          <cell r="BN134" t="str">
            <v/>
          </cell>
          <cell r="BO134" t="str">
            <v/>
          </cell>
          <cell r="BP134" t="str">
            <v/>
          </cell>
          <cell r="BR134" t="str">
            <v/>
          </cell>
          <cell r="BS134" t="str">
            <v/>
          </cell>
          <cell r="BT134" t="str">
            <v/>
          </cell>
          <cell r="BU134" t="str">
            <v/>
          </cell>
          <cell r="BV134" t="str">
            <v/>
          </cell>
          <cell r="BW134" t="str">
            <v/>
          </cell>
          <cell r="CA134" t="str">
            <v/>
          </cell>
          <cell r="CB134" t="str">
            <v/>
          </cell>
          <cell r="CC134" t="str">
            <v/>
          </cell>
          <cell r="CE134" t="str">
            <v/>
          </cell>
          <cell r="CF134" t="str">
            <v/>
          </cell>
          <cell r="CG134" t="str">
            <v/>
          </cell>
          <cell r="CH134" t="str">
            <v/>
          </cell>
          <cell r="CI134" t="str">
            <v/>
          </cell>
          <cell r="CM134">
            <v>45176</v>
          </cell>
          <cell r="CN134">
            <v>3</v>
          </cell>
          <cell r="CO134">
            <v>5</v>
          </cell>
          <cell r="CP134">
            <v>95</v>
          </cell>
          <cell r="CQ134">
            <v>45187</v>
          </cell>
          <cell r="CR134">
            <v>45195</v>
          </cell>
          <cell r="CS134">
            <v>45290</v>
          </cell>
        </row>
        <row r="135">
          <cell r="C135" t="str">
            <v>130-2023</v>
          </cell>
          <cell r="D135">
            <v>1</v>
          </cell>
          <cell r="E135" t="str">
            <v>CO1.PCCNTR.4478621</v>
          </cell>
          <cell r="F135" t="str">
            <v>GESTIONAR 105 HECTÁREAS DE SUELO ÚTIL PARA EL DESARROLLO DE VIVIENDA SOCIAL Y USOS COMPLEMENTARIOS</v>
          </cell>
          <cell r="G135" t="str">
            <v>En Ejecución</v>
          </cell>
          <cell r="H135" t="str">
            <v>https://community.secop.gov.co/Public/Tendering/OpportunityDetail/Index?noticeUID=CO1.NTC.3841130&amp;isFromPublicArea=True&amp;isModal=true&amp;asPopupView=true</v>
          </cell>
          <cell r="I135" t="str">
            <v>SDHT-SDGS-PSP-017-2023</v>
          </cell>
          <cell r="J135">
            <v>1</v>
          </cell>
          <cell r="K135">
            <v>1</v>
          </cell>
          <cell r="L135" t="str">
            <v>Persona Natural</v>
          </cell>
          <cell r="M135" t="str">
            <v>CC</v>
          </cell>
          <cell r="N135">
            <v>1098719007</v>
          </cell>
          <cell r="O135">
            <v>6</v>
          </cell>
          <cell r="P135" t="str">
            <v>MEZA MORENO</v>
          </cell>
          <cell r="Q135" t="str">
            <v>SAMUEL EDUARDO</v>
          </cell>
          <cell r="R135" t="str">
            <v>No Aplica</v>
          </cell>
          <cell r="S135" t="str">
            <v>SAMUEL EDUARDO MEZA MORENO</v>
          </cell>
          <cell r="T135" t="str">
            <v>M</v>
          </cell>
          <cell r="U135">
            <v>44951</v>
          </cell>
          <cell r="V135">
            <v>44953</v>
          </cell>
          <cell r="W135">
            <v>44953</v>
          </cell>
          <cell r="X135">
            <v>45225</v>
          </cell>
          <cell r="Y135" t="str">
            <v>Contratación Directa</v>
          </cell>
          <cell r="Z135" t="str">
            <v>Contrato</v>
          </cell>
          <cell r="AA135" t="str">
            <v>Prestación de Servicios Profesionales</v>
          </cell>
          <cell r="AB135" t="str">
            <v>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v>
          </cell>
          <cell r="AC135">
            <v>44953</v>
          </cell>
          <cell r="AD135">
            <v>44953</v>
          </cell>
          <cell r="AE135">
            <v>44953</v>
          </cell>
          <cell r="AF135">
            <v>9</v>
          </cell>
          <cell r="AG135">
            <v>0</v>
          </cell>
          <cell r="AH135">
            <v>11.133333333333333</v>
          </cell>
          <cell r="AI135">
            <v>11</v>
          </cell>
          <cell r="AJ135">
            <v>4</v>
          </cell>
          <cell r="AK135">
            <v>334</v>
          </cell>
          <cell r="AL135">
            <v>45225</v>
          </cell>
          <cell r="AM135">
            <v>45290</v>
          </cell>
          <cell r="AN135">
            <v>57510000</v>
          </cell>
          <cell r="AO135">
            <v>57510000</v>
          </cell>
          <cell r="AP135">
            <v>6390000</v>
          </cell>
          <cell r="AQ135">
            <v>13632000</v>
          </cell>
          <cell r="AS135">
            <v>282</v>
          </cell>
          <cell r="AT135">
            <v>44942</v>
          </cell>
          <cell r="AU135">
            <v>57510000</v>
          </cell>
          <cell r="AV135" t="str">
            <v>O23011601190000007798</v>
          </cell>
          <cell r="AW135" t="str">
            <v>INVERSION</v>
          </cell>
          <cell r="AX135" t="str">
            <v>Conformación del banco de proyectos e instrumentos para la gestión del suelo en Bogotá</v>
          </cell>
          <cell r="AY135">
            <v>5000444704</v>
          </cell>
          <cell r="AZ135">
            <v>186</v>
          </cell>
          <cell r="BA135">
            <v>44952</v>
          </cell>
          <cell r="BB135">
            <v>57510000</v>
          </cell>
          <cell r="BK135" t="str">
            <v/>
          </cell>
          <cell r="BN135" t="str">
            <v/>
          </cell>
          <cell r="BO135" t="str">
            <v/>
          </cell>
          <cell r="BP135" t="str">
            <v/>
          </cell>
          <cell r="BR135" t="str">
            <v/>
          </cell>
          <cell r="BS135" t="str">
            <v/>
          </cell>
          <cell r="BT135" t="str">
            <v/>
          </cell>
          <cell r="BU135" t="str">
            <v/>
          </cell>
          <cell r="BV135" t="str">
            <v/>
          </cell>
          <cell r="BW135" t="str">
            <v/>
          </cell>
          <cell r="CA135" t="str">
            <v/>
          </cell>
          <cell r="CB135" t="str">
            <v/>
          </cell>
          <cell r="CC135" t="str">
            <v/>
          </cell>
          <cell r="CE135" t="str">
            <v/>
          </cell>
          <cell r="CF135" t="str">
            <v/>
          </cell>
          <cell r="CG135" t="str">
            <v/>
          </cell>
          <cell r="CH135" t="str">
            <v/>
          </cell>
          <cell r="CI135" t="str">
            <v/>
          </cell>
          <cell r="CM135">
            <v>45176</v>
          </cell>
          <cell r="CN135">
            <v>2</v>
          </cell>
          <cell r="CO135">
            <v>4</v>
          </cell>
          <cell r="CP135">
            <v>64</v>
          </cell>
          <cell r="CQ135">
            <v>45195</v>
          </cell>
          <cell r="CR135">
            <v>45226</v>
          </cell>
          <cell r="CS135">
            <v>45290</v>
          </cell>
        </row>
        <row r="136">
          <cell r="C136" t="str">
            <v>131-2023</v>
          </cell>
          <cell r="D136">
            <v>1</v>
          </cell>
          <cell r="E136" t="str">
            <v>CO1.PCCNTR.4458140</v>
          </cell>
          <cell r="F136" t="str">
            <v>EJECUTAR 100 % DEL PROGRAMA DE SANEAMIENTO FISCAL Y FINANCIERO</v>
          </cell>
          <cell r="G136" t="str">
            <v>En Ejecución</v>
          </cell>
          <cell r="H136" t="str">
            <v>https://community.secop.gov.co/Public/Tendering/OpportunityDetail/Index?noticeUID=CO1.NTC.3819346&amp;isFromPublicArea=True&amp;isModal=true&amp;asPopupView=true</v>
          </cell>
          <cell r="I136" t="str">
            <v>SDHT-SDF-PSP-005-2023</v>
          </cell>
          <cell r="J136">
            <v>1</v>
          </cell>
          <cell r="K136">
            <v>1</v>
          </cell>
          <cell r="L136" t="str">
            <v>Persona Natural</v>
          </cell>
          <cell r="M136" t="str">
            <v>CC</v>
          </cell>
          <cell r="N136">
            <v>10774726</v>
          </cell>
          <cell r="O136">
            <v>6</v>
          </cell>
          <cell r="P136" t="str">
            <v>ACOSTA PEREZ</v>
          </cell>
          <cell r="Q136" t="str">
            <v>ALVARO JASON</v>
          </cell>
          <cell r="R136" t="str">
            <v>No Aplica</v>
          </cell>
          <cell r="S136" t="str">
            <v>ALVARO JASON ACOSTA PEREZ</v>
          </cell>
          <cell r="T136" t="str">
            <v>M</v>
          </cell>
          <cell r="U136">
            <v>44949</v>
          </cell>
          <cell r="V136">
            <v>44950</v>
          </cell>
          <cell r="W136">
            <v>44950</v>
          </cell>
          <cell r="X136">
            <v>45192</v>
          </cell>
          <cell r="Y136" t="str">
            <v>Contratación Directa</v>
          </cell>
          <cell r="Z136" t="str">
            <v>Contrato</v>
          </cell>
          <cell r="AA136" t="str">
            <v>Prestación de Servicios Profesionales</v>
          </cell>
          <cell r="AB136" t="str">
            <v>PRESTAR SERVICIOS PROFESIONALES PARA APOYAR, EL REGISTRO, CONTROL Y SEGUIMIENTO DEL FONDO DE SOLIDARIDAD Y REDISTRIBUCIÓN DEL INGRESO Y LA PROGRAMACIÓN Y REGISTRO DEL PAC DE LA SDHT EN LA PLATAFORMA BOGDATA</v>
          </cell>
          <cell r="AC136">
            <v>44950</v>
          </cell>
          <cell r="AD136">
            <v>44950</v>
          </cell>
          <cell r="AE136">
            <v>44950</v>
          </cell>
          <cell r="AF136">
            <v>8</v>
          </cell>
          <cell r="AG136">
            <v>0</v>
          </cell>
          <cell r="AH136">
            <v>11.233333333333333</v>
          </cell>
          <cell r="AI136">
            <v>11</v>
          </cell>
          <cell r="AJ136">
            <v>7</v>
          </cell>
          <cell r="AK136">
            <v>337</v>
          </cell>
          <cell r="AL136">
            <v>45192</v>
          </cell>
          <cell r="AM136">
            <v>45290</v>
          </cell>
          <cell r="AN136">
            <v>56000000</v>
          </cell>
          <cell r="AO136">
            <v>78633333</v>
          </cell>
          <cell r="AP136">
            <v>7000000</v>
          </cell>
          <cell r="AQ136">
            <v>0.3333333432674408</v>
          </cell>
          <cell r="AS136">
            <v>263</v>
          </cell>
          <cell r="AT136">
            <v>44942</v>
          </cell>
          <cell r="AU136">
            <v>56000000</v>
          </cell>
          <cell r="AV136" t="str">
            <v>O23011605560000007754</v>
          </cell>
          <cell r="AW136" t="str">
            <v>INVERSION</v>
          </cell>
          <cell r="AX136" t="str">
            <v>Fortalecimiento Institucional de la Secretaría del Hábitat Bogotá</v>
          </cell>
          <cell r="AY136">
            <v>5000441565</v>
          </cell>
          <cell r="AZ136">
            <v>127</v>
          </cell>
          <cell r="BA136">
            <v>44950</v>
          </cell>
          <cell r="BB136">
            <v>56000000</v>
          </cell>
          <cell r="BC136">
            <v>45201</v>
          </cell>
          <cell r="BD136">
            <v>1493</v>
          </cell>
          <cell r="BE136">
            <v>45182</v>
          </cell>
          <cell r="BF136">
            <v>22633333</v>
          </cell>
          <cell r="BG136" t="str">
            <v>5000548288</v>
          </cell>
          <cell r="BH136">
            <v>1482</v>
          </cell>
          <cell r="BI136">
            <v>45191</v>
          </cell>
          <cell r="BJ136" t="str">
            <v>O23011605560000007754</v>
          </cell>
          <cell r="BK136" t="str">
            <v>INVERSION</v>
          </cell>
          <cell r="BL136">
            <v>45191</v>
          </cell>
          <cell r="BM136">
            <v>22633333</v>
          </cell>
          <cell r="BN136" t="str">
            <v/>
          </cell>
          <cell r="BO136" t="str">
            <v/>
          </cell>
          <cell r="BP136" t="str">
            <v/>
          </cell>
          <cell r="BR136" t="str">
            <v/>
          </cell>
          <cell r="BS136" t="str">
            <v/>
          </cell>
          <cell r="BT136" t="str">
            <v/>
          </cell>
          <cell r="BU136" t="str">
            <v/>
          </cell>
          <cell r="BV136" t="str">
            <v/>
          </cell>
          <cell r="BW136" t="str">
            <v/>
          </cell>
          <cell r="CA136" t="str">
            <v/>
          </cell>
          <cell r="CB136" t="str">
            <v/>
          </cell>
          <cell r="CC136" t="str">
            <v/>
          </cell>
          <cell r="CE136" t="str">
            <v/>
          </cell>
          <cell r="CF136" t="str">
            <v/>
          </cell>
          <cell r="CG136" t="str">
            <v/>
          </cell>
          <cell r="CH136" t="str">
            <v/>
          </cell>
          <cell r="CI136" t="str">
            <v/>
          </cell>
          <cell r="CM136">
            <v>45188</v>
          </cell>
          <cell r="CN136">
            <v>3</v>
          </cell>
          <cell r="CO136">
            <v>7</v>
          </cell>
          <cell r="CP136">
            <v>97</v>
          </cell>
          <cell r="CQ136">
            <v>45191</v>
          </cell>
          <cell r="CR136">
            <v>45193</v>
          </cell>
          <cell r="CS136">
            <v>45290</v>
          </cell>
        </row>
        <row r="137">
          <cell r="C137" t="str">
            <v>132-2023</v>
          </cell>
          <cell r="D137">
            <v>1</v>
          </cell>
          <cell r="E137" t="str">
            <v>CO1.PCCNTR.4458244</v>
          </cell>
          <cell r="F137" t="str">
            <v>IMPLEMENTAR 1 PLATAFORMA VIRTUAL DE REALIZACIÓN DE TRÁMITES</v>
          </cell>
          <cell r="G137" t="str">
            <v>En Ejecución</v>
          </cell>
          <cell r="H137" t="str">
            <v>https://community.secop.gov.co/Public/Tendering/OpportunityDetail/Index?noticeUID=CO1.NTC.3819446&amp;isFromPublicArea=True&amp;isModal=true&amp;asPopupView=true</v>
          </cell>
          <cell r="I137" t="str">
            <v>SDHT-SDAC-SDPSP-004-2023</v>
          </cell>
          <cell r="J137">
            <v>1</v>
          </cell>
          <cell r="K137">
            <v>1</v>
          </cell>
          <cell r="L137" t="str">
            <v>Persona Natural</v>
          </cell>
          <cell r="M137" t="str">
            <v>CC</v>
          </cell>
          <cell r="N137">
            <v>46384068</v>
          </cell>
          <cell r="P137" t="str">
            <v>PRIETO CORREDOR</v>
          </cell>
          <cell r="Q137" t="str">
            <v>ANGY LEONOR</v>
          </cell>
          <cell r="R137" t="str">
            <v>No Aplica</v>
          </cell>
          <cell r="S137" t="str">
            <v>ANGY LEONOR PRIETO CORREDOR</v>
          </cell>
          <cell r="T137" t="str">
            <v>F</v>
          </cell>
          <cell r="U137">
            <v>44950</v>
          </cell>
          <cell r="V137">
            <v>44951</v>
          </cell>
          <cell r="W137">
            <v>44952</v>
          </cell>
          <cell r="X137">
            <v>45224</v>
          </cell>
          <cell r="Y137" t="str">
            <v>Contratación Directa</v>
          </cell>
          <cell r="Z137" t="str">
            <v>Contrato</v>
          </cell>
          <cell r="AA137" t="str">
            <v>Prestación de Servicios Profesionales</v>
          </cell>
          <cell r="AB137" t="str">
            <v>PRESTAR SERVICIOS PROFESIONALES PARA APOYAR EL SISTEMA DE GESTIÓN, RACIONALIZACIÓN Y/O SIMPLIFICACIÓN DE TRÁMITES DE LA CADENA DE URBANISMO Y CONSTRUCCIÓN.</v>
          </cell>
          <cell r="AC137">
            <v>44952</v>
          </cell>
          <cell r="AD137">
            <v>44952</v>
          </cell>
          <cell r="AE137">
            <v>44952</v>
          </cell>
          <cell r="AF137">
            <v>8</v>
          </cell>
          <cell r="AG137">
            <v>0</v>
          </cell>
          <cell r="AH137">
            <v>8</v>
          </cell>
          <cell r="AI137">
            <v>8</v>
          </cell>
          <cell r="AJ137">
            <v>0</v>
          </cell>
          <cell r="AK137">
            <v>240</v>
          </cell>
          <cell r="AL137">
            <v>45194</v>
          </cell>
          <cell r="AM137">
            <v>45201</v>
          </cell>
          <cell r="AN137">
            <v>73600000</v>
          </cell>
          <cell r="AO137">
            <v>73600000</v>
          </cell>
          <cell r="AP137">
            <v>9200000</v>
          </cell>
          <cell r="AQ137">
            <v>0</v>
          </cell>
          <cell r="AS137">
            <v>113</v>
          </cell>
          <cell r="AT137">
            <v>44931</v>
          </cell>
          <cell r="AU137">
            <v>73600000</v>
          </cell>
          <cell r="AV137" t="str">
            <v>O23011601190000007747</v>
          </cell>
          <cell r="AW137" t="str">
            <v>INVERSION</v>
          </cell>
          <cell r="AX137" t="str">
            <v>Apoyo técnico, administrativo y tecnológico en la gestión de los trámites requeridos para promover la iniciación de viviendas VIS y VIP en Bogotá</v>
          </cell>
          <cell r="AY137">
            <v>5000444330</v>
          </cell>
          <cell r="AZ137">
            <v>154</v>
          </cell>
          <cell r="BA137">
            <v>44952</v>
          </cell>
          <cell r="BB137">
            <v>73600000</v>
          </cell>
          <cell r="BD137">
            <v>1609</v>
          </cell>
          <cell r="BE137">
            <v>45197</v>
          </cell>
          <cell r="BF137">
            <v>29133333</v>
          </cell>
          <cell r="BG137" t="str">
            <v>5000551818</v>
          </cell>
          <cell r="BH137">
            <v>1543</v>
          </cell>
          <cell r="BI137">
            <v>45201</v>
          </cell>
          <cell r="BJ137" t="str">
            <v>O23011601190000007747</v>
          </cell>
          <cell r="BK137" t="str">
            <v>INVERSION</v>
          </cell>
          <cell r="BN137" t="str">
            <v/>
          </cell>
          <cell r="BO137" t="str">
            <v/>
          </cell>
          <cell r="BP137" t="str">
            <v/>
          </cell>
          <cell r="BR137" t="str">
            <v/>
          </cell>
          <cell r="BS137" t="str">
            <v/>
          </cell>
          <cell r="BT137" t="str">
            <v/>
          </cell>
          <cell r="BU137" t="str">
            <v/>
          </cell>
          <cell r="BV137" t="str">
            <v/>
          </cell>
          <cell r="BW137" t="str">
            <v/>
          </cell>
          <cell r="CA137" t="str">
            <v/>
          </cell>
          <cell r="CB137" t="str">
            <v/>
          </cell>
          <cell r="CC137" t="str">
            <v/>
          </cell>
          <cell r="CE137" t="str">
            <v/>
          </cell>
          <cell r="CF137" t="str">
            <v/>
          </cell>
          <cell r="CG137" t="str">
            <v/>
          </cell>
          <cell r="CH137" t="str">
            <v/>
          </cell>
          <cell r="CI137" t="str">
            <v/>
          </cell>
          <cell r="CP137">
            <v>0</v>
          </cell>
          <cell r="DF137">
            <v>45170</v>
          </cell>
          <cell r="DG137" t="str">
            <v>JAIME OLAYA AMADO</v>
          </cell>
          <cell r="DH137">
            <v>79842658</v>
          </cell>
          <cell r="DI137" t="str">
            <v>Calle 81 # 5-27</v>
          </cell>
          <cell r="DJ137">
            <v>3105726942</v>
          </cell>
          <cell r="DK137" t="str">
            <v>heje25@gmail.com</v>
          </cell>
          <cell r="DL137">
            <v>7666667</v>
          </cell>
          <cell r="DN137">
            <v>45181</v>
          </cell>
        </row>
        <row r="138">
          <cell r="C138" t="str">
            <v>133-2023</v>
          </cell>
          <cell r="D138">
            <v>1</v>
          </cell>
          <cell r="E138" t="str">
            <v>CO1.PCCNTR.4458805</v>
          </cell>
          <cell r="F138" t="str">
            <v>ADELANTAR EL 100 % DE  ACCIONES DE PREVENCIÓN, VIGILANCIA Y CONTROL FRENTE A LOS DESARROLLOS URBANÍSTICOS ILEGALES.</v>
          </cell>
          <cell r="G138" t="str">
            <v>En Ejecución</v>
          </cell>
          <cell r="H138" t="str">
            <v>https://community.secop.gov.co/Public/Tendering/OpportunityDetail/Index?noticeUID=CO1.NTC.3819948&amp;isFromPublicArea=True&amp;isModal=true&amp;asPopupView=true</v>
          </cell>
          <cell r="I138" t="str">
            <v>SDHT-SDPS-PSP-011-2023</v>
          </cell>
          <cell r="J138">
            <v>1</v>
          </cell>
          <cell r="K138">
            <v>1</v>
          </cell>
          <cell r="L138" t="str">
            <v>Persona Natural</v>
          </cell>
          <cell r="M138" t="str">
            <v>CC</v>
          </cell>
          <cell r="N138">
            <v>79724475</v>
          </cell>
          <cell r="O138">
            <v>1</v>
          </cell>
          <cell r="P138" t="str">
            <v>QUINTERO SALAZAR</v>
          </cell>
          <cell r="Q138" t="str">
            <v>ALEJANDRO</v>
          </cell>
          <cell r="R138" t="str">
            <v>No Aplica</v>
          </cell>
          <cell r="S138" t="str">
            <v>ALEJANDRO QUINTERO SALAZAR</v>
          </cell>
          <cell r="T138" t="str">
            <v>M</v>
          </cell>
          <cell r="U138">
            <v>44950</v>
          </cell>
          <cell r="V138">
            <v>44956</v>
          </cell>
          <cell r="W138">
            <v>44958</v>
          </cell>
          <cell r="X138">
            <v>45291</v>
          </cell>
          <cell r="Y138" t="str">
            <v>Contratación Directa</v>
          </cell>
          <cell r="Z138" t="str">
            <v>Contrato</v>
          </cell>
          <cell r="AA138" t="str">
            <v>Prestación de Servicios Profesionales</v>
          </cell>
          <cell r="AB138" t="str">
            <v>PRESTACIÓN DE SERVICIOS PROFESIONALES PARA APOYAR AL EQUIPO DE MONITOREO DE LA SUBDIRECCIÓN DE PREVENCIÓN Y SEGUIMIENTO EN EL DIAGNOSTICO Y ORIENTACIÓN A LOS CONFLICTOS QUE SE PRESENTEN EN LAS ÁREAS SUSCEPTIBLES DE OCUPACIÓN ILEGAL</v>
          </cell>
          <cell r="AC138">
            <v>44958</v>
          </cell>
          <cell r="AD138">
            <v>44958</v>
          </cell>
          <cell r="AE138">
            <v>44958</v>
          </cell>
          <cell r="AF138">
            <v>11</v>
          </cell>
          <cell r="AG138">
            <v>0</v>
          </cell>
          <cell r="AH138">
            <v>11</v>
          </cell>
          <cell r="AI138">
            <v>11</v>
          </cell>
          <cell r="AJ138">
            <v>0</v>
          </cell>
          <cell r="AK138">
            <v>330</v>
          </cell>
          <cell r="AL138">
            <v>45291</v>
          </cell>
          <cell r="AM138">
            <v>45291</v>
          </cell>
          <cell r="AN138">
            <v>71379000</v>
          </cell>
          <cell r="AO138">
            <v>71379000</v>
          </cell>
          <cell r="AP138">
            <v>6489000</v>
          </cell>
          <cell r="AQ138">
            <v>0</v>
          </cell>
          <cell r="AS138">
            <v>172</v>
          </cell>
          <cell r="AT138">
            <v>44937</v>
          </cell>
          <cell r="AU138">
            <v>71379000</v>
          </cell>
          <cell r="AV138" t="str">
            <v>O23011603450000007812</v>
          </cell>
          <cell r="AW138" t="str">
            <v>INVERSION</v>
          </cell>
          <cell r="AX138" t="str">
            <v>Fortalecimiento de la Inspección, Vigilancia y Control de Vivienda en Bogotá</v>
          </cell>
          <cell r="AY138">
            <v>5000442350</v>
          </cell>
          <cell r="AZ138">
            <v>141</v>
          </cell>
          <cell r="BA138">
            <v>44950</v>
          </cell>
          <cell r="BB138">
            <v>71379000</v>
          </cell>
          <cell r="BK138" t="str">
            <v/>
          </cell>
          <cell r="BN138" t="str">
            <v/>
          </cell>
          <cell r="BO138" t="str">
            <v/>
          </cell>
          <cell r="BP138" t="str">
            <v/>
          </cell>
          <cell r="BR138" t="str">
            <v/>
          </cell>
          <cell r="BS138" t="str">
            <v/>
          </cell>
          <cell r="BT138" t="str">
            <v/>
          </cell>
          <cell r="BU138" t="str">
            <v/>
          </cell>
          <cell r="BV138" t="str">
            <v/>
          </cell>
          <cell r="BW138" t="str">
            <v/>
          </cell>
          <cell r="CA138" t="str">
            <v/>
          </cell>
          <cell r="CB138" t="str">
            <v/>
          </cell>
          <cell r="CC138" t="str">
            <v/>
          </cell>
          <cell r="CE138" t="str">
            <v/>
          </cell>
          <cell r="CF138" t="str">
            <v/>
          </cell>
          <cell r="CG138" t="str">
            <v/>
          </cell>
          <cell r="CH138" t="str">
            <v/>
          </cell>
          <cell r="CI138" t="str">
            <v/>
          </cell>
          <cell r="CP138">
            <v>0</v>
          </cell>
        </row>
        <row r="139">
          <cell r="C139" t="str">
            <v>134-2023</v>
          </cell>
          <cell r="D139">
            <v>1</v>
          </cell>
          <cell r="E139" t="str">
            <v>CO1.PCCNTR.4458221</v>
          </cell>
          <cell r="F139" t="str">
            <v>CREAR 1 HERRAMIENTA TECNOLÓGICA COMO SOPORTE VIRTUAL DEL BANCO DISTRITAL DE MATERIALES</v>
          </cell>
          <cell r="G139" t="str">
            <v>En Ejecución</v>
          </cell>
          <cell r="H139" t="str">
            <v>https://community.secop.gov.co/Public/Tendering/OpportunityDetail/Index?noticeUID=CO1.NTC.3819296&amp;isFromPublicArea=True&amp;isModal=true&amp;asPopupView=true</v>
          </cell>
          <cell r="I139" t="str">
            <v>SDHT-SDAC-SDPSP-008-2023</v>
          </cell>
          <cell r="J139">
            <v>1</v>
          </cell>
          <cell r="K139">
            <v>1</v>
          </cell>
          <cell r="L139" t="str">
            <v>Persona Natural</v>
          </cell>
          <cell r="M139" t="str">
            <v>CC</v>
          </cell>
          <cell r="N139">
            <v>52226898</v>
          </cell>
          <cell r="O139">
            <v>7</v>
          </cell>
          <cell r="P139" t="str">
            <v>ABREU MURCIA</v>
          </cell>
          <cell r="Q139" t="str">
            <v>ANA JUDITH</v>
          </cell>
          <cell r="R139" t="str">
            <v>No Aplica</v>
          </cell>
          <cell r="S139" t="str">
            <v>ANA JUDITH ABREU MURCIA</v>
          </cell>
          <cell r="T139" t="str">
            <v>F</v>
          </cell>
          <cell r="U139">
            <v>44950</v>
          </cell>
          <cell r="V139">
            <v>44952</v>
          </cell>
          <cell r="W139">
            <v>44952</v>
          </cell>
          <cell r="X139">
            <v>45224</v>
          </cell>
          <cell r="Y139" t="str">
            <v>Contratación Directa</v>
          </cell>
          <cell r="Z139" t="str">
            <v>Contrato</v>
          </cell>
          <cell r="AA139" t="str">
            <v>Prestación de Servicios Profesionales</v>
          </cell>
          <cell r="AB139" t="str">
            <v>PRESTAR SERVICIOS PROFESIONALES PARA APOYAR LA GESTIÓN ADMINISTRATIVA Y FINANCIERA RELACIONADA CON EL BANCO DISTRITAL DE MATERIALES</v>
          </cell>
          <cell r="AC139">
            <v>44952</v>
          </cell>
          <cell r="AD139">
            <v>44952</v>
          </cell>
          <cell r="AE139">
            <v>44952</v>
          </cell>
          <cell r="AF139">
            <v>8</v>
          </cell>
          <cell r="AG139">
            <v>0</v>
          </cell>
          <cell r="AH139">
            <v>9.3000000000000007</v>
          </cell>
          <cell r="AI139">
            <v>9</v>
          </cell>
          <cell r="AJ139">
            <v>9</v>
          </cell>
          <cell r="AK139">
            <v>279</v>
          </cell>
          <cell r="AL139">
            <v>45194</v>
          </cell>
          <cell r="AM139">
            <v>45234</v>
          </cell>
          <cell r="AN139">
            <v>42400000</v>
          </cell>
          <cell r="AO139">
            <v>49290000</v>
          </cell>
          <cell r="AP139">
            <v>5300000</v>
          </cell>
          <cell r="AQ139">
            <v>0</v>
          </cell>
          <cell r="AS139">
            <v>389</v>
          </cell>
          <cell r="AT139">
            <v>44942</v>
          </cell>
          <cell r="AU139">
            <v>42400000</v>
          </cell>
          <cell r="AV139" t="str">
            <v>O23011601190000007747</v>
          </cell>
          <cell r="AW139" t="str">
            <v>INVERSION</v>
          </cell>
          <cell r="AX139" t="str">
            <v>Apoyo técnico, administrativo y tecnológico en la gestión de los trámites requeridos para promover la iniciación de viviendas VIS y VIP en Bogotá</v>
          </cell>
          <cell r="AY139">
            <v>5000443175</v>
          </cell>
          <cell r="AZ139">
            <v>149</v>
          </cell>
          <cell r="BA139">
            <v>44951</v>
          </cell>
          <cell r="BB139">
            <v>42400000</v>
          </cell>
          <cell r="BC139">
            <v>45201</v>
          </cell>
          <cell r="BD139">
            <v>1549</v>
          </cell>
          <cell r="BE139">
            <v>45190</v>
          </cell>
          <cell r="BF139">
            <v>6890000</v>
          </cell>
          <cell r="BG139" t="str">
            <v>5000548270</v>
          </cell>
          <cell r="BH139">
            <v>1481</v>
          </cell>
          <cell r="BI139">
            <v>45191</v>
          </cell>
          <cell r="BJ139" t="str">
            <v>O23011601190000007747</v>
          </cell>
          <cell r="BK139" t="str">
            <v>INVERSION</v>
          </cell>
          <cell r="BL139">
            <v>45191</v>
          </cell>
          <cell r="BM139">
            <v>6890000</v>
          </cell>
          <cell r="BN139" t="str">
            <v/>
          </cell>
          <cell r="BO139" t="str">
            <v/>
          </cell>
          <cell r="BP139" t="str">
            <v/>
          </cell>
          <cell r="BR139" t="str">
            <v/>
          </cell>
          <cell r="BS139" t="str">
            <v/>
          </cell>
          <cell r="BT139" t="str">
            <v/>
          </cell>
          <cell r="BU139" t="str">
            <v/>
          </cell>
          <cell r="BV139" t="str">
            <v/>
          </cell>
          <cell r="BW139" t="str">
            <v/>
          </cell>
          <cell r="CA139" t="str">
            <v/>
          </cell>
          <cell r="CB139" t="str">
            <v/>
          </cell>
          <cell r="CC139" t="str">
            <v/>
          </cell>
          <cell r="CE139" t="str">
            <v/>
          </cell>
          <cell r="CF139" t="str">
            <v/>
          </cell>
          <cell r="CG139" t="str">
            <v/>
          </cell>
          <cell r="CH139" t="str">
            <v/>
          </cell>
          <cell r="CI139" t="str">
            <v/>
          </cell>
          <cell r="CM139">
            <v>45190</v>
          </cell>
          <cell r="CN139">
            <v>1</v>
          </cell>
          <cell r="CO139">
            <v>9</v>
          </cell>
          <cell r="CP139">
            <v>39</v>
          </cell>
          <cell r="CQ139">
            <v>45191</v>
          </cell>
          <cell r="CR139">
            <v>45195</v>
          </cell>
          <cell r="CS139">
            <v>45234</v>
          </cell>
        </row>
        <row r="140">
          <cell r="C140" t="str">
            <v>135-2023</v>
          </cell>
          <cell r="D140">
            <v>1</v>
          </cell>
          <cell r="E140" t="str">
            <v>CO1.PCCNTR.4459523</v>
          </cell>
          <cell r="F140" t="str">
            <v>IMPLEMENTAR 1  SISTEMA  DE LA SDHT</v>
          </cell>
          <cell r="G140" t="str">
            <v>En Ejecución</v>
          </cell>
          <cell r="H140" t="str">
            <v>https://community.secop.gov.co/Public/Tendering/OpportunityDetail/Index?noticeUID=CO1.NTC.3821231&amp;isFromPublicArea=True&amp;isModal=true&amp;asPopupView=true</v>
          </cell>
          <cell r="I140" t="str">
            <v>SDTH-SDA-PSP-001-2023</v>
          </cell>
          <cell r="J140">
            <v>1</v>
          </cell>
          <cell r="K140">
            <v>1</v>
          </cell>
          <cell r="L140" t="str">
            <v>Persona Natural</v>
          </cell>
          <cell r="M140" t="str">
            <v>CC</v>
          </cell>
          <cell r="N140">
            <v>80190016</v>
          </cell>
          <cell r="O140">
            <v>2</v>
          </cell>
          <cell r="P140" t="str">
            <v>GONZALEZ NIÑO</v>
          </cell>
          <cell r="Q140" t="str">
            <v>JULIAN FERNANDO</v>
          </cell>
          <cell r="R140" t="str">
            <v>No Aplica</v>
          </cell>
          <cell r="S140" t="str">
            <v>JULIAN FERNANDO GONZALEZ NIÑO</v>
          </cell>
          <cell r="T140" t="str">
            <v>M</v>
          </cell>
          <cell r="U140">
            <v>44949</v>
          </cell>
          <cell r="V140">
            <v>44950</v>
          </cell>
          <cell r="W140">
            <v>44950</v>
          </cell>
          <cell r="X140">
            <v>45192</v>
          </cell>
          <cell r="Y140" t="str">
            <v>Contratación Directa</v>
          </cell>
          <cell r="Z140" t="str">
            <v>Contrato</v>
          </cell>
          <cell r="AA140" t="str">
            <v>Prestación de Servicios Profesionales</v>
          </cell>
          <cell r="AB140" t="str">
            <v>PRESTAR SERVICIOS PROFESIONALES EN MATERIA JURÍDICA PARA SOPORTAR LAS ETAPAS RELACIONADAS CON LA GESTIÓN CONTRACTUAL DE LOS PROCESOS DE LA ENTIDAD</v>
          </cell>
          <cell r="AC140">
            <v>44950</v>
          </cell>
          <cell r="AD140">
            <v>44951</v>
          </cell>
          <cell r="AE140">
            <v>44951</v>
          </cell>
          <cell r="AF140">
            <v>8</v>
          </cell>
          <cell r="AG140">
            <v>0</v>
          </cell>
          <cell r="AH140">
            <v>10.1</v>
          </cell>
          <cell r="AI140">
            <v>10</v>
          </cell>
          <cell r="AJ140">
            <v>3</v>
          </cell>
          <cell r="AK140">
            <v>303</v>
          </cell>
          <cell r="AL140">
            <v>45193</v>
          </cell>
          <cell r="AM140">
            <v>45257</v>
          </cell>
          <cell r="AN140">
            <v>33600000</v>
          </cell>
          <cell r="AO140">
            <v>46032000</v>
          </cell>
          <cell r="AP140">
            <v>4200000</v>
          </cell>
          <cell r="AQ140">
            <v>-3612000</v>
          </cell>
          <cell r="AS140">
            <v>521</v>
          </cell>
          <cell r="AT140">
            <v>44946</v>
          </cell>
          <cell r="AU140">
            <v>33600000</v>
          </cell>
          <cell r="AV140" t="str">
            <v>O23011605560000007754</v>
          </cell>
          <cell r="AW140" t="str">
            <v>INVERSION</v>
          </cell>
          <cell r="AX140" t="str">
            <v>Fortalecimiento Institucional de la Secretaría del Hábitat Bogotá</v>
          </cell>
          <cell r="AY140">
            <v>5000440707</v>
          </cell>
          <cell r="AZ140">
            <v>125</v>
          </cell>
          <cell r="BA140">
            <v>44949</v>
          </cell>
          <cell r="BB140">
            <v>33600000</v>
          </cell>
          <cell r="BC140">
            <v>45201</v>
          </cell>
          <cell r="BD140">
            <v>1502</v>
          </cell>
          <cell r="BE140">
            <v>45188</v>
          </cell>
          <cell r="BF140">
            <v>16750000</v>
          </cell>
          <cell r="BG140" t="str">
            <v>5000548290</v>
          </cell>
          <cell r="BH140">
            <v>1483</v>
          </cell>
          <cell r="BI140">
            <v>45191</v>
          </cell>
          <cell r="BJ140" t="str">
            <v>O23011605560000007754</v>
          </cell>
          <cell r="BK140" t="str">
            <v>INVERSION</v>
          </cell>
          <cell r="BL140">
            <v>45191</v>
          </cell>
          <cell r="BM140">
            <v>12432000</v>
          </cell>
          <cell r="BN140" t="str">
            <v/>
          </cell>
          <cell r="BO140" t="str">
            <v/>
          </cell>
          <cell r="BP140" t="str">
            <v/>
          </cell>
          <cell r="BR140" t="str">
            <v/>
          </cell>
          <cell r="BS140" t="str">
            <v/>
          </cell>
          <cell r="BT140" t="str">
            <v/>
          </cell>
          <cell r="BU140" t="str">
            <v/>
          </cell>
          <cell r="BV140" t="str">
            <v/>
          </cell>
          <cell r="BW140" t="str">
            <v/>
          </cell>
          <cell r="CA140" t="str">
            <v/>
          </cell>
          <cell r="CB140" t="str">
            <v/>
          </cell>
          <cell r="CC140" t="str">
            <v/>
          </cell>
          <cell r="CE140" t="str">
            <v/>
          </cell>
          <cell r="CF140" t="str">
            <v/>
          </cell>
          <cell r="CG140" t="str">
            <v/>
          </cell>
          <cell r="CH140" t="str">
            <v/>
          </cell>
          <cell r="CI140" t="str">
            <v/>
          </cell>
          <cell r="CM140">
            <v>45191</v>
          </cell>
          <cell r="CN140">
            <v>2</v>
          </cell>
          <cell r="CO140">
            <v>3</v>
          </cell>
          <cell r="CP140">
            <v>63</v>
          </cell>
          <cell r="CQ140">
            <v>45191</v>
          </cell>
          <cell r="CR140">
            <v>45194</v>
          </cell>
          <cell r="CS140">
            <v>45257</v>
          </cell>
        </row>
        <row r="141">
          <cell r="C141" t="str">
            <v>136-2023</v>
          </cell>
          <cell r="D141">
            <v>1</v>
          </cell>
          <cell r="E141" t="str">
            <v>CO1.PCCNTR.4460446</v>
          </cell>
          <cell r="F141" t="str">
            <v>EJECUTAR 100 % DEL PROGRAMA DE SANEAMIENTO FISCAL Y FINANCIERO</v>
          </cell>
          <cell r="G141" t="str">
            <v>En Ejecución</v>
          </cell>
          <cell r="H141" t="str">
            <v>https://community.secop.gov.co/Public/Tendering/OpportunityDetail/Index?noticeUID=CO1.NTC.3821908&amp;isFromPublicArea=True&amp;isModal=true&amp;asPopupView=true</v>
          </cell>
          <cell r="I141" t="str">
            <v>SDHT-SDF-PSAG-006-2023</v>
          </cell>
          <cell r="J141">
            <v>1</v>
          </cell>
          <cell r="K141">
            <v>1</v>
          </cell>
          <cell r="L141" t="str">
            <v>Persona Natural</v>
          </cell>
          <cell r="M141" t="str">
            <v>CC</v>
          </cell>
          <cell r="N141">
            <v>1000160490</v>
          </cell>
          <cell r="O141">
            <v>2</v>
          </cell>
          <cell r="P141" t="str">
            <v>MURCIA BUITRAGO</v>
          </cell>
          <cell r="Q141" t="str">
            <v>XIOMARA</v>
          </cell>
          <cell r="R141" t="str">
            <v>No Aplica</v>
          </cell>
          <cell r="S141" t="str">
            <v>XIOMARA MURCIA BUITRAGO</v>
          </cell>
          <cell r="T141" t="str">
            <v>F</v>
          </cell>
          <cell r="U141">
            <v>44949</v>
          </cell>
          <cell r="V141">
            <v>44950</v>
          </cell>
          <cell r="W141">
            <v>44950</v>
          </cell>
          <cell r="X141">
            <v>45192</v>
          </cell>
          <cell r="Y141" t="str">
            <v>Contratación Directa</v>
          </cell>
          <cell r="Z141" t="str">
            <v>Contrato</v>
          </cell>
          <cell r="AA141" t="str">
            <v>Prestación de Servicios  de Apoyo a la Gestión</v>
          </cell>
          <cell r="AB141" t="str">
            <v>PRESTAR SERVICIOS DE APOYO A LA GESTIÓN EN LOS PROCESOS ADMINISTRATIVOS Y OPERATIVOS NECESARIOS PARA EL DESARROLLO DE LAS ACTIVIDADES PROPIAS DE LA SUBDIRECCIÓN FINANCIERA.</v>
          </cell>
          <cell r="AC141">
            <v>44950</v>
          </cell>
          <cell r="AD141">
            <v>44950</v>
          </cell>
          <cell r="AE141">
            <v>44950</v>
          </cell>
          <cell r="AF141">
            <v>8</v>
          </cell>
          <cell r="AG141">
            <v>0</v>
          </cell>
          <cell r="AH141">
            <v>11.233333333333333</v>
          </cell>
          <cell r="AI141">
            <v>11</v>
          </cell>
          <cell r="AJ141">
            <v>7</v>
          </cell>
          <cell r="AK141">
            <v>337</v>
          </cell>
          <cell r="AL141">
            <v>45192</v>
          </cell>
          <cell r="AM141">
            <v>45291</v>
          </cell>
          <cell r="AN141">
            <v>31200000</v>
          </cell>
          <cell r="AO141">
            <v>43810000</v>
          </cell>
          <cell r="AP141">
            <v>3900000</v>
          </cell>
          <cell r="AQ141">
            <v>0</v>
          </cell>
          <cell r="AS141">
            <v>264</v>
          </cell>
          <cell r="AT141">
            <v>44942</v>
          </cell>
          <cell r="AU141">
            <v>31200000</v>
          </cell>
          <cell r="AV141" t="str">
            <v>O23011605560000007754</v>
          </cell>
          <cell r="AW141" t="str">
            <v>INVERSION</v>
          </cell>
          <cell r="AX141" t="str">
            <v>Fortalecimiento Institucional de la Secretaría del Hábitat Bogotá</v>
          </cell>
          <cell r="AY141">
            <v>5000441533</v>
          </cell>
          <cell r="AZ141">
            <v>126</v>
          </cell>
          <cell r="BA141">
            <v>44950</v>
          </cell>
          <cell r="BB141">
            <v>31200000</v>
          </cell>
          <cell r="BC141">
            <v>45201</v>
          </cell>
          <cell r="BD141">
            <v>1536</v>
          </cell>
          <cell r="BE141">
            <v>45189</v>
          </cell>
          <cell r="BF141">
            <v>12610000</v>
          </cell>
          <cell r="BG141" t="str">
            <v>5000548265</v>
          </cell>
          <cell r="BH141">
            <v>1479</v>
          </cell>
          <cell r="BI141">
            <v>45191</v>
          </cell>
          <cell r="BJ141" t="str">
            <v>O23011605560000007754</v>
          </cell>
          <cell r="BK141" t="str">
            <v>INVERSION</v>
          </cell>
          <cell r="BL141">
            <v>45191</v>
          </cell>
          <cell r="BM141">
            <v>12610000</v>
          </cell>
          <cell r="BN141" t="str">
            <v/>
          </cell>
          <cell r="BO141" t="str">
            <v/>
          </cell>
          <cell r="BP141" t="str">
            <v/>
          </cell>
          <cell r="BR141" t="str">
            <v/>
          </cell>
          <cell r="BS141" t="str">
            <v/>
          </cell>
          <cell r="BT141" t="str">
            <v/>
          </cell>
          <cell r="BU141" t="str">
            <v/>
          </cell>
          <cell r="BV141" t="str">
            <v/>
          </cell>
          <cell r="BW141" t="str">
            <v/>
          </cell>
          <cell r="CA141" t="str">
            <v/>
          </cell>
          <cell r="CB141" t="str">
            <v/>
          </cell>
          <cell r="CC141" t="str">
            <v/>
          </cell>
          <cell r="CE141" t="str">
            <v/>
          </cell>
          <cell r="CF141" t="str">
            <v/>
          </cell>
          <cell r="CG141" t="str">
            <v/>
          </cell>
          <cell r="CH141" t="str">
            <v/>
          </cell>
          <cell r="CI141" t="str">
            <v/>
          </cell>
          <cell r="CM141">
            <v>45190</v>
          </cell>
          <cell r="CN141">
            <v>3</v>
          </cell>
          <cell r="CO141">
            <v>7</v>
          </cell>
          <cell r="CP141">
            <v>97</v>
          </cell>
          <cell r="CQ141">
            <v>45191</v>
          </cell>
          <cell r="CR141">
            <v>45193</v>
          </cell>
          <cell r="CS141">
            <v>45291</v>
          </cell>
        </row>
        <row r="142">
          <cell r="C142" t="str">
            <v>137-2023</v>
          </cell>
          <cell r="D142">
            <v>1</v>
          </cell>
          <cell r="E142" t="str">
            <v>CO1.PCCNTR.4459522</v>
          </cell>
          <cell r="F142" t="str">
            <v xml:space="preserve">BENEFICIAR 4536 HOGARES CON SUBSIDIOS DE ARRENDAMIENTO DEL PROGRAMA MI AHORRO MI HOGAR EN EL MARCO DE LOS SERVICIOS FINANCIEROS PARA ADQUISICIÓN DE VIVIENDA </v>
          </cell>
          <cell r="G142" t="str">
            <v>En Ejecución</v>
          </cell>
          <cell r="H142" t="str">
            <v>https://community.secop.gov.co/Public/Tendering/OpportunityDetail/Index?noticeUID=CO1.NTC.3820851&amp;isFromPublicArea=True&amp;isModal=true&amp;asPopupView=true</v>
          </cell>
          <cell r="I142" t="str">
            <v>SDHT-SGF-PSP-004-2023</v>
          </cell>
          <cell r="J142">
            <v>1</v>
          </cell>
          <cell r="K142">
            <v>1</v>
          </cell>
          <cell r="L142" t="str">
            <v>Persona Natural</v>
          </cell>
          <cell r="M142" t="str">
            <v>CC</v>
          </cell>
          <cell r="N142">
            <v>1020731917</v>
          </cell>
          <cell r="O142">
            <v>9</v>
          </cell>
          <cell r="P142" t="str">
            <v>BASTO MONROY</v>
          </cell>
          <cell r="Q142" t="str">
            <v>PAULA ANDREA</v>
          </cell>
          <cell r="R142" t="str">
            <v>No Aplica</v>
          </cell>
          <cell r="S142" t="str">
            <v>PAULA ANDREA BASTO MONROY</v>
          </cell>
          <cell r="T142" t="str">
            <v>F</v>
          </cell>
          <cell r="U142">
            <v>44949</v>
          </cell>
          <cell r="V142">
            <v>44950</v>
          </cell>
          <cell r="W142">
            <v>44951</v>
          </cell>
          <cell r="X142">
            <v>45223</v>
          </cell>
          <cell r="Y142" t="str">
            <v>Contratación Directa</v>
          </cell>
          <cell r="Z142" t="str">
            <v>Contrato</v>
          </cell>
          <cell r="AA142" t="str">
            <v>Prestación de Servicios Profesionales</v>
          </cell>
          <cell r="AB142" t="str">
            <v>PRESTAR SERVICIOS PROFESIONALES PARA COORDINAR LA IMPLEMENTACIÓN Y SEGUIMIENTO TÉCNICO, OPERATIVO Y FINANCIERO ASOCIADO A LOS INSTRUMENTOS DE FINANCIACIÓN CON ENFASIS EN EL PROGRAMA MI AHORRO MI HOGAR</v>
          </cell>
          <cell r="AC142">
            <v>44951</v>
          </cell>
          <cell r="AD142">
            <v>44951</v>
          </cell>
          <cell r="AE142">
            <v>44951</v>
          </cell>
          <cell r="AF142">
            <v>9</v>
          </cell>
          <cell r="AG142">
            <v>0</v>
          </cell>
          <cell r="AH142">
            <v>13.5</v>
          </cell>
          <cell r="AI142">
            <v>13</v>
          </cell>
          <cell r="AJ142">
            <v>15</v>
          </cell>
          <cell r="AK142">
            <v>405</v>
          </cell>
          <cell r="AL142">
            <v>45223</v>
          </cell>
          <cell r="AM142">
            <v>45223</v>
          </cell>
          <cell r="AN142">
            <v>83430000</v>
          </cell>
          <cell r="AO142">
            <v>83430000</v>
          </cell>
          <cell r="AP142">
            <v>9270000</v>
          </cell>
          <cell r="AQ142">
            <v>41715000</v>
          </cell>
          <cell r="AS142">
            <v>83</v>
          </cell>
          <cell r="AT142">
            <v>44931</v>
          </cell>
          <cell r="AU142">
            <v>83430000</v>
          </cell>
          <cell r="AV142" t="str">
            <v>O23011601010000007823</v>
          </cell>
          <cell r="AW142" t="str">
            <v>INVERSION</v>
          </cell>
          <cell r="AX142" t="str">
            <v>Generación de mecanismos para facilitar el acceso a una solución de vivienda a hogares vulnerables en Bogotá</v>
          </cell>
          <cell r="AY142">
            <v>5000441992</v>
          </cell>
          <cell r="AZ142">
            <v>134</v>
          </cell>
          <cell r="BA142">
            <v>44950</v>
          </cell>
          <cell r="BB142">
            <v>83430000</v>
          </cell>
          <cell r="BK142" t="str">
            <v/>
          </cell>
          <cell r="BN142" t="str">
            <v/>
          </cell>
          <cell r="BO142" t="str">
            <v/>
          </cell>
          <cell r="BP142" t="str">
            <v/>
          </cell>
          <cell r="BR142" t="str">
            <v/>
          </cell>
          <cell r="BS142" t="str">
            <v/>
          </cell>
          <cell r="BT142" t="str">
            <v/>
          </cell>
          <cell r="BU142" t="str">
            <v/>
          </cell>
          <cell r="BV142" t="str">
            <v/>
          </cell>
          <cell r="BW142" t="str">
            <v/>
          </cell>
          <cell r="CA142" t="str">
            <v/>
          </cell>
          <cell r="CB142" t="str">
            <v/>
          </cell>
          <cell r="CC142" t="str">
            <v/>
          </cell>
          <cell r="CE142" t="str">
            <v/>
          </cell>
          <cell r="CF142" t="str">
            <v/>
          </cell>
          <cell r="CG142" t="str">
            <v/>
          </cell>
          <cell r="CH142" t="str">
            <v/>
          </cell>
          <cell r="CI142" t="str">
            <v/>
          </cell>
          <cell r="CM142">
            <v>45198</v>
          </cell>
          <cell r="CN142">
            <v>4</v>
          </cell>
          <cell r="CO142">
            <v>15</v>
          </cell>
          <cell r="CP142">
            <v>135</v>
          </cell>
          <cell r="CQ142">
            <v>45208</v>
          </cell>
          <cell r="CR142">
            <v>45224</v>
          </cell>
        </row>
        <row r="143">
          <cell r="C143" t="str">
            <v>138-2023</v>
          </cell>
          <cell r="D143">
            <v>1</v>
          </cell>
          <cell r="E143" t="str">
            <v>CO1.PCCNTR.4459844</v>
          </cell>
          <cell r="F143" t="str">
            <v>BENEFICIAR 11580 HOGARES  CON SUBSIDIOS PARA ADQUISICIÓN DE VIVIENDA VIS Y VIP</v>
          </cell>
          <cell r="G143" t="str">
            <v>En Ejecución</v>
          </cell>
          <cell r="H143" t="str">
            <v>https://community.secop.gov.co/Public/Tendering/OpportunityDetail/Index?noticeUID=CO1.NTC.3821325&amp;isFromPublicArea=True&amp;isModal=true&amp;asPopupView=true</v>
          </cell>
          <cell r="I143" t="str">
            <v>SDHT-SDRPUB-PSP-001-2023</v>
          </cell>
          <cell r="J143">
            <v>1</v>
          </cell>
          <cell r="K143">
            <v>1</v>
          </cell>
          <cell r="L143" t="str">
            <v>Persona Natural</v>
          </cell>
          <cell r="M143" t="str">
            <v>CC</v>
          </cell>
          <cell r="N143">
            <v>52974542</v>
          </cell>
          <cell r="O143">
            <v>9</v>
          </cell>
          <cell r="P143" t="str">
            <v>ARIAS ROJAS</v>
          </cell>
          <cell r="Q143" t="str">
            <v>CLAUDIA PATRICIA</v>
          </cell>
          <cell r="R143" t="str">
            <v>No Aplica</v>
          </cell>
          <cell r="S143" t="str">
            <v>CLAUDIA PATRICIA ARIAS ROJAS</v>
          </cell>
          <cell r="T143" t="str">
            <v>F</v>
          </cell>
          <cell r="U143">
            <v>44949</v>
          </cell>
          <cell r="V143">
            <v>44951</v>
          </cell>
          <cell r="W143">
            <v>44951</v>
          </cell>
          <cell r="X143">
            <v>45223</v>
          </cell>
          <cell r="Y143" t="str">
            <v>Contratación Directa</v>
          </cell>
          <cell r="Z143" t="str">
            <v>Contrato</v>
          </cell>
          <cell r="AA143" t="str">
            <v>Prestación de Servicios Profesionales</v>
          </cell>
          <cell r="AB143" t="str">
            <v>PRESTAR SERVICIOS PROFESIONALES PARA REALIZAR LA GESTION, ANALISIS Y SEGUIMIENTO ARQUITECTONICO A LOS PROYECTOS DE VIVIENDA ASOCIADOS A LOS INSTRUMENTOS DE FINANCIACIÓN DE LA SECRETARÍA DISTRITAL DEL HÁBITAT</v>
          </cell>
          <cell r="AC143">
            <v>44951</v>
          </cell>
          <cell r="AD143">
            <v>44951</v>
          </cell>
          <cell r="AE143">
            <v>44951</v>
          </cell>
          <cell r="AF143">
            <v>9</v>
          </cell>
          <cell r="AG143">
            <v>0</v>
          </cell>
          <cell r="AH143">
            <v>9</v>
          </cell>
          <cell r="AI143">
            <v>9</v>
          </cell>
          <cell r="AJ143">
            <v>0</v>
          </cell>
          <cell r="AK143">
            <v>270</v>
          </cell>
          <cell r="AL143">
            <v>45223</v>
          </cell>
          <cell r="AM143">
            <v>45223</v>
          </cell>
          <cell r="AN143">
            <v>83430000</v>
          </cell>
          <cell r="AO143">
            <v>83430000</v>
          </cell>
          <cell r="AP143">
            <v>9270000</v>
          </cell>
          <cell r="AQ143">
            <v>0</v>
          </cell>
          <cell r="AS143">
            <v>88</v>
          </cell>
          <cell r="AT143">
            <v>44931</v>
          </cell>
          <cell r="AU143">
            <v>83430000</v>
          </cell>
          <cell r="AV143" t="str">
            <v>O23011601010000007823</v>
          </cell>
          <cell r="AW143" t="str">
            <v>INVERSION</v>
          </cell>
          <cell r="AX143" t="str">
            <v>Generación de mecanismos para facilitar el acceso a una solución de vivienda a hogares vulnerables en Bogotá</v>
          </cell>
          <cell r="AY143">
            <v>5000442036</v>
          </cell>
          <cell r="AZ143">
            <v>137</v>
          </cell>
          <cell r="BA143">
            <v>44950</v>
          </cell>
          <cell r="BB143">
            <v>83430000</v>
          </cell>
          <cell r="BK143" t="str">
            <v/>
          </cell>
          <cell r="BN143" t="str">
            <v/>
          </cell>
          <cell r="BO143" t="str">
            <v/>
          </cell>
          <cell r="BP143" t="str">
            <v/>
          </cell>
          <cell r="BR143" t="str">
            <v/>
          </cell>
          <cell r="BS143" t="str">
            <v/>
          </cell>
          <cell r="BT143" t="str">
            <v/>
          </cell>
          <cell r="BU143" t="str">
            <v/>
          </cell>
          <cell r="BV143" t="str">
            <v/>
          </cell>
          <cell r="BW143" t="str">
            <v/>
          </cell>
          <cell r="CA143" t="str">
            <v/>
          </cell>
          <cell r="CB143" t="str">
            <v/>
          </cell>
          <cell r="CC143" t="str">
            <v/>
          </cell>
          <cell r="CE143" t="str">
            <v/>
          </cell>
          <cell r="CF143" t="str">
            <v/>
          </cell>
          <cell r="CG143" t="str">
            <v/>
          </cell>
          <cell r="CH143" t="str">
            <v/>
          </cell>
          <cell r="CI143" t="str">
            <v/>
          </cell>
          <cell r="CP143">
            <v>0</v>
          </cell>
        </row>
        <row r="144">
          <cell r="C144" t="str">
            <v>139-2023</v>
          </cell>
          <cell r="D144">
            <v>1</v>
          </cell>
          <cell r="E144" t="str">
            <v>CO1.PCCNTR.4459578</v>
          </cell>
          <cell r="F144" t="str">
            <v>PROMOVER 100 % DE LA IMPLEMENTACIÓN DE LAS FUENTES DE FINANCIACIÓN PARA EL HÁBITAT</v>
          </cell>
          <cell r="G144" t="str">
            <v>En Ejecución</v>
          </cell>
          <cell r="H144" t="str">
            <v>https://community.secop.gov.co/Public/Tendering/OpportunityDetail/Index?noticeUID=CO1.NTC.3821409&amp;isFromPublicArea=True&amp;isModal=true&amp;asPopupView=true</v>
          </cell>
          <cell r="I144" t="str">
            <v>SDHT-SDRPRI-PSP-006-2023</v>
          </cell>
          <cell r="J144">
            <v>1</v>
          </cell>
          <cell r="K144">
            <v>1</v>
          </cell>
          <cell r="L144" t="str">
            <v>Persona Natural</v>
          </cell>
          <cell r="M144" t="str">
            <v>CC</v>
          </cell>
          <cell r="N144">
            <v>1024474211</v>
          </cell>
          <cell r="O144">
            <v>1</v>
          </cell>
          <cell r="P144" t="str">
            <v>TORRES MATIZ</v>
          </cell>
          <cell r="Q144" t="str">
            <v>GLORIA OLIVA</v>
          </cell>
          <cell r="R144" t="str">
            <v>No Aplica</v>
          </cell>
          <cell r="S144" t="str">
            <v>GLORIA OLIVA TORRES MATIZ</v>
          </cell>
          <cell r="T144" t="str">
            <v>F</v>
          </cell>
          <cell r="U144">
            <v>44949</v>
          </cell>
          <cell r="V144">
            <v>44953</v>
          </cell>
          <cell r="W144">
            <v>44956</v>
          </cell>
          <cell r="X144">
            <v>45198</v>
          </cell>
          <cell r="Y144" t="str">
            <v>Contratación Directa</v>
          </cell>
          <cell r="Z144" t="str">
            <v>Contrato</v>
          </cell>
          <cell r="AA144" t="str">
            <v>Prestación de Servicios Profesionales</v>
          </cell>
          <cell r="AB144" t="str">
            <v>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v>
          </cell>
          <cell r="AC144">
            <v>44956</v>
          </cell>
          <cell r="AD144">
            <v>44956</v>
          </cell>
          <cell r="AE144">
            <v>44956</v>
          </cell>
          <cell r="AF144">
            <v>9</v>
          </cell>
          <cell r="AG144">
            <v>0</v>
          </cell>
          <cell r="AH144">
            <v>11.033333333333333</v>
          </cell>
          <cell r="AI144">
            <v>11</v>
          </cell>
          <cell r="AJ144">
            <v>1</v>
          </cell>
          <cell r="AK144">
            <v>331</v>
          </cell>
          <cell r="AL144">
            <v>45228</v>
          </cell>
          <cell r="AM144">
            <v>45290</v>
          </cell>
          <cell r="AN144">
            <v>55620000</v>
          </cell>
          <cell r="AO144">
            <v>68186000</v>
          </cell>
          <cell r="AP144">
            <v>6180000</v>
          </cell>
          <cell r="AQ144">
            <v>0</v>
          </cell>
          <cell r="AS144">
            <v>17</v>
          </cell>
          <cell r="AT144">
            <v>44930</v>
          </cell>
          <cell r="AU144">
            <v>55620000</v>
          </cell>
          <cell r="AV144" t="str">
            <v>O23011601190000007825</v>
          </cell>
          <cell r="AW144" t="str">
            <v>INVERSION</v>
          </cell>
          <cell r="AX144" t="str">
            <v>Diseño e implementación de alternativas financieras para la gestión del hábitat en Bogotá</v>
          </cell>
          <cell r="AY144">
            <v>5000442004</v>
          </cell>
          <cell r="AZ144">
            <v>135</v>
          </cell>
          <cell r="BA144">
            <v>44950</v>
          </cell>
          <cell r="BB144">
            <v>55620000</v>
          </cell>
          <cell r="BC144">
            <v>45202</v>
          </cell>
          <cell r="BD144">
            <v>1462</v>
          </cell>
          <cell r="BE144">
            <v>45176</v>
          </cell>
          <cell r="BF144">
            <v>12566000</v>
          </cell>
          <cell r="BG144">
            <v>5000550691</v>
          </cell>
          <cell r="BH144">
            <v>1507</v>
          </cell>
          <cell r="BI144">
            <v>45198</v>
          </cell>
          <cell r="BJ144" t="str">
            <v>O23011601190000007825</v>
          </cell>
          <cell r="BK144" t="str">
            <v>INVERSION</v>
          </cell>
          <cell r="BL144">
            <v>45178</v>
          </cell>
          <cell r="BM144">
            <v>12566000</v>
          </cell>
          <cell r="BN144" t="str">
            <v/>
          </cell>
          <cell r="BO144" t="str">
            <v/>
          </cell>
          <cell r="BP144" t="str">
            <v/>
          </cell>
          <cell r="BR144" t="str">
            <v/>
          </cell>
          <cell r="BS144" t="str">
            <v/>
          </cell>
          <cell r="BT144" t="str">
            <v/>
          </cell>
          <cell r="BU144" t="str">
            <v/>
          </cell>
          <cell r="BV144" t="str">
            <v/>
          </cell>
          <cell r="BW144" t="str">
            <v/>
          </cell>
          <cell r="CA144" t="str">
            <v/>
          </cell>
          <cell r="CB144" t="str">
            <v/>
          </cell>
          <cell r="CC144" t="str">
            <v/>
          </cell>
          <cell r="CE144" t="str">
            <v/>
          </cell>
          <cell r="CF144" t="str">
            <v/>
          </cell>
          <cell r="CG144" t="str">
            <v/>
          </cell>
          <cell r="CH144" t="str">
            <v/>
          </cell>
          <cell r="CI144" t="str">
            <v/>
          </cell>
          <cell r="CM144">
            <v>45181</v>
          </cell>
          <cell r="CN144">
            <v>2</v>
          </cell>
          <cell r="CO144">
            <v>1</v>
          </cell>
          <cell r="CP144">
            <v>61</v>
          </cell>
          <cell r="CQ144">
            <v>45198</v>
          </cell>
          <cell r="CR144">
            <v>45229</v>
          </cell>
          <cell r="CS144">
            <v>45290</v>
          </cell>
        </row>
        <row r="145">
          <cell r="C145" t="str">
            <v>140-2023</v>
          </cell>
          <cell r="D145">
            <v>1</v>
          </cell>
          <cell r="E145" t="str">
            <v>CO1.PCCNTR.4459686</v>
          </cell>
          <cell r="F145" t="str">
            <v>PRODUCIR 100 % DE LOS DOCUMENTOS CON LINEAMIENTOS TÉCNICOS SOLICITADOS A LA SUBSECRETARÍA JURÍDICA</v>
          </cell>
          <cell r="G145" t="str">
            <v>En Ejecución</v>
          </cell>
          <cell r="H145" t="str">
            <v>https://community.secop.gov.co/Public/Tendering/OpportunityDetail/Index?noticeUID=CO1.NTC.3821076&amp;isFromPublicArea=True&amp;isModal=true&amp;asPopupView=true</v>
          </cell>
          <cell r="I145" t="str">
            <v>SDTH-SJ-PSP-004-2023</v>
          </cell>
          <cell r="J145">
            <v>1</v>
          </cell>
          <cell r="K145">
            <v>1</v>
          </cell>
          <cell r="L145" t="str">
            <v>Persona Natural</v>
          </cell>
          <cell r="M145" t="str">
            <v>CC</v>
          </cell>
          <cell r="N145">
            <v>52243492</v>
          </cell>
          <cell r="O145">
            <v>2</v>
          </cell>
          <cell r="P145" t="str">
            <v>LOPEZ CAMPOS</v>
          </cell>
          <cell r="Q145" t="str">
            <v>ANA MARIA</v>
          </cell>
          <cell r="R145" t="str">
            <v>No Aplica</v>
          </cell>
          <cell r="S145" t="str">
            <v>ANA MARIA LOPEZ CAMPOS</v>
          </cell>
          <cell r="T145" t="str">
            <v>F</v>
          </cell>
          <cell r="U145">
            <v>44949</v>
          </cell>
          <cell r="V145">
            <v>44950</v>
          </cell>
          <cell r="W145">
            <v>44951</v>
          </cell>
          <cell r="X145">
            <v>45223</v>
          </cell>
          <cell r="Y145" t="str">
            <v>Contratación Directa</v>
          </cell>
          <cell r="Z145" t="str">
            <v>Contrato</v>
          </cell>
          <cell r="AA145" t="str">
            <v>Prestación de Servicios Profesionales</v>
          </cell>
          <cell r="AB145" t="str">
            <v>PRESTAR SERVICIOS PROFESIONALES EN DERECHO PARA APOYAR EN LA COORDINACIÓN DE LA DEFENSA JUDICIAL, ASESORIA LEGAL, ACOMPAÑAMIENTO, SEGUIMIENTO Y CONCEPTUALIZACION EN LA SECRETARIA DISTRITAL DEL HABITAT, CONFORME A LA NORMATIVIDAD VIGENTE Y LOS PROCEDIMIENTOS INTERNOS ESTABLECIDOS.</v>
          </cell>
          <cell r="AC145">
            <v>44951</v>
          </cell>
          <cell r="AD145">
            <v>44951</v>
          </cell>
          <cell r="AE145">
            <v>44951</v>
          </cell>
          <cell r="AF145">
            <v>9</v>
          </cell>
          <cell r="AG145">
            <v>0</v>
          </cell>
          <cell r="AH145">
            <v>9</v>
          </cell>
          <cell r="AI145">
            <v>9</v>
          </cell>
          <cell r="AJ145">
            <v>0</v>
          </cell>
          <cell r="AK145">
            <v>270</v>
          </cell>
          <cell r="AL145">
            <v>45223</v>
          </cell>
          <cell r="AM145">
            <v>45223</v>
          </cell>
          <cell r="AN145">
            <v>103500000</v>
          </cell>
          <cell r="AO145">
            <v>103500000</v>
          </cell>
          <cell r="AP145">
            <v>11500000</v>
          </cell>
          <cell r="AQ145">
            <v>0</v>
          </cell>
          <cell r="AS145">
            <v>385</v>
          </cell>
          <cell r="AT145">
            <v>44942</v>
          </cell>
          <cell r="AU145">
            <v>103500000</v>
          </cell>
          <cell r="AV145" t="str">
            <v>O23011605560000007810</v>
          </cell>
          <cell r="AW145" t="str">
            <v>INVERSION</v>
          </cell>
          <cell r="AX145" t="str">
            <v>Fortalecimiento y articulación de la gestión jurídica institucional en la Secretaría del Hábitat de Bogotá</v>
          </cell>
          <cell r="AY145">
            <v>5000441591</v>
          </cell>
          <cell r="AZ145">
            <v>129</v>
          </cell>
          <cell r="BA145">
            <v>44950</v>
          </cell>
          <cell r="BB145">
            <v>103500000</v>
          </cell>
          <cell r="BK145" t="str">
            <v/>
          </cell>
          <cell r="BN145" t="str">
            <v/>
          </cell>
          <cell r="BO145" t="str">
            <v/>
          </cell>
          <cell r="BP145" t="str">
            <v/>
          </cell>
          <cell r="BR145" t="str">
            <v/>
          </cell>
          <cell r="BS145" t="str">
            <v/>
          </cell>
          <cell r="BT145" t="str">
            <v/>
          </cell>
          <cell r="BU145" t="str">
            <v/>
          </cell>
          <cell r="BV145" t="str">
            <v/>
          </cell>
          <cell r="BW145" t="str">
            <v/>
          </cell>
          <cell r="CA145" t="str">
            <v/>
          </cell>
          <cell r="CB145" t="str">
            <v/>
          </cell>
          <cell r="CC145" t="str">
            <v/>
          </cell>
          <cell r="CE145" t="str">
            <v/>
          </cell>
          <cell r="CF145" t="str">
            <v/>
          </cell>
          <cell r="CG145" t="str">
            <v/>
          </cell>
          <cell r="CH145" t="str">
            <v/>
          </cell>
          <cell r="CI145" t="str">
            <v/>
          </cell>
          <cell r="CP145">
            <v>0</v>
          </cell>
          <cell r="DF145">
            <v>45028</v>
          </cell>
          <cell r="DG145" t="str">
            <v>JOSE ALEJANDRO GARCIA GARCIA</v>
          </cell>
          <cell r="DH145">
            <v>80087618</v>
          </cell>
          <cell r="DI145" t="str">
            <v>CARRERA 7B # 123-05</v>
          </cell>
          <cell r="DJ145">
            <v>3012289048</v>
          </cell>
          <cell r="DK145" t="str">
            <v>josealejandrogarcia@hotmail.com</v>
          </cell>
          <cell r="DL145">
            <v>73983333</v>
          </cell>
          <cell r="DN145">
            <v>45028</v>
          </cell>
        </row>
        <row r="146">
          <cell r="C146" t="str">
            <v>141-2023</v>
          </cell>
          <cell r="D146">
            <v>1</v>
          </cell>
          <cell r="E146" t="str">
            <v>CO1.PCCNTR.4461881</v>
          </cell>
          <cell r="F146" t="str">
            <v>BENEFICIAR 11580 HOGARES  CON SUBSIDIOS PARA ADQUISICIÓN DE VIVIENDA VIS Y VIP</v>
          </cell>
          <cell r="G146" t="str">
            <v>En Ejecución</v>
          </cell>
          <cell r="H146" t="str">
            <v>https://community.secop.gov.co/Public/Tendering/OpportunityDetail/Index?noticeUID=CO1.NTC.3823146&amp;isFromPublicArea=True&amp;isModal=true&amp;asPopupView=true</v>
          </cell>
          <cell r="I146" t="str">
            <v>SDHT-SGF-PSP-005-2023</v>
          </cell>
          <cell r="J146">
            <v>1</v>
          </cell>
          <cell r="K146">
            <v>1</v>
          </cell>
          <cell r="L146" t="str">
            <v>Persona Natural</v>
          </cell>
          <cell r="M146" t="str">
            <v>CC</v>
          </cell>
          <cell r="N146">
            <v>1030567341</v>
          </cell>
          <cell r="O146">
            <v>0</v>
          </cell>
          <cell r="P146" t="str">
            <v>BORDA SILVA</v>
          </cell>
          <cell r="Q146" t="str">
            <v>LUIS OLEGARIO</v>
          </cell>
          <cell r="R146" t="str">
            <v>No Aplica</v>
          </cell>
          <cell r="S146" t="str">
            <v>LUIS OLEGARIO BORDA SILVA</v>
          </cell>
          <cell r="T146" t="str">
            <v>M</v>
          </cell>
          <cell r="U146">
            <v>44949</v>
          </cell>
          <cell r="V146">
            <v>44950</v>
          </cell>
          <cell r="W146">
            <v>44951</v>
          </cell>
          <cell r="X146">
            <v>45223</v>
          </cell>
          <cell r="Y146" t="str">
            <v>Contratación Directa</v>
          </cell>
          <cell r="Z146" t="str">
            <v>Contrato</v>
          </cell>
          <cell r="AA146" t="str">
            <v>Prestación de Servicios Profesionales</v>
          </cell>
          <cell r="AB146" t="str">
            <v>PRESTAR SERVICIOS PROFESIONALES PARA COORDINAR LA PLANEACIÓN, IMPLEMENTACIÓN Y SEGUIMIENTO TÉCNICO, OPERATIVO Y FINANCIERO ASOCIADO A LOS INSTRUMENTOS DE FINANCIACIÓN CON ENFASIS EN EL PROGRAMA OFERTA PREFERENTE</v>
          </cell>
          <cell r="AC146">
            <v>44951</v>
          </cell>
          <cell r="AD146">
            <v>44951</v>
          </cell>
          <cell r="AE146">
            <v>44951</v>
          </cell>
          <cell r="AF146">
            <v>9</v>
          </cell>
          <cell r="AG146">
            <v>0</v>
          </cell>
          <cell r="AH146">
            <v>9</v>
          </cell>
          <cell r="AI146">
            <v>9</v>
          </cell>
          <cell r="AJ146">
            <v>0</v>
          </cell>
          <cell r="AK146">
            <v>270</v>
          </cell>
          <cell r="AL146">
            <v>45223</v>
          </cell>
          <cell r="AM146">
            <v>45223</v>
          </cell>
          <cell r="AN146">
            <v>101970000</v>
          </cell>
          <cell r="AO146">
            <v>101970000</v>
          </cell>
          <cell r="AP146">
            <v>11330000</v>
          </cell>
          <cell r="AQ146">
            <v>0</v>
          </cell>
          <cell r="AS146">
            <v>74</v>
          </cell>
          <cell r="AT146">
            <v>44930</v>
          </cell>
          <cell r="AU146">
            <v>101970000</v>
          </cell>
          <cell r="AV146" t="str">
            <v>O23011601010000007823</v>
          </cell>
          <cell r="AW146" t="str">
            <v>INVERSION</v>
          </cell>
          <cell r="AX146" t="str">
            <v>Generación de mecanismos para facilitar el acceso a una solución de vivienda a hogares vulnerables en Bogotá</v>
          </cell>
          <cell r="AY146">
            <v>5000442026</v>
          </cell>
          <cell r="AZ146">
            <v>136</v>
          </cell>
          <cell r="BA146">
            <v>44950</v>
          </cell>
          <cell r="BB146">
            <v>101970000</v>
          </cell>
          <cell r="BK146" t="str">
            <v/>
          </cell>
          <cell r="BN146" t="str">
            <v/>
          </cell>
          <cell r="BO146" t="str">
            <v/>
          </cell>
          <cell r="BP146" t="str">
            <v/>
          </cell>
          <cell r="BR146" t="str">
            <v/>
          </cell>
          <cell r="BS146" t="str">
            <v/>
          </cell>
          <cell r="BT146" t="str">
            <v/>
          </cell>
          <cell r="BU146" t="str">
            <v/>
          </cell>
          <cell r="BV146" t="str">
            <v/>
          </cell>
          <cell r="BW146" t="str">
            <v/>
          </cell>
          <cell r="CA146" t="str">
            <v/>
          </cell>
          <cell r="CB146" t="str">
            <v/>
          </cell>
          <cell r="CC146" t="str">
            <v/>
          </cell>
          <cell r="CE146" t="str">
            <v/>
          </cell>
          <cell r="CF146" t="str">
            <v/>
          </cell>
          <cell r="CG146" t="str">
            <v/>
          </cell>
          <cell r="CH146" t="str">
            <v/>
          </cell>
          <cell r="CI146" t="str">
            <v/>
          </cell>
          <cell r="CP146">
            <v>0</v>
          </cell>
        </row>
        <row r="147">
          <cell r="C147" t="str">
            <v>142-2023</v>
          </cell>
          <cell r="D147">
            <v>1</v>
          </cell>
          <cell r="E147" t="str">
            <v>CO1.PCCNTR.4471951</v>
          </cell>
          <cell r="F147" t="str">
            <v>BENEFICIAR 11580 HOGARES  CON SUBSIDIOS PARA ADQUISICIÓN DE VIVIENDA VIS Y VIP</v>
          </cell>
          <cell r="G147" t="str">
            <v>En Ejecución</v>
          </cell>
          <cell r="H147" t="str">
            <v>https://community.secop.gov.co/Public/Tendering/OpportunityDetail/Index?noticeUID=CO1.NTC.3829965&amp;isFromPublicArea=True&amp;isModal=true&amp;asPopupView=true</v>
          </cell>
          <cell r="I147" t="str">
            <v>SDHT-SGF-PSP-006-2023.</v>
          </cell>
          <cell r="J147">
            <v>1</v>
          </cell>
          <cell r="K147">
            <v>1</v>
          </cell>
          <cell r="L147" t="str">
            <v>Persona Natural</v>
          </cell>
          <cell r="M147" t="str">
            <v>CC</v>
          </cell>
          <cell r="N147">
            <v>1071163461</v>
          </cell>
          <cell r="O147">
            <v>0</v>
          </cell>
          <cell r="P147" t="str">
            <v>ANZOLA LOPEZ</v>
          </cell>
          <cell r="Q147" t="str">
            <v>SANDRA MILENA</v>
          </cell>
          <cell r="R147" t="str">
            <v>No Aplica</v>
          </cell>
          <cell r="S147" t="str">
            <v>SANDRA MILENA ANZOLA LOPEZ</v>
          </cell>
          <cell r="T147" t="str">
            <v>F</v>
          </cell>
          <cell r="U147">
            <v>44951</v>
          </cell>
          <cell r="V147">
            <v>44951</v>
          </cell>
          <cell r="W147">
            <v>44952</v>
          </cell>
          <cell r="X147">
            <v>45194</v>
          </cell>
          <cell r="Y147" t="str">
            <v>Contratación Directa</v>
          </cell>
          <cell r="Z147" t="str">
            <v>Contrato</v>
          </cell>
          <cell r="AA147" t="str">
            <v>Prestación de Servicios Profesionales</v>
          </cell>
          <cell r="AB147" t="str">
            <v>PRESTAR SERVICIOS PROFESIONALES PARA REALIZAR LA PLANEACIÓN ESTRATÉGICA Y FINANCIERA, Y EL SEGUIMIENTO A LA EJECUCIÓN DEL PROYECTO DE INVERSIÓN DE LOS INSTRUMENTOS DE FINANCIACIÓN A CARGO DE LA SUBSECRETARIA DE GESTIÓN FINANCIERA.</v>
          </cell>
          <cell r="AC147">
            <v>44952</v>
          </cell>
          <cell r="AD147">
            <v>44952</v>
          </cell>
          <cell r="AE147">
            <v>44952</v>
          </cell>
          <cell r="AF147">
            <v>8</v>
          </cell>
          <cell r="AG147">
            <v>0</v>
          </cell>
          <cell r="AH147">
            <v>9.6999999999999993</v>
          </cell>
          <cell r="AI147">
            <v>9</v>
          </cell>
          <cell r="AJ147">
            <v>21</v>
          </cell>
          <cell r="AK147">
            <v>291</v>
          </cell>
          <cell r="AL147">
            <v>45194</v>
          </cell>
          <cell r="AM147">
            <v>45246</v>
          </cell>
          <cell r="AN147">
            <v>58160000</v>
          </cell>
          <cell r="AO147">
            <v>70519000</v>
          </cell>
          <cell r="AP147">
            <v>7270000</v>
          </cell>
          <cell r="AQ147">
            <v>0</v>
          </cell>
          <cell r="AS147">
            <v>90</v>
          </cell>
          <cell r="AT147">
            <v>44931</v>
          </cell>
          <cell r="AU147">
            <v>58160000</v>
          </cell>
          <cell r="AV147" t="str">
            <v>O23011601010000007823</v>
          </cell>
          <cell r="AW147" t="str">
            <v>INVERSION</v>
          </cell>
          <cell r="AX147" t="str">
            <v>Generación de mecanismos para facilitar el acceso a una solución de vivienda a hogares vulnerables en Bogotá</v>
          </cell>
          <cell r="AY147">
            <v>5000444392</v>
          </cell>
          <cell r="AZ147">
            <v>161</v>
          </cell>
          <cell r="BA147">
            <v>44952</v>
          </cell>
          <cell r="BB147">
            <v>58160000</v>
          </cell>
          <cell r="BC147">
            <v>45201</v>
          </cell>
          <cell r="BD147">
            <v>1506</v>
          </cell>
          <cell r="BE147">
            <v>45189</v>
          </cell>
          <cell r="BF147">
            <v>12359000</v>
          </cell>
          <cell r="BG147" t="str">
            <v>5000548703</v>
          </cell>
          <cell r="BH147">
            <v>1488</v>
          </cell>
          <cell r="BI147">
            <v>45194</v>
          </cell>
          <cell r="BJ147" t="str">
            <v>O23011601010000007823</v>
          </cell>
          <cell r="BK147" t="str">
            <v>INVERSION</v>
          </cell>
          <cell r="BL147">
            <v>45194</v>
          </cell>
          <cell r="BM147">
            <v>12359000</v>
          </cell>
          <cell r="BN147" t="str">
            <v/>
          </cell>
          <cell r="BO147" t="str">
            <v/>
          </cell>
          <cell r="BP147" t="str">
            <v/>
          </cell>
          <cell r="BR147" t="str">
            <v/>
          </cell>
          <cell r="BS147" t="str">
            <v/>
          </cell>
          <cell r="BT147" t="str">
            <v/>
          </cell>
          <cell r="BU147" t="str">
            <v/>
          </cell>
          <cell r="BV147" t="str">
            <v/>
          </cell>
          <cell r="BW147" t="str">
            <v/>
          </cell>
          <cell r="CA147" t="str">
            <v/>
          </cell>
          <cell r="CB147" t="str">
            <v/>
          </cell>
          <cell r="CC147" t="str">
            <v/>
          </cell>
          <cell r="CE147" t="str">
            <v/>
          </cell>
          <cell r="CF147" t="str">
            <v/>
          </cell>
          <cell r="CG147" t="str">
            <v/>
          </cell>
          <cell r="CH147" t="str">
            <v/>
          </cell>
          <cell r="CI147" t="str">
            <v/>
          </cell>
          <cell r="CM147">
            <v>45189</v>
          </cell>
          <cell r="CN147">
            <v>1</v>
          </cell>
          <cell r="CO147">
            <v>21</v>
          </cell>
          <cell r="CP147">
            <v>51</v>
          </cell>
          <cell r="CQ147">
            <v>45194</v>
          </cell>
          <cell r="CR147">
            <v>45195</v>
          </cell>
          <cell r="CS147">
            <v>45246</v>
          </cell>
        </row>
        <row r="148">
          <cell r="C148" t="str">
            <v>143-2023</v>
          </cell>
          <cell r="D148">
            <v>1</v>
          </cell>
          <cell r="E148" t="str">
            <v>CO1.PCCNTR.4468945</v>
          </cell>
          <cell r="F148" t="str">
            <v>GESTIONAR Y ATENDER EL 100 % DE LOS REQUERIMIENTOS ALLEGADOS A LA ENTIDAD, RELACIONADOS CON ARRENDAMIENTO Y DESARROLLO DE VIVIENDA</v>
          </cell>
          <cell r="G148" t="str">
            <v>Terminación Anticipada</v>
          </cell>
          <cell r="H148" t="str">
            <v>https://community.secop.gov.co/Public/Tendering/OpportunityDetail/Index?noticeUID=CO1.NTC.3830310&amp;isFromPublicArea=True&amp;isModal=true&amp;asPopupView=true</v>
          </cell>
          <cell r="I148" t="str">
            <v>SDHT-SDPS-PSP-003-2023</v>
          </cell>
          <cell r="J148">
            <v>1</v>
          </cell>
          <cell r="K148">
            <v>1</v>
          </cell>
          <cell r="L148" t="str">
            <v>Persona Natural</v>
          </cell>
          <cell r="M148" t="str">
            <v>CC</v>
          </cell>
          <cell r="N148">
            <v>39568911</v>
          </cell>
          <cell r="O148">
            <v>5</v>
          </cell>
          <cell r="P148" t="str">
            <v>CORREA GARCIA</v>
          </cell>
          <cell r="Q148" t="str">
            <v>MONICA</v>
          </cell>
          <cell r="R148" t="str">
            <v>No Aplica</v>
          </cell>
          <cell r="S148" t="str">
            <v>MONICA CORREA GARCIA</v>
          </cell>
          <cell r="T148" t="str">
            <v>F</v>
          </cell>
          <cell r="U148">
            <v>44951</v>
          </cell>
          <cell r="V148">
            <v>44952</v>
          </cell>
          <cell r="W148">
            <v>44953</v>
          </cell>
          <cell r="X148">
            <v>45286</v>
          </cell>
          <cell r="Y148" t="str">
            <v>Contratación Directa</v>
          </cell>
          <cell r="Z148" t="str">
            <v>Contrato</v>
          </cell>
          <cell r="AA148" t="str">
            <v>Prestación de Servicios Profesionales</v>
          </cell>
          <cell r="AB148" t="str">
            <v>PRESTAR SERVICIOS PROFESIONALES PARA APOYAR ACTIVIDADES DE TIPO FINANCIERO A LA SUBDIRECCIÓN DE PREVENCIÓN Y SEGUIMIENTO EN ATENCIÓN AL CIUDADANO EN LAS SOLICITUDES DE ENAJENACIÓN DE VIVIENDA Y MATRICULAS DE ARRENDAMIENTO DE VIVIENDA</v>
          </cell>
          <cell r="AC148">
            <v>44953</v>
          </cell>
          <cell r="AD148">
            <v>44953</v>
          </cell>
          <cell r="AE148">
            <v>44953</v>
          </cell>
          <cell r="AF148">
            <v>11</v>
          </cell>
          <cell r="AG148">
            <v>0</v>
          </cell>
          <cell r="AH148">
            <v>11</v>
          </cell>
          <cell r="AI148">
            <v>11</v>
          </cell>
          <cell r="AJ148">
            <v>0</v>
          </cell>
          <cell r="AK148">
            <v>330</v>
          </cell>
          <cell r="AL148">
            <v>45286</v>
          </cell>
          <cell r="AM148">
            <v>45138</v>
          </cell>
          <cell r="AN148">
            <v>73645000</v>
          </cell>
          <cell r="AO148">
            <v>41062667</v>
          </cell>
          <cell r="AP148">
            <v>6695000</v>
          </cell>
          <cell r="AQ148">
            <v>0</v>
          </cell>
          <cell r="AS148">
            <v>174</v>
          </cell>
          <cell r="AT148">
            <v>44937</v>
          </cell>
          <cell r="AU148">
            <v>73645000</v>
          </cell>
          <cell r="AV148" t="str">
            <v>O23011603450000007812</v>
          </cell>
          <cell r="AW148" t="str">
            <v>INVERSION</v>
          </cell>
          <cell r="AX148" t="str">
            <v>Fortalecimiento de la Inspección, Vigilancia y Control de Vivienda en Bogotá</v>
          </cell>
          <cell r="AY148">
            <v>5000443622</v>
          </cell>
          <cell r="AZ148">
            <v>152</v>
          </cell>
          <cell r="BA148">
            <v>44951</v>
          </cell>
          <cell r="BB148">
            <v>73645000</v>
          </cell>
          <cell r="BK148" t="str">
            <v/>
          </cell>
          <cell r="BN148" t="str">
            <v/>
          </cell>
          <cell r="BO148" t="str">
            <v/>
          </cell>
          <cell r="BP148" t="str">
            <v/>
          </cell>
          <cell r="BR148" t="str">
            <v/>
          </cell>
          <cell r="BS148" t="str">
            <v/>
          </cell>
          <cell r="BT148" t="str">
            <v/>
          </cell>
          <cell r="BU148" t="str">
            <v/>
          </cell>
          <cell r="BV148" t="str">
            <v/>
          </cell>
          <cell r="BW148" t="str">
            <v/>
          </cell>
          <cell r="CA148" t="str">
            <v/>
          </cell>
          <cell r="CB148" t="str">
            <v/>
          </cell>
          <cell r="CC148" t="str">
            <v/>
          </cell>
          <cell r="CE148" t="str">
            <v/>
          </cell>
          <cell r="CF148" t="str">
            <v/>
          </cell>
          <cell r="CG148" t="str">
            <v/>
          </cell>
          <cell r="CH148" t="str">
            <v/>
          </cell>
          <cell r="CI148" t="str">
            <v/>
          </cell>
          <cell r="CP148">
            <v>0</v>
          </cell>
        </row>
        <row r="149">
          <cell r="C149" t="str">
            <v>144-2023</v>
          </cell>
          <cell r="D149">
            <v>1</v>
          </cell>
          <cell r="E149" t="str">
            <v>CO1.PCCNTR.4467410</v>
          </cell>
          <cell r="F149" t="str">
            <v>IMPLEMENTAR 1 PLATAFORMA VIRTUAL DE REALIZACIÓN DE TRÁMITES</v>
          </cell>
          <cell r="G149" t="str">
            <v>En Ejecución</v>
          </cell>
          <cell r="H149" t="str">
            <v>https://community.secop.gov.co/Public/Tendering/OpportunityDetail/Index?noticeUID=CO1.NTC.3826295&amp;isFromPublicArea=True&amp;isModal=true&amp;asPopupView=true</v>
          </cell>
          <cell r="I149" t="str">
            <v>SDHT-SDAC-SDPSP-005-2023</v>
          </cell>
          <cell r="J149">
            <v>1</v>
          </cell>
          <cell r="K149">
            <v>1</v>
          </cell>
          <cell r="L149" t="str">
            <v>Persona Natural</v>
          </cell>
          <cell r="M149" t="str">
            <v>CC</v>
          </cell>
          <cell r="N149">
            <v>1073156035</v>
          </cell>
          <cell r="O149">
            <v>4</v>
          </cell>
          <cell r="P149" t="str">
            <v>TORRES GUTIERREZ</v>
          </cell>
          <cell r="Q149" t="str">
            <v>CHRISTIAN CAMILO</v>
          </cell>
          <cell r="R149" t="str">
            <v>No Aplica</v>
          </cell>
          <cell r="S149" t="str">
            <v>CHRISTIAN CAMILO TORRES GUTIERREZ</v>
          </cell>
          <cell r="T149" t="str">
            <v>M</v>
          </cell>
          <cell r="U149">
            <v>44951</v>
          </cell>
          <cell r="V149">
            <v>44956</v>
          </cell>
          <cell r="W149">
            <v>44953</v>
          </cell>
          <cell r="X149">
            <v>45286</v>
          </cell>
          <cell r="Y149" t="str">
            <v>Contratación Directa</v>
          </cell>
          <cell r="Z149" t="str">
            <v>Contrato</v>
          </cell>
          <cell r="AA149" t="str">
            <v>Prestación de Servicios Profesionales</v>
          </cell>
          <cell r="AB149" t="str">
            <v>PRESTAR SERVICIOS PROFESIONALES PARA APOYAR LA ADMINISTRACIÓN DE LA PLATAFORMA DE VIRTUALIZACIÓN DE TRAMITES DE LA CADENA DE URBANISMO Y CONSTRUCCIÓN Y DESARROLLOS TECNOLÓGICOS SOBRE LA MISMA.</v>
          </cell>
          <cell r="AC149">
            <v>44956</v>
          </cell>
          <cell r="AD149">
            <v>44956</v>
          </cell>
          <cell r="AE149">
            <v>44956</v>
          </cell>
          <cell r="AF149">
            <v>9</v>
          </cell>
          <cell r="AG149">
            <v>0</v>
          </cell>
          <cell r="AH149">
            <v>9</v>
          </cell>
          <cell r="AI149">
            <v>9</v>
          </cell>
          <cell r="AJ149">
            <v>0</v>
          </cell>
          <cell r="AK149">
            <v>270</v>
          </cell>
          <cell r="AL149">
            <v>45228</v>
          </cell>
          <cell r="AM149">
            <v>45228</v>
          </cell>
          <cell r="AN149">
            <v>82800000</v>
          </cell>
          <cell r="AO149">
            <v>82800000</v>
          </cell>
          <cell r="AP149">
            <v>9200000</v>
          </cell>
          <cell r="AQ149">
            <v>0</v>
          </cell>
          <cell r="AS149">
            <v>112</v>
          </cell>
          <cell r="AT149">
            <v>44931</v>
          </cell>
          <cell r="AU149">
            <v>82800000</v>
          </cell>
          <cell r="AV149" t="str">
            <v>O23011601190000007747</v>
          </cell>
          <cell r="AW149" t="str">
            <v>INVERSION</v>
          </cell>
          <cell r="AX149" t="str">
            <v>Apoyo técnico, administrativo y tecnológico en la gestión de los trámites requeridos para promover la iniciación de viviendas VIS y VIP en Bogotá</v>
          </cell>
          <cell r="AY149">
            <v>5000444531</v>
          </cell>
          <cell r="AZ149">
            <v>178</v>
          </cell>
          <cell r="BA149">
            <v>44952</v>
          </cell>
          <cell r="BB149">
            <v>82800000</v>
          </cell>
          <cell r="BK149" t="str">
            <v/>
          </cell>
          <cell r="BN149" t="str">
            <v/>
          </cell>
          <cell r="BO149" t="str">
            <v/>
          </cell>
          <cell r="BP149" t="str">
            <v/>
          </cell>
          <cell r="BR149" t="str">
            <v/>
          </cell>
          <cell r="BS149" t="str">
            <v/>
          </cell>
          <cell r="BT149" t="str">
            <v/>
          </cell>
          <cell r="BU149" t="str">
            <v/>
          </cell>
          <cell r="BV149" t="str">
            <v/>
          </cell>
          <cell r="BW149" t="str">
            <v/>
          </cell>
          <cell r="CA149" t="str">
            <v/>
          </cell>
          <cell r="CB149" t="str">
            <v/>
          </cell>
          <cell r="CC149" t="str">
            <v/>
          </cell>
          <cell r="CE149" t="str">
            <v/>
          </cell>
          <cell r="CF149" t="str">
            <v/>
          </cell>
          <cell r="CG149" t="str">
            <v/>
          </cell>
          <cell r="CH149" t="str">
            <v/>
          </cell>
          <cell r="CI149" t="str">
            <v/>
          </cell>
          <cell r="CP149">
            <v>0</v>
          </cell>
        </row>
        <row r="150">
          <cell r="C150" t="str">
            <v>145-2023</v>
          </cell>
          <cell r="D150">
            <v>1</v>
          </cell>
          <cell r="E150" t="str">
            <v>CO1.PCCNTR.4467186</v>
          </cell>
          <cell r="F150" t="str">
            <v>BRINDAR EL  100 % DE APOYO TÉCNICO Y ADMINISTRATIVO A LAS SOLICITUDES DE APOYO REQUERIDAS</v>
          </cell>
          <cell r="G150" t="str">
            <v>En Ejecución</v>
          </cell>
          <cell r="H150" t="str">
            <v>https://community.secop.gov.co/Public/Tendering/OpportunityDetail/Index?noticeUID=CO1.NTC.3826072&amp;isFromPublicArea=True&amp;isModal=true&amp;asPopupView=true</v>
          </cell>
          <cell r="I150" t="str">
            <v>SDHT-SDAC-SDPSP-002-2023</v>
          </cell>
          <cell r="J150">
            <v>1</v>
          </cell>
          <cell r="K150">
            <v>1</v>
          </cell>
          <cell r="L150" t="str">
            <v>Persona Natural</v>
          </cell>
          <cell r="M150" t="str">
            <v>CC</v>
          </cell>
          <cell r="N150">
            <v>79938373</v>
          </cell>
          <cell r="O150">
            <v>6</v>
          </cell>
          <cell r="P150" t="str">
            <v>FAJARDO RAMIREZ</v>
          </cell>
          <cell r="Q150" t="str">
            <v>LUIS ALEJANDRO</v>
          </cell>
          <cell r="R150" t="str">
            <v>No Aplica</v>
          </cell>
          <cell r="S150" t="str">
            <v>LUIS ALEJANDRO FAJARDO RAMIREZ</v>
          </cell>
          <cell r="T150" t="str">
            <v>M</v>
          </cell>
          <cell r="U150">
            <v>44951</v>
          </cell>
          <cell r="V150">
            <v>44959</v>
          </cell>
          <cell r="W150">
            <v>44953</v>
          </cell>
          <cell r="X150">
            <v>45225</v>
          </cell>
          <cell r="Y150" t="str">
            <v>Contratación Directa</v>
          </cell>
          <cell r="Z150" t="str">
            <v>Contrato</v>
          </cell>
          <cell r="AA150" t="str">
            <v>Prestación de Servicios Profesionales</v>
          </cell>
          <cell r="AB150" t="str">
            <v>PRESTAR SERVICIOS PROFESIONALES PARA LIDERAR EL APOYO TÉCNICO E INTERINSTITUCIONAL EN LA GESTIÓN DE LOS TRÁMITES DE LA CADENA DE URBANISMO Y CONSTRUCCIÓN DE LOS PROYECTOS DE VIVIENDA BAJO EL ESQUEMA DE MESA DE SOLUCIONES.</v>
          </cell>
          <cell r="AC150">
            <v>44959</v>
          </cell>
          <cell r="AD150">
            <v>44959</v>
          </cell>
          <cell r="AE150">
            <v>44959</v>
          </cell>
          <cell r="AF150">
            <v>9</v>
          </cell>
          <cell r="AG150">
            <v>0</v>
          </cell>
          <cell r="AH150">
            <v>9</v>
          </cell>
          <cell r="AI150">
            <v>9</v>
          </cell>
          <cell r="AJ150">
            <v>0</v>
          </cell>
          <cell r="AK150">
            <v>270</v>
          </cell>
          <cell r="AL150">
            <v>45231</v>
          </cell>
          <cell r="AM150">
            <v>45231</v>
          </cell>
          <cell r="AN150">
            <v>82800000</v>
          </cell>
          <cell r="AO150">
            <v>82800000</v>
          </cell>
          <cell r="AP150">
            <v>9200000</v>
          </cell>
          <cell r="AQ150">
            <v>0</v>
          </cell>
          <cell r="AS150">
            <v>114</v>
          </cell>
          <cell r="AT150">
            <v>44931</v>
          </cell>
          <cell r="AU150">
            <v>82800000</v>
          </cell>
          <cell r="AV150" t="str">
            <v>O23011601190000007747</v>
          </cell>
          <cell r="AW150" t="str">
            <v>INVERSION</v>
          </cell>
          <cell r="AX150" t="str">
            <v>Apoyo técnico, administrativo y tecnológico en la gestión de los trámites requeridos para promover la iniciación de viviendas VIS y VIP en Bogotá</v>
          </cell>
          <cell r="AY150">
            <v>5000444705</v>
          </cell>
          <cell r="AZ150">
            <v>187</v>
          </cell>
          <cell r="BA150">
            <v>44952</v>
          </cell>
          <cell r="BB150">
            <v>82800000</v>
          </cell>
          <cell r="BK150" t="str">
            <v/>
          </cell>
          <cell r="BN150" t="str">
            <v/>
          </cell>
          <cell r="BO150" t="str">
            <v/>
          </cell>
          <cell r="BP150" t="str">
            <v/>
          </cell>
          <cell r="BR150" t="str">
            <v/>
          </cell>
          <cell r="BS150" t="str">
            <v/>
          </cell>
          <cell r="BT150" t="str">
            <v/>
          </cell>
          <cell r="BU150" t="str">
            <v/>
          </cell>
          <cell r="BV150" t="str">
            <v/>
          </cell>
          <cell r="BW150" t="str">
            <v/>
          </cell>
          <cell r="CA150" t="str">
            <v/>
          </cell>
          <cell r="CB150" t="str">
            <v/>
          </cell>
          <cell r="CC150" t="str">
            <v/>
          </cell>
          <cell r="CE150" t="str">
            <v/>
          </cell>
          <cell r="CF150" t="str">
            <v/>
          </cell>
          <cell r="CG150" t="str">
            <v/>
          </cell>
          <cell r="CH150" t="str">
            <v/>
          </cell>
          <cell r="CI150" t="str">
            <v/>
          </cell>
          <cell r="CP150">
            <v>0</v>
          </cell>
        </row>
        <row r="151">
          <cell r="C151" t="str">
            <v>146-2023</v>
          </cell>
          <cell r="D151">
            <v>1</v>
          </cell>
          <cell r="E151" t="str">
            <v>CO1.PCCNTR.4460257</v>
          </cell>
          <cell r="F151" t="str">
            <v>PROMOVER 100 % DE LA IMPLEMENTACIÓN DE LAS FUENTES DE FINANCIACIÓN PARA EL HÁBITAT</v>
          </cell>
          <cell r="G151" t="str">
            <v>En Ejecución</v>
          </cell>
          <cell r="H151" t="str">
            <v>https://community.secop.gov.co/Public/Tendering/OpportunityDetail/Index?noticeUID=CO1.NTC.3821587&amp;isFromPublicArea=True&amp;isModal=true&amp;asPopupView=true</v>
          </cell>
          <cell r="I151" t="str">
            <v>SDHT-SDRPRI-PSP-009-2023</v>
          </cell>
          <cell r="J151">
            <v>1</v>
          </cell>
          <cell r="K151">
            <v>1</v>
          </cell>
          <cell r="L151" t="str">
            <v>Persona Natural</v>
          </cell>
          <cell r="M151" t="str">
            <v>CC</v>
          </cell>
          <cell r="N151">
            <v>1024555736</v>
          </cell>
          <cell r="O151">
            <v>2</v>
          </cell>
          <cell r="P151" t="str">
            <v>GARAVITO SIERRA</v>
          </cell>
          <cell r="Q151" t="str">
            <v>PAULA DANIELA</v>
          </cell>
          <cell r="R151" t="str">
            <v>No Aplica</v>
          </cell>
          <cell r="S151" t="str">
            <v>PAULA DANIELA GARAVITO SIERRA</v>
          </cell>
          <cell r="T151" t="str">
            <v>F</v>
          </cell>
          <cell r="U151">
            <v>44951</v>
          </cell>
          <cell r="V151">
            <v>44953</v>
          </cell>
          <cell r="W151">
            <v>44956</v>
          </cell>
          <cell r="X151">
            <v>45198</v>
          </cell>
          <cell r="Y151" t="str">
            <v>Contratación Directa</v>
          </cell>
          <cell r="Z151" t="str">
            <v>Contrato</v>
          </cell>
          <cell r="AA151" t="str">
            <v>Prestación de Servicios Profesionales</v>
          </cell>
          <cell r="AB151" t="str">
            <v>PRESTAR SERVICIOS PROFESIONALES DE GESTIÓN SOCIAL PARA REALIZAR LA VERIFICACIÓN DEL CUMPLIMIENTO DE REQUISITOS DE LOS HOGARES POTENCIALMENTE BENEFICIARIOS DE LOS PROGRAMAS E INSTRUMENTOS DE FINANCIACIÓN PARA LA ADQUISICIÓN DE VIVIENDA</v>
          </cell>
          <cell r="AC151">
            <v>44956</v>
          </cell>
          <cell r="AD151">
            <v>44956</v>
          </cell>
          <cell r="AE151">
            <v>44956</v>
          </cell>
          <cell r="AF151">
            <v>9</v>
          </cell>
          <cell r="AG151">
            <v>0</v>
          </cell>
          <cell r="AH151">
            <v>11.033333333333333</v>
          </cell>
          <cell r="AI151">
            <v>11</v>
          </cell>
          <cell r="AJ151">
            <v>1</v>
          </cell>
          <cell r="AK151">
            <v>331</v>
          </cell>
          <cell r="AL151">
            <v>45228</v>
          </cell>
          <cell r="AM151">
            <v>45290</v>
          </cell>
          <cell r="AN151">
            <v>47700000</v>
          </cell>
          <cell r="AO151">
            <v>58476667</v>
          </cell>
          <cell r="AP151">
            <v>5300000</v>
          </cell>
          <cell r="AQ151">
            <v>-0.3333333358168602</v>
          </cell>
          <cell r="AS151">
            <v>20</v>
          </cell>
          <cell r="AT151">
            <v>44930</v>
          </cell>
          <cell r="AU151">
            <v>47700000</v>
          </cell>
          <cell r="AV151" t="str">
            <v>O23011601190000007825</v>
          </cell>
          <cell r="AW151" t="str">
            <v>INVERSION</v>
          </cell>
          <cell r="AX151" t="str">
            <v>Diseño e implementación de alternativas financieras para la gestión del hábitat en Bogotá</v>
          </cell>
          <cell r="AY151">
            <v>5000444398</v>
          </cell>
          <cell r="AZ151">
            <v>163</v>
          </cell>
          <cell r="BA151">
            <v>44952</v>
          </cell>
          <cell r="BB151">
            <v>47700000</v>
          </cell>
          <cell r="BC151">
            <v>45202</v>
          </cell>
          <cell r="BD151">
            <v>1470</v>
          </cell>
          <cell r="BE151">
            <v>45176</v>
          </cell>
          <cell r="BF151">
            <v>10776667</v>
          </cell>
          <cell r="BG151">
            <v>5000550712</v>
          </cell>
          <cell r="BH151">
            <v>1508</v>
          </cell>
          <cell r="BI151">
            <v>45198</v>
          </cell>
          <cell r="BJ151" t="str">
            <v>O23011601190000007825</v>
          </cell>
          <cell r="BK151" t="str">
            <v>INVERSION</v>
          </cell>
          <cell r="BL151">
            <v>45198</v>
          </cell>
          <cell r="BM151">
            <v>10776667</v>
          </cell>
          <cell r="BN151" t="str">
            <v/>
          </cell>
          <cell r="BO151" t="str">
            <v/>
          </cell>
          <cell r="BP151" t="str">
            <v/>
          </cell>
          <cell r="BR151" t="str">
            <v/>
          </cell>
          <cell r="BS151" t="str">
            <v/>
          </cell>
          <cell r="BT151" t="str">
            <v/>
          </cell>
          <cell r="BU151" t="str">
            <v/>
          </cell>
          <cell r="BV151" t="str">
            <v/>
          </cell>
          <cell r="BW151" t="str">
            <v/>
          </cell>
          <cell r="CA151" t="str">
            <v/>
          </cell>
          <cell r="CB151" t="str">
            <v/>
          </cell>
          <cell r="CC151" t="str">
            <v/>
          </cell>
          <cell r="CE151" t="str">
            <v/>
          </cell>
          <cell r="CF151" t="str">
            <v/>
          </cell>
          <cell r="CG151" t="str">
            <v/>
          </cell>
          <cell r="CH151" t="str">
            <v/>
          </cell>
          <cell r="CI151" t="str">
            <v/>
          </cell>
          <cell r="CM151">
            <v>45181</v>
          </cell>
          <cell r="CN151">
            <v>2</v>
          </cell>
          <cell r="CO151">
            <v>1</v>
          </cell>
          <cell r="CP151">
            <v>61</v>
          </cell>
          <cell r="CQ151">
            <v>45198</v>
          </cell>
          <cell r="CR151">
            <v>45229</v>
          </cell>
          <cell r="CS151">
            <v>45290</v>
          </cell>
          <cell r="DF151">
            <v>45105</v>
          </cell>
          <cell r="DG151" t="str">
            <v>NANCY MERY VILLARREAL HERNANDEZ</v>
          </cell>
          <cell r="DH151">
            <v>52229491</v>
          </cell>
          <cell r="DI151" t="str">
            <v>CALLE 48 P No. 5C-40 INT 3 MANZ -22</v>
          </cell>
          <cell r="DJ151">
            <v>3118311292</v>
          </cell>
          <cell r="DK151" t="str">
            <v>nancyvillarreal2016@gmail.com</v>
          </cell>
          <cell r="DL151">
            <v>21533333</v>
          </cell>
          <cell r="DM151">
            <v>45106</v>
          </cell>
          <cell r="DN151">
            <v>45112</v>
          </cell>
        </row>
        <row r="152">
          <cell r="C152" t="str">
            <v>147-2023</v>
          </cell>
          <cell r="D152">
            <v>1</v>
          </cell>
          <cell r="E152" t="str">
            <v>CO1.PCCNTR.4469242</v>
          </cell>
          <cell r="F152" t="str">
            <v xml:space="preserve">BENEFICIAR 4536 HOGARES CON SUBSIDIOS DE ARRENDAMIENTO DEL PROGRAMA MI AHORRO MI HOGAR EN EL MARCO DE LOS SERVICIOS FINANCIEROS PARA ADQUISICIÓN DE VIVIENDA </v>
          </cell>
          <cell r="G152" t="str">
            <v>En Ejecución</v>
          </cell>
          <cell r="H152" t="str">
            <v>https://community.secop.gov.co/Public/Tendering/OpportunityDetail/Index?noticeUID=CO1.NTC.3822177&amp;isFromPublicArea=True&amp;isModal=true&amp;asPopupView=true</v>
          </cell>
          <cell r="I152" t="str">
            <v>SDHT-SDRPUB-PSP-007-2023</v>
          </cell>
          <cell r="J152">
            <v>1</v>
          </cell>
          <cell r="K152">
            <v>1</v>
          </cell>
          <cell r="L152" t="str">
            <v>Persona Natural</v>
          </cell>
          <cell r="M152" t="str">
            <v>CC</v>
          </cell>
          <cell r="N152">
            <v>1047392346</v>
          </cell>
          <cell r="O152">
            <v>6</v>
          </cell>
          <cell r="P152" t="str">
            <v>MORANTE GOMEZ</v>
          </cell>
          <cell r="Q152" t="str">
            <v>YIRA ALEXANDRA</v>
          </cell>
          <cell r="R152" t="str">
            <v>No Aplica</v>
          </cell>
          <cell r="S152" t="str">
            <v>YIRA ALEXANDRA MORANTE GOMEZ</v>
          </cell>
          <cell r="T152" t="str">
            <v>F</v>
          </cell>
          <cell r="U152">
            <v>44951</v>
          </cell>
          <cell r="V152">
            <v>44952</v>
          </cell>
          <cell r="W152">
            <v>44956</v>
          </cell>
          <cell r="X152">
            <v>45225</v>
          </cell>
          <cell r="Y152" t="str">
            <v>Contratación Directa</v>
          </cell>
          <cell r="Z152" t="str">
            <v>Contrato</v>
          </cell>
          <cell r="AA152" t="str">
            <v>Prestación de Servicios Profesionales</v>
          </cell>
          <cell r="AB152" t="str">
            <v>PRESTAR SERVICIOS PROFESIONALES PARA BRINDAR APOYO Y ACOMPAÑAMIENTO JURÍDICO EN LAS ACTIVIDADES DESARROLLADAS EN EL MARCO DE LOS INSTRUMENTOS DE FINANCIACIÓN DE LA SECRETARIA DISTRITAL DEL HÁBITAT.</v>
          </cell>
          <cell r="AC152">
            <v>44956</v>
          </cell>
          <cell r="AD152">
            <v>44956</v>
          </cell>
          <cell r="AE152">
            <v>44956</v>
          </cell>
          <cell r="AF152">
            <v>8</v>
          </cell>
          <cell r="AG152">
            <v>20</v>
          </cell>
          <cell r="AH152">
            <v>8.6666666666666661</v>
          </cell>
          <cell r="AI152">
            <v>8</v>
          </cell>
          <cell r="AJ152">
            <v>20</v>
          </cell>
          <cell r="AK152">
            <v>260</v>
          </cell>
          <cell r="AL152">
            <v>45218</v>
          </cell>
          <cell r="AM152">
            <v>45254</v>
          </cell>
          <cell r="AN152">
            <v>66950000</v>
          </cell>
          <cell r="AO152">
            <v>66950000</v>
          </cell>
          <cell r="AP152">
            <v>7725000</v>
          </cell>
          <cell r="AQ152">
            <v>0</v>
          </cell>
          <cell r="AS152">
            <v>81</v>
          </cell>
          <cell r="AT152">
            <v>44931</v>
          </cell>
          <cell r="AU152">
            <v>66950000</v>
          </cell>
          <cell r="AV152" t="str">
            <v>O23011601010000007823</v>
          </cell>
          <cell r="AW152" t="str">
            <v>INVERSION</v>
          </cell>
          <cell r="AX152" t="str">
            <v>Generación de mecanismos para facilitar el acceso a una solución de vivienda a hogares vulnerables en Bogotá</v>
          </cell>
          <cell r="AY152">
            <v>5000444401</v>
          </cell>
          <cell r="AZ152">
            <v>164</v>
          </cell>
          <cell r="BA152">
            <v>44952</v>
          </cell>
          <cell r="BB152">
            <v>66950000</v>
          </cell>
          <cell r="BK152" t="str">
            <v/>
          </cell>
          <cell r="BN152" t="str">
            <v/>
          </cell>
          <cell r="BO152" t="str">
            <v/>
          </cell>
          <cell r="BP152" t="str">
            <v/>
          </cell>
          <cell r="BR152" t="str">
            <v/>
          </cell>
          <cell r="BS152" t="str">
            <v/>
          </cell>
          <cell r="BT152" t="str">
            <v/>
          </cell>
          <cell r="BU152" t="str">
            <v/>
          </cell>
          <cell r="BV152" t="str">
            <v/>
          </cell>
          <cell r="BW152" t="str">
            <v/>
          </cell>
          <cell r="CA152" t="str">
            <v/>
          </cell>
          <cell r="CB152" t="str">
            <v/>
          </cell>
          <cell r="CC152" t="str">
            <v/>
          </cell>
          <cell r="CE152" t="str">
            <v/>
          </cell>
          <cell r="CF152" t="str">
            <v/>
          </cell>
          <cell r="CG152" t="str">
            <v/>
          </cell>
          <cell r="CH152" t="str">
            <v/>
          </cell>
          <cell r="CI152" t="str">
            <v/>
          </cell>
          <cell r="CP152">
            <v>0</v>
          </cell>
        </row>
        <row r="153">
          <cell r="C153" t="str">
            <v>148-2023</v>
          </cell>
          <cell r="D153">
            <v>1</v>
          </cell>
          <cell r="E153" t="str">
            <v>CO1.PCCNTR.4481710</v>
          </cell>
          <cell r="F153" t="str">
            <v>IMPLEMENTAR 1  SISTEMA  DE LA SDHT</v>
          </cell>
          <cell r="G153" t="str">
            <v>En Ejecución</v>
          </cell>
          <cell r="H153" t="str">
            <v>https://community.secop.gov.co/Public/Tendering/OpportunityDetail/Index?noticeUID=CO1.NTC.3842197&amp;isFromPublicArea=True&amp;isModal=true&amp;asPopupView=true</v>
          </cell>
          <cell r="I153" t="str">
            <v>SDHT-OCDI-PSP-001-2023</v>
          </cell>
          <cell r="J153">
            <v>1</v>
          </cell>
          <cell r="K153">
            <v>1</v>
          </cell>
          <cell r="L153" t="str">
            <v>Persona Natural</v>
          </cell>
          <cell r="M153" t="str">
            <v>CC</v>
          </cell>
          <cell r="N153">
            <v>91110560</v>
          </cell>
          <cell r="O153">
            <v>6</v>
          </cell>
          <cell r="P153" t="str">
            <v>SANTOS RUEDA</v>
          </cell>
          <cell r="Q153" t="str">
            <v>RAFAEL BERNARDO</v>
          </cell>
          <cell r="R153" t="str">
            <v>No Aplica</v>
          </cell>
          <cell r="S153" t="str">
            <v>RAFAEL BERNARDO SANTOS RUEDA</v>
          </cell>
          <cell r="T153" t="str">
            <v>M</v>
          </cell>
          <cell r="U153">
            <v>44951</v>
          </cell>
          <cell r="V153">
            <v>44952</v>
          </cell>
          <cell r="W153">
            <v>44953</v>
          </cell>
          <cell r="X153">
            <v>45195</v>
          </cell>
          <cell r="Y153" t="str">
            <v>Contratación Directa</v>
          </cell>
          <cell r="Z153" t="str">
            <v>Contrato</v>
          </cell>
          <cell r="AA153" t="str">
            <v>Prestación de Servicios Profesionales</v>
          </cell>
          <cell r="AB153" t="str">
            <v>PRESTAR SERVICIOS PROFESIONALES EN LA GESTIÓN JURÍDICA REQUERIDA EN EL PROCESO DE SUSTANCIACIÓN DE LAS ACTUACIONES DISCIPLINARIAS QUE LE SEAN ASIGNADAS, EN EL MARCO DE LOS PROCESOS DE LA OFICINA DE CONTROL DISCIPLINARIO INTERNO DE LA SDHT.</v>
          </cell>
          <cell r="AC153">
            <v>44953</v>
          </cell>
          <cell r="AD153">
            <v>44953</v>
          </cell>
          <cell r="AE153">
            <v>44953</v>
          </cell>
          <cell r="AF153">
            <v>8</v>
          </cell>
          <cell r="AG153">
            <v>0</v>
          </cell>
          <cell r="AH153">
            <v>11.133333333333333</v>
          </cell>
          <cell r="AI153">
            <v>11</v>
          </cell>
          <cell r="AJ153">
            <v>4</v>
          </cell>
          <cell r="AK153">
            <v>334</v>
          </cell>
          <cell r="AL153">
            <v>45195</v>
          </cell>
          <cell r="AM153">
            <v>45291</v>
          </cell>
          <cell r="AN153">
            <v>51200000</v>
          </cell>
          <cell r="AO153">
            <v>71253333</v>
          </cell>
          <cell r="AP153">
            <v>6400000</v>
          </cell>
          <cell r="AQ153">
            <v>0.3333333432674408</v>
          </cell>
          <cell r="AS153">
            <v>416</v>
          </cell>
          <cell r="AT153">
            <v>44943</v>
          </cell>
          <cell r="AU153">
            <v>51200000</v>
          </cell>
          <cell r="AV153" t="str">
            <v>O23011605560000007754</v>
          </cell>
          <cell r="AW153" t="str">
            <v>INVERSION</v>
          </cell>
          <cell r="AX153" t="str">
            <v>Fortalecimiento Institucional de la Secretaría del Hábitat Bogotá</v>
          </cell>
          <cell r="AY153">
            <v>5000444386</v>
          </cell>
          <cell r="AZ153">
            <v>160</v>
          </cell>
          <cell r="BA153">
            <v>44952</v>
          </cell>
          <cell r="BB153">
            <v>51200000</v>
          </cell>
          <cell r="BC153">
            <v>45201</v>
          </cell>
          <cell r="BD153">
            <v>1537</v>
          </cell>
          <cell r="BE153">
            <v>45189</v>
          </cell>
          <cell r="BF153">
            <v>20053333</v>
          </cell>
          <cell r="BG153" t="str">
            <v>5000549105</v>
          </cell>
          <cell r="BH153">
            <v>1489</v>
          </cell>
          <cell r="BI153">
            <v>45195</v>
          </cell>
          <cell r="BJ153" t="str">
            <v>O23011605560000007754</v>
          </cell>
          <cell r="BK153" t="str">
            <v>INVERSION</v>
          </cell>
          <cell r="BL153">
            <v>45195</v>
          </cell>
          <cell r="BM153">
            <v>20053333</v>
          </cell>
          <cell r="BN153" t="str">
            <v/>
          </cell>
          <cell r="BO153" t="str">
            <v/>
          </cell>
          <cell r="BP153" t="str">
            <v/>
          </cell>
          <cell r="BR153" t="str">
            <v/>
          </cell>
          <cell r="BS153" t="str">
            <v/>
          </cell>
          <cell r="BT153" t="str">
            <v/>
          </cell>
          <cell r="BU153" t="str">
            <v/>
          </cell>
          <cell r="BV153" t="str">
            <v/>
          </cell>
          <cell r="BW153" t="str">
            <v/>
          </cell>
          <cell r="CA153" t="str">
            <v/>
          </cell>
          <cell r="CB153" t="str">
            <v/>
          </cell>
          <cell r="CC153" t="str">
            <v/>
          </cell>
          <cell r="CE153" t="str">
            <v/>
          </cell>
          <cell r="CF153" t="str">
            <v/>
          </cell>
          <cell r="CG153" t="str">
            <v/>
          </cell>
          <cell r="CH153" t="str">
            <v/>
          </cell>
          <cell r="CI153" t="str">
            <v/>
          </cell>
          <cell r="CM153">
            <v>45191</v>
          </cell>
          <cell r="CN153">
            <v>3</v>
          </cell>
          <cell r="CO153">
            <v>4</v>
          </cell>
          <cell r="CP153">
            <v>94</v>
          </cell>
          <cell r="CQ153">
            <v>45195</v>
          </cell>
          <cell r="CR153">
            <v>45196</v>
          </cell>
          <cell r="CS153">
            <v>45291</v>
          </cell>
        </row>
        <row r="154">
          <cell r="C154" t="str">
            <v>149-2023</v>
          </cell>
          <cell r="D154">
            <v>1</v>
          </cell>
          <cell r="E154" t="str">
            <v>CO1.PCCNTR.4471207</v>
          </cell>
          <cell r="F154" t="str">
            <v>PROMOVER 100 % DE LA IMPLEMENTACIÓN DE LAS FUENTES DE FINANCIACIÓN PARA EL HÁBITAT</v>
          </cell>
          <cell r="G154" t="str">
            <v>En Ejecución</v>
          </cell>
          <cell r="H154" t="str">
            <v>https://community.secop.gov.co/Public/Tendering/OpportunityDetail/Index?noticeUID=CO1.NTC.3832221&amp;isFromPublicArea=True&amp;isModal=true&amp;asPopupView=true</v>
          </cell>
          <cell r="I154" t="str">
            <v>SDHT-SDRPRI-PSP-014-2023</v>
          </cell>
          <cell r="J154">
            <v>1</v>
          </cell>
          <cell r="K154">
            <v>1</v>
          </cell>
          <cell r="L154" t="str">
            <v>Persona Natural</v>
          </cell>
          <cell r="M154" t="str">
            <v>CC</v>
          </cell>
          <cell r="N154">
            <v>53032886</v>
          </cell>
          <cell r="O154">
            <v>9</v>
          </cell>
          <cell r="P154" t="str">
            <v>CRUZ CHAPARRO</v>
          </cell>
          <cell r="Q154" t="str">
            <v>ANDREA NATHALIA</v>
          </cell>
          <cell r="R154" t="str">
            <v>No Aplica</v>
          </cell>
          <cell r="S154" t="str">
            <v>ANDREA NATHALIA CRUZ CHAPARRO</v>
          </cell>
          <cell r="T154" t="str">
            <v>F</v>
          </cell>
          <cell r="U154">
            <v>44951</v>
          </cell>
          <cell r="V154">
            <v>44951</v>
          </cell>
          <cell r="W154">
            <v>44953</v>
          </cell>
          <cell r="X154">
            <v>45225</v>
          </cell>
          <cell r="Y154" t="str">
            <v>Contratación Directa</v>
          </cell>
          <cell r="Z154" t="str">
            <v>Contrato</v>
          </cell>
          <cell r="AA154" t="str">
            <v>Prestación de Servicios Profesionales</v>
          </cell>
          <cell r="AB154" t="str">
            <v>PRESTAR LOS SERVICIOS JURÍDICOS QUE SE REQUIERAN EN LA IMPLEMENTACIÓN DE INSTRUMENTOS DE FINANCIACIÓN Y ATENDER LAS PETICIONES INTERNAS Y EXTERNAS QUE SEAN COMPETENCIA DE LA SUBSECRETARIA DE GESTIÓN FINANCIERA</v>
          </cell>
          <cell r="AC154">
            <v>44953</v>
          </cell>
          <cell r="AD154">
            <v>44953</v>
          </cell>
          <cell r="AE154">
            <v>44953</v>
          </cell>
          <cell r="AF154">
            <v>9</v>
          </cell>
          <cell r="AG154">
            <v>0</v>
          </cell>
          <cell r="AH154">
            <v>11.133333333333333</v>
          </cell>
          <cell r="AI154">
            <v>11</v>
          </cell>
          <cell r="AJ154">
            <v>4</v>
          </cell>
          <cell r="AK154">
            <v>334</v>
          </cell>
          <cell r="AL154">
            <v>45225</v>
          </cell>
          <cell r="AM154">
            <v>45290</v>
          </cell>
          <cell r="AN154">
            <v>47700000</v>
          </cell>
          <cell r="AO154">
            <v>59006667</v>
          </cell>
          <cell r="AP154">
            <v>5300000</v>
          </cell>
          <cell r="AQ154">
            <v>-0.3333333358168602</v>
          </cell>
          <cell r="AS154">
            <v>267</v>
          </cell>
          <cell r="AT154">
            <v>44942</v>
          </cell>
          <cell r="AU154">
            <v>47700000</v>
          </cell>
          <cell r="AV154" t="str">
            <v>O23011601190000007825</v>
          </cell>
          <cell r="AW154" t="str">
            <v>INVERSION</v>
          </cell>
          <cell r="AX154" t="str">
            <v>Diseño e implementación de alternativas financieras para la gestión del hábitat en Bogotá</v>
          </cell>
          <cell r="AY154">
            <v>5000444593</v>
          </cell>
          <cell r="AZ154">
            <v>180</v>
          </cell>
          <cell r="BA154">
            <v>44952</v>
          </cell>
          <cell r="BB154">
            <v>47700000</v>
          </cell>
          <cell r="BC154">
            <v>45201</v>
          </cell>
          <cell r="BD154">
            <v>1454</v>
          </cell>
          <cell r="BE154">
            <v>45176</v>
          </cell>
          <cell r="BF154">
            <v>11306667</v>
          </cell>
          <cell r="BG154" t="str">
            <v>5000547987</v>
          </cell>
          <cell r="BH154">
            <v>1465</v>
          </cell>
          <cell r="BI154">
            <v>45191</v>
          </cell>
          <cell r="BJ154" t="str">
            <v>O23011601190000007825</v>
          </cell>
          <cell r="BK154" t="str">
            <v>INVERSION</v>
          </cell>
          <cell r="BL154">
            <v>45190</v>
          </cell>
          <cell r="BM154">
            <v>11306667</v>
          </cell>
          <cell r="BN154" t="str">
            <v/>
          </cell>
          <cell r="BO154" t="str">
            <v/>
          </cell>
          <cell r="BP154" t="str">
            <v/>
          </cell>
          <cell r="BR154" t="str">
            <v/>
          </cell>
          <cell r="BS154" t="str">
            <v/>
          </cell>
          <cell r="BT154" t="str">
            <v/>
          </cell>
          <cell r="BU154" t="str">
            <v/>
          </cell>
          <cell r="BV154" t="str">
            <v/>
          </cell>
          <cell r="BW154" t="str">
            <v/>
          </cell>
          <cell r="CA154" t="str">
            <v/>
          </cell>
          <cell r="CB154" t="str">
            <v/>
          </cell>
          <cell r="CC154" t="str">
            <v/>
          </cell>
          <cell r="CE154" t="str">
            <v/>
          </cell>
          <cell r="CF154" t="str">
            <v/>
          </cell>
          <cell r="CG154" t="str">
            <v/>
          </cell>
          <cell r="CH154" t="str">
            <v/>
          </cell>
          <cell r="CI154" t="str">
            <v/>
          </cell>
          <cell r="CM154">
            <v>45181</v>
          </cell>
          <cell r="CN154">
            <v>2</v>
          </cell>
          <cell r="CO154">
            <v>4</v>
          </cell>
          <cell r="CP154">
            <v>64</v>
          </cell>
          <cell r="CQ154">
            <v>45190</v>
          </cell>
          <cell r="CR154">
            <v>45226</v>
          </cell>
          <cell r="CS154">
            <v>45290</v>
          </cell>
        </row>
        <row r="155">
          <cell r="C155" t="str">
            <v>150-2023</v>
          </cell>
          <cell r="D155">
            <v>1</v>
          </cell>
          <cell r="E155" t="str">
            <v>CO1.PCCNTR.4473636</v>
          </cell>
          <cell r="F155" t="str">
            <v>EJECUTAR 100 % DEL PROGRAMA DE SANEAMIENTO FISCAL Y FINANCIERO</v>
          </cell>
          <cell r="G155" t="str">
            <v>En Ejecución</v>
          </cell>
          <cell r="H155" t="str">
            <v>https://community.secop.gov.co/Public/Tendering/OpportunityDetail/Index?noticeUID=CO1.NTC.3835099&amp;isFromPublicArea=True&amp;isModal=true&amp;asPopupView=true</v>
          </cell>
          <cell r="I155" t="str">
            <v>SDHT-SDF-PSP-007-2023</v>
          </cell>
          <cell r="J155">
            <v>1</v>
          </cell>
          <cell r="K155">
            <v>1</v>
          </cell>
          <cell r="L155" t="str">
            <v>Persona Natural</v>
          </cell>
          <cell r="M155" t="str">
            <v>CC</v>
          </cell>
          <cell r="N155">
            <v>51628915</v>
          </cell>
          <cell r="O155">
            <v>6</v>
          </cell>
          <cell r="P155" t="str">
            <v>BRICEÑO GARCIA</v>
          </cell>
          <cell r="Q155" t="str">
            <v>JANETH</v>
          </cell>
          <cell r="R155" t="str">
            <v>No Aplica</v>
          </cell>
          <cell r="S155" t="str">
            <v>JANETH BRICEÑO GARCIA</v>
          </cell>
          <cell r="T155" t="str">
            <v>F</v>
          </cell>
          <cell r="U155">
            <v>44951</v>
          </cell>
          <cell r="V155">
            <v>44952</v>
          </cell>
          <cell r="W155">
            <v>44953</v>
          </cell>
          <cell r="X155">
            <v>45195</v>
          </cell>
          <cell r="Y155" t="str">
            <v>Contratación Directa</v>
          </cell>
          <cell r="Z155" t="str">
            <v>Contrato</v>
          </cell>
          <cell r="AA155" t="str">
            <v>Prestación de Servicios Profesionales</v>
          </cell>
          <cell r="AB155" t="str">
            <v>PRESTAR SERVICIOS PROFESIONALES PARA APOYAR EL DESARROLLO DE ACCIONES DEL SISTEMA INTEGRADO DE GESTIÓN -SIG- Y LA PREPARACIÓN DE LOS ESTADOS DE PAGOS DE LOS COMPROMISOS SUSCRITOS POR LA SECRETARÍA DISTRITAL DEL HÁBITAT</v>
          </cell>
          <cell r="AC155">
            <v>44953</v>
          </cell>
          <cell r="AD155">
            <v>44953</v>
          </cell>
          <cell r="AE155">
            <v>44953</v>
          </cell>
          <cell r="AF155">
            <v>8</v>
          </cell>
          <cell r="AG155">
            <v>0</v>
          </cell>
          <cell r="AH155">
            <v>11.133333333333333</v>
          </cell>
          <cell r="AI155">
            <v>11</v>
          </cell>
          <cell r="AJ155">
            <v>4</v>
          </cell>
          <cell r="AK155">
            <v>334</v>
          </cell>
          <cell r="AL155">
            <v>45195</v>
          </cell>
          <cell r="AM155">
            <v>45290</v>
          </cell>
          <cell r="AN155">
            <v>59600000</v>
          </cell>
          <cell r="AO155">
            <v>82943333</v>
          </cell>
          <cell r="AP155">
            <v>7450000</v>
          </cell>
          <cell r="AQ155">
            <v>0.3333333432674408</v>
          </cell>
          <cell r="AS155">
            <v>262</v>
          </cell>
          <cell r="AT155">
            <v>44942</v>
          </cell>
          <cell r="AU155">
            <v>59600000</v>
          </cell>
          <cell r="AV155" t="str">
            <v>O23011605560000007754</v>
          </cell>
          <cell r="AW155" t="str">
            <v>INVERSION</v>
          </cell>
          <cell r="AX155" t="str">
            <v>Fortalecimiento Institucional de la Secretaría del Hábitat Bogotá</v>
          </cell>
          <cell r="AY155">
            <v>5000445002</v>
          </cell>
          <cell r="AZ155">
            <v>196</v>
          </cell>
          <cell r="BA155">
            <v>44952</v>
          </cell>
          <cell r="BB155">
            <v>59600000</v>
          </cell>
          <cell r="BC155">
            <v>45201</v>
          </cell>
          <cell r="BD155">
            <v>1530</v>
          </cell>
          <cell r="BE155">
            <v>45189</v>
          </cell>
          <cell r="BF155">
            <v>23343333</v>
          </cell>
          <cell r="BG155" t="str">
            <v>5000549207</v>
          </cell>
          <cell r="BH155">
            <v>1493</v>
          </cell>
          <cell r="BI155">
            <v>45195</v>
          </cell>
          <cell r="BJ155" t="str">
            <v>O23011605560000007754</v>
          </cell>
          <cell r="BK155" t="str">
            <v>INVERSION</v>
          </cell>
          <cell r="BL155">
            <v>45195</v>
          </cell>
          <cell r="BM155">
            <v>23343333</v>
          </cell>
          <cell r="BN155" t="str">
            <v/>
          </cell>
          <cell r="BO155" t="str">
            <v/>
          </cell>
          <cell r="BP155" t="str">
            <v/>
          </cell>
          <cell r="BR155" t="str">
            <v/>
          </cell>
          <cell r="BS155" t="str">
            <v/>
          </cell>
          <cell r="BT155" t="str">
            <v/>
          </cell>
          <cell r="BU155" t="str">
            <v/>
          </cell>
          <cell r="BV155" t="str">
            <v/>
          </cell>
          <cell r="BW155" t="str">
            <v/>
          </cell>
          <cell r="CA155" t="str">
            <v/>
          </cell>
          <cell r="CB155" t="str">
            <v/>
          </cell>
          <cell r="CC155" t="str">
            <v/>
          </cell>
          <cell r="CE155" t="str">
            <v/>
          </cell>
          <cell r="CF155" t="str">
            <v/>
          </cell>
          <cell r="CG155" t="str">
            <v/>
          </cell>
          <cell r="CH155" t="str">
            <v/>
          </cell>
          <cell r="CI155" t="str">
            <v/>
          </cell>
          <cell r="CM155">
            <v>45190</v>
          </cell>
          <cell r="CN155">
            <v>3</v>
          </cell>
          <cell r="CO155">
            <v>4</v>
          </cell>
          <cell r="CP155">
            <v>94</v>
          </cell>
          <cell r="CQ155">
            <v>45195</v>
          </cell>
          <cell r="CR155">
            <v>45196</v>
          </cell>
          <cell r="CS155">
            <v>45290</v>
          </cell>
        </row>
        <row r="156">
          <cell r="C156" t="str">
            <v>151-2023</v>
          </cell>
          <cell r="D156">
            <v>1</v>
          </cell>
          <cell r="E156" t="str">
            <v>CO1.PCCNTR.4471708</v>
          </cell>
          <cell r="F156" t="str">
            <v>EJECUTAR  6 ESTRATEGIAS PARA EL FORTALECIMIENTO DE LA PARTICIPACIÓN CIUDADANA EN LOS TEMAS ESTRATÉGICOS DEL SECTOR</v>
          </cell>
          <cell r="G156" t="str">
            <v>Terminación Anticipada</v>
          </cell>
          <cell r="H156" t="str">
            <v>https://community.secop.gov.co/Public/Tendering/OpportunityDetail/Index?noticeUID=CO1.NTC.3832547&amp;isFromPublicArea=True&amp;isModal=true&amp;asPopupView=true</v>
          </cell>
          <cell r="I156" t="str">
            <v>SDHT-SPRC-PSP-008-2023</v>
          </cell>
          <cell r="J156">
            <v>1</v>
          </cell>
          <cell r="K156">
            <v>1</v>
          </cell>
          <cell r="L156" t="str">
            <v>Persona Natural</v>
          </cell>
          <cell r="M156" t="str">
            <v>CC</v>
          </cell>
          <cell r="N156">
            <v>1033722125</v>
          </cell>
          <cell r="O156">
            <v>1</v>
          </cell>
          <cell r="P156" t="str">
            <v>VELASQUEZ RICO</v>
          </cell>
          <cell r="Q156" t="str">
            <v>MAIVEL DANIELA</v>
          </cell>
          <cell r="R156" t="str">
            <v>No Aplica</v>
          </cell>
          <cell r="S156" t="str">
            <v>MAIVEL DANIELA VELASQUEZ RICO</v>
          </cell>
          <cell r="T156" t="str">
            <v>F</v>
          </cell>
          <cell r="U156">
            <v>44950</v>
          </cell>
          <cell r="V156">
            <v>44952</v>
          </cell>
          <cell r="W156">
            <v>44952</v>
          </cell>
          <cell r="X156">
            <v>45224</v>
          </cell>
          <cell r="Y156" t="str">
            <v>Contratación Directa</v>
          </cell>
          <cell r="Z156" t="str">
            <v>Contrato</v>
          </cell>
          <cell r="AA156" t="str">
            <v>Prestación de Servicios Profesionales</v>
          </cell>
          <cell r="AB156" t="str">
            <v>PRESTAR SERVICIOS PROFESIONALES PARA DESARROLLAR ACTIVIDADES DE FORMULACIÓN, EJECUCIÓN Y SEGUIMIENTO DE LAS INTERVENCIONES DE APROPIACIÓN DEL ESPACIO PÚBLICO PRIORIZADAS POR LA SECRETARÍA DISTRITAL DEL HÁBITAT.</v>
          </cell>
          <cell r="AC156">
            <v>44952</v>
          </cell>
          <cell r="AD156">
            <v>44952</v>
          </cell>
          <cell r="AE156">
            <v>44952</v>
          </cell>
          <cell r="AF156">
            <v>9</v>
          </cell>
          <cell r="AG156">
            <v>0</v>
          </cell>
          <cell r="AH156">
            <v>9</v>
          </cell>
          <cell r="AI156">
            <v>9</v>
          </cell>
          <cell r="AJ156">
            <v>0</v>
          </cell>
          <cell r="AK156">
            <v>270</v>
          </cell>
          <cell r="AL156">
            <v>45224</v>
          </cell>
          <cell r="AM156">
            <v>45069</v>
          </cell>
          <cell r="AN156">
            <v>60255000</v>
          </cell>
          <cell r="AO156">
            <v>26333666</v>
          </cell>
          <cell r="AP156">
            <v>6695000</v>
          </cell>
          <cell r="AQ156">
            <v>0</v>
          </cell>
          <cell r="AS156">
            <v>226</v>
          </cell>
          <cell r="AT156">
            <v>44938</v>
          </cell>
          <cell r="AU156">
            <v>60255000</v>
          </cell>
          <cell r="AV156" t="str">
            <v>O23011601210000007590</v>
          </cell>
          <cell r="AW156" t="str">
            <v>INVERSION</v>
          </cell>
          <cell r="AX156" t="str">
            <v>Desarrollo de estrategias de innovación social y comunicación para el fortalecimiento de la participación en temas Hábitat en Bogotá</v>
          </cell>
          <cell r="AY156">
            <v>5000443199</v>
          </cell>
          <cell r="AZ156">
            <v>151</v>
          </cell>
          <cell r="BA156">
            <v>44951</v>
          </cell>
          <cell r="BB156">
            <v>60255000</v>
          </cell>
          <cell r="BK156" t="str">
            <v/>
          </cell>
          <cell r="BN156" t="str">
            <v/>
          </cell>
          <cell r="BO156" t="str">
            <v/>
          </cell>
          <cell r="BP156" t="str">
            <v/>
          </cell>
          <cell r="BR156" t="str">
            <v/>
          </cell>
          <cell r="BS156" t="str">
            <v/>
          </cell>
          <cell r="BT156" t="str">
            <v/>
          </cell>
          <cell r="BU156" t="str">
            <v/>
          </cell>
          <cell r="BV156" t="str">
            <v/>
          </cell>
          <cell r="BW156" t="str">
            <v/>
          </cell>
          <cell r="CA156" t="str">
            <v/>
          </cell>
          <cell r="CB156" t="str">
            <v/>
          </cell>
          <cell r="CC156" t="str">
            <v/>
          </cell>
          <cell r="CE156" t="str">
            <v/>
          </cell>
          <cell r="CF156" t="str">
            <v/>
          </cell>
          <cell r="CG156" t="str">
            <v/>
          </cell>
          <cell r="CH156" t="str">
            <v/>
          </cell>
          <cell r="CI156" t="str">
            <v/>
          </cell>
          <cell r="CP156">
            <v>0</v>
          </cell>
        </row>
        <row r="157">
          <cell r="C157" t="str">
            <v>152-2023</v>
          </cell>
          <cell r="D157">
            <v>1</v>
          </cell>
          <cell r="E157" t="str">
            <v>CO1.PCCNTR.4471453</v>
          </cell>
          <cell r="F157" t="str">
            <v>BENEFICIAR 11580 HOGARES  CON SUBSIDIOS PARA ADQUISICIÓN DE VIVIENDA VIS Y VIP</v>
          </cell>
          <cell r="G157" t="str">
            <v>En Ejecución</v>
          </cell>
          <cell r="H157" t="str">
            <v>https://community.secop.gov.co/Public/Tendering/OpportunityDetail/Index?noticeUID=CO1.NTC.3832620&amp;isFromPublicArea=True&amp;isModal=true&amp;asPopupView=true</v>
          </cell>
          <cell r="I157" t="str">
            <v>SDHT-SDRPUB-PSP-002-2023</v>
          </cell>
          <cell r="J157">
            <v>1</v>
          </cell>
          <cell r="K157">
            <v>1</v>
          </cell>
          <cell r="L157" t="str">
            <v>Persona Natural</v>
          </cell>
          <cell r="M157" t="str">
            <v>CC</v>
          </cell>
          <cell r="N157">
            <v>1020715126</v>
          </cell>
          <cell r="O157">
            <v>2</v>
          </cell>
          <cell r="P157" t="str">
            <v>GOMEZ ALVAREZ</v>
          </cell>
          <cell r="Q157" t="str">
            <v>DIANA CAROLINA</v>
          </cell>
          <cell r="R157" t="str">
            <v>No Aplica</v>
          </cell>
          <cell r="S157" t="str">
            <v>DIANA CAROLINA GOMEZ ALVAREZ</v>
          </cell>
          <cell r="T157" t="str">
            <v>F</v>
          </cell>
          <cell r="U157">
            <v>44951</v>
          </cell>
          <cell r="V157">
            <v>44951</v>
          </cell>
          <cell r="W157">
            <v>44952</v>
          </cell>
          <cell r="X157">
            <v>45224</v>
          </cell>
          <cell r="Y157" t="str">
            <v>Contratación Directa</v>
          </cell>
          <cell r="Z157" t="str">
            <v>Contrato</v>
          </cell>
          <cell r="AA157" t="str">
            <v>Prestación de Servicios Profesionales</v>
          </cell>
          <cell r="AB157" t="str">
            <v>PRESTAR SERVICIOS PROFESIONALES PARA REALIZAR LA GESTION, ANALISIS Y SEGUIMIENTO ARQUITECTONICO A LOS PROYECTOS DE VIVIENDA ASOCIADOS A LOS INSTRUMENTOS DE FINANCIACIÓN DE LA SECRETARÍA DISTRITAL DEL HÁBITAT.</v>
          </cell>
          <cell r="AC157">
            <v>44952</v>
          </cell>
          <cell r="AD157">
            <v>44952</v>
          </cell>
          <cell r="AE157">
            <v>44952</v>
          </cell>
          <cell r="AF157">
            <v>9</v>
          </cell>
          <cell r="AG157">
            <v>0</v>
          </cell>
          <cell r="AH157">
            <v>9</v>
          </cell>
          <cell r="AI157">
            <v>9</v>
          </cell>
          <cell r="AJ157">
            <v>0</v>
          </cell>
          <cell r="AK157">
            <v>270</v>
          </cell>
          <cell r="AL157">
            <v>45224</v>
          </cell>
          <cell r="AM157">
            <v>45224</v>
          </cell>
          <cell r="AN157">
            <v>83430000</v>
          </cell>
          <cell r="AO157">
            <v>83430000</v>
          </cell>
          <cell r="AP157">
            <v>9270000</v>
          </cell>
          <cell r="AQ157">
            <v>0</v>
          </cell>
          <cell r="AS157">
            <v>58</v>
          </cell>
          <cell r="AT157">
            <v>44930</v>
          </cell>
          <cell r="AU157">
            <v>83430000</v>
          </cell>
          <cell r="AV157" t="str">
            <v>O23011601010000007823</v>
          </cell>
          <cell r="AW157" t="str">
            <v>INVERSION</v>
          </cell>
          <cell r="AX157" t="str">
            <v>Generación de mecanismos para facilitar el acceso a una solución de vivienda a hogares vulnerables en Bogotá</v>
          </cell>
          <cell r="AY157">
            <v>5000444395</v>
          </cell>
          <cell r="AZ157">
            <v>162</v>
          </cell>
          <cell r="BA157">
            <v>44952</v>
          </cell>
          <cell r="BB157">
            <v>83430000</v>
          </cell>
          <cell r="BK157" t="str">
            <v/>
          </cell>
          <cell r="BN157" t="str">
            <v/>
          </cell>
          <cell r="BO157" t="str">
            <v/>
          </cell>
          <cell r="BP157" t="str">
            <v/>
          </cell>
          <cell r="BR157" t="str">
            <v/>
          </cell>
          <cell r="BS157" t="str">
            <v/>
          </cell>
          <cell r="BT157" t="str">
            <v/>
          </cell>
          <cell r="BU157" t="str">
            <v/>
          </cell>
          <cell r="BV157" t="str">
            <v/>
          </cell>
          <cell r="BW157" t="str">
            <v/>
          </cell>
          <cell r="CA157" t="str">
            <v/>
          </cell>
          <cell r="CB157" t="str">
            <v/>
          </cell>
          <cell r="CC157" t="str">
            <v/>
          </cell>
          <cell r="CE157" t="str">
            <v/>
          </cell>
          <cell r="CF157" t="str">
            <v/>
          </cell>
          <cell r="CG157" t="str">
            <v/>
          </cell>
          <cell r="CH157" t="str">
            <v/>
          </cell>
          <cell r="CI157" t="str">
            <v/>
          </cell>
          <cell r="CP157">
            <v>0</v>
          </cell>
        </row>
        <row r="158">
          <cell r="C158" t="str">
            <v>153-2023</v>
          </cell>
          <cell r="D158">
            <v>1</v>
          </cell>
          <cell r="E158" t="str">
            <v>CO1.PCCNTR.4472815</v>
          </cell>
          <cell r="F158" t="str">
            <v>EJECUTAR  6 ESTRATEGIAS PARA EL FORTALECIMIENTO DE LA PARTICIPACIÓN CIUDADANA EN LOS TEMAS ESTRATÉGICOS DEL SECTOR</v>
          </cell>
          <cell r="G158" t="str">
            <v>En Ejecución</v>
          </cell>
          <cell r="H158" t="str">
            <v>https://community.secop.gov.co/Public/Tendering/OpportunityDetail/Index?noticeUID=CO1.NTC.3834010&amp;isFromPublicArea=True&amp;isModal=true&amp;asPopupView=true</v>
          </cell>
          <cell r="I158" t="str">
            <v>SDHT-SPRC-PSP-007-2023</v>
          </cell>
          <cell r="J158">
            <v>1</v>
          </cell>
          <cell r="K158">
            <v>1</v>
          </cell>
          <cell r="L158" t="str">
            <v>Persona Natural</v>
          </cell>
          <cell r="M158" t="str">
            <v>CC</v>
          </cell>
          <cell r="N158">
            <v>13171382</v>
          </cell>
          <cell r="O158">
            <v>9</v>
          </cell>
          <cell r="P158" t="str">
            <v>BALLEN CASTILLO</v>
          </cell>
          <cell r="Q158" t="str">
            <v>LUIS RAMON</v>
          </cell>
          <cell r="R158" t="str">
            <v>No Aplica</v>
          </cell>
          <cell r="S158" t="str">
            <v>LUIS RAMON BALLEN CASTILLO</v>
          </cell>
          <cell r="T158" t="str">
            <v>M</v>
          </cell>
          <cell r="U158">
            <v>44950</v>
          </cell>
          <cell r="V158">
            <v>44952</v>
          </cell>
          <cell r="W158">
            <v>44952</v>
          </cell>
          <cell r="X158">
            <v>45224</v>
          </cell>
          <cell r="Y158" t="str">
            <v>Contratación Directa</v>
          </cell>
          <cell r="Z158" t="str">
            <v>Contrato</v>
          </cell>
          <cell r="AA158" t="str">
            <v>Prestación de Servicios Profesionales</v>
          </cell>
          <cell r="AB158" t="str">
            <v>PRESTAR SERVICIOS PROFESIONALES PARA DESARROLLAR ACTIVIDADES DE FORMULACIÓN, EJECUCIÓN Y SEGUIMIENTO DE LAS INTERVENCIONES DE APROPIACIÓN DEL ESPACIO PÚBLICO PRIORIZADAS POR LA SECRETARÍA DISTRITAL DEL HÁBITAT.</v>
          </cell>
          <cell r="AC158">
            <v>44952</v>
          </cell>
          <cell r="AD158">
            <v>44952</v>
          </cell>
          <cell r="AE158">
            <v>44952</v>
          </cell>
          <cell r="AF158">
            <v>9</v>
          </cell>
          <cell r="AG158">
            <v>0</v>
          </cell>
          <cell r="AH158">
            <v>9</v>
          </cell>
          <cell r="AI158">
            <v>9</v>
          </cell>
          <cell r="AJ158">
            <v>0</v>
          </cell>
          <cell r="AK158">
            <v>270</v>
          </cell>
          <cell r="AL158">
            <v>45224</v>
          </cell>
          <cell r="AM158">
            <v>45224</v>
          </cell>
          <cell r="AN158">
            <v>60255000</v>
          </cell>
          <cell r="AO158">
            <v>60255000</v>
          </cell>
          <cell r="AP158">
            <v>6695000</v>
          </cell>
          <cell r="AQ158">
            <v>0</v>
          </cell>
          <cell r="AS158">
            <v>530</v>
          </cell>
          <cell r="AT158">
            <v>44949</v>
          </cell>
          <cell r="AU158">
            <v>60255000</v>
          </cell>
          <cell r="AV158" t="str">
            <v>O23011601210000007590</v>
          </cell>
          <cell r="AW158" t="str">
            <v>INVERSION</v>
          </cell>
          <cell r="AX158" t="str">
            <v>Desarrollo de estrategias de innovación social y comunicación para el fortalecimiento de la participación en temas Hábitat en Bogotá</v>
          </cell>
          <cell r="AY158">
            <v>5000443180</v>
          </cell>
          <cell r="AZ158">
            <v>150</v>
          </cell>
          <cell r="BA158">
            <v>44951</v>
          </cell>
          <cell r="BB158">
            <v>60255000</v>
          </cell>
          <cell r="BK158" t="str">
            <v/>
          </cell>
          <cell r="BN158" t="str">
            <v/>
          </cell>
          <cell r="BO158" t="str">
            <v/>
          </cell>
          <cell r="BP158" t="str">
            <v/>
          </cell>
          <cell r="BR158" t="str">
            <v/>
          </cell>
          <cell r="BS158" t="str">
            <v/>
          </cell>
          <cell r="BT158" t="str">
            <v/>
          </cell>
          <cell r="BU158" t="str">
            <v/>
          </cell>
          <cell r="BV158" t="str">
            <v/>
          </cell>
          <cell r="BW158" t="str">
            <v/>
          </cell>
          <cell r="CA158" t="str">
            <v/>
          </cell>
          <cell r="CB158" t="str">
            <v/>
          </cell>
          <cell r="CC158" t="str">
            <v/>
          </cell>
          <cell r="CE158" t="str">
            <v/>
          </cell>
          <cell r="CF158" t="str">
            <v/>
          </cell>
          <cell r="CG158" t="str">
            <v/>
          </cell>
          <cell r="CH158" t="str">
            <v/>
          </cell>
          <cell r="CI158" t="str">
            <v/>
          </cell>
          <cell r="CP158">
            <v>0</v>
          </cell>
        </row>
        <row r="159">
          <cell r="C159" t="str">
            <v>154-2023</v>
          </cell>
          <cell r="D159">
            <v>1</v>
          </cell>
          <cell r="E159" t="str">
            <v>CO1.PCCNTR.4473185</v>
          </cell>
          <cell r="F159" t="str">
            <v>PROMOVER 100 % DE LA IMPLEMENTACIÓN DE LAS FUENTES DE FINANCIACIÓN PARA EL HÁBITAT</v>
          </cell>
          <cell r="G159" t="str">
            <v>En Ejecución</v>
          </cell>
          <cell r="H159" t="str">
            <v>https://community.secop.gov.co/Public/Tendering/OpportunityDetail/Index?noticeUID=CO1.NTC.3834961&amp;isFromPublicArea=True&amp;isModal=true&amp;asPopupView=true</v>
          </cell>
          <cell r="I159" t="str">
            <v>SDHT-SDRPRI-PSP-020-2023</v>
          </cell>
          <cell r="J159">
            <v>1</v>
          </cell>
          <cell r="K159">
            <v>1</v>
          </cell>
          <cell r="L159" t="str">
            <v>Persona Natural</v>
          </cell>
          <cell r="M159" t="str">
            <v>CC</v>
          </cell>
          <cell r="N159">
            <v>4978456</v>
          </cell>
          <cell r="O159">
            <v>7</v>
          </cell>
          <cell r="P159" t="str">
            <v>VANEGAS PALACIO</v>
          </cell>
          <cell r="Q159" t="str">
            <v>DONALDO DONALDO</v>
          </cell>
          <cell r="R159" t="str">
            <v>No Aplica</v>
          </cell>
          <cell r="S159" t="str">
            <v>DONALDO DONALDO VANEGAS PALACIO</v>
          </cell>
          <cell r="T159" t="str">
            <v>M</v>
          </cell>
          <cell r="U159">
            <v>44951</v>
          </cell>
          <cell r="V159">
            <v>44952</v>
          </cell>
          <cell r="W159">
            <v>44953</v>
          </cell>
          <cell r="X159">
            <v>45225</v>
          </cell>
          <cell r="Y159" t="str">
            <v>Contratación Directa</v>
          </cell>
          <cell r="Z159" t="str">
            <v>Contrato</v>
          </cell>
          <cell r="AA159" t="str">
            <v>Prestación de Servicios Profesionales</v>
          </cell>
          <cell r="AB159" t="str">
            <v>PRESTAR SERVICIOS PROFESIONALES PARA REALIZAR LA GESTIÓN, SEGUIMIENTO, ANÁLISIS FINANCIERO Y LEGALIZACIÓN DE RECURSOS PARA EL DESARROLLO E IMPLEMENTACIÓN DE LOS INSTRUMENTOS DE FINANCIACIÓN A CARGO DE LA SUBSECRETARÍA DE GESTIÓN FINANCIERA</v>
          </cell>
          <cell r="AC159">
            <v>44953</v>
          </cell>
          <cell r="AD159">
            <v>44953</v>
          </cell>
          <cell r="AE159">
            <v>44953</v>
          </cell>
          <cell r="AF159">
            <v>9</v>
          </cell>
          <cell r="AG159">
            <v>0</v>
          </cell>
          <cell r="AH159">
            <v>13.5</v>
          </cell>
          <cell r="AI159">
            <v>13</v>
          </cell>
          <cell r="AJ159">
            <v>15</v>
          </cell>
          <cell r="AK159">
            <v>405</v>
          </cell>
          <cell r="AL159">
            <v>45225</v>
          </cell>
          <cell r="AM159">
            <v>45364</v>
          </cell>
          <cell r="AN159">
            <v>69525000</v>
          </cell>
          <cell r="AO159">
            <v>104287500</v>
          </cell>
          <cell r="AP159">
            <v>7725000</v>
          </cell>
          <cell r="AQ159">
            <v>0</v>
          </cell>
          <cell r="AS159">
            <v>200</v>
          </cell>
          <cell r="AT159">
            <v>44938</v>
          </cell>
          <cell r="AU159">
            <v>69525000</v>
          </cell>
          <cell r="AV159" t="str">
            <v>O23011601190000007825</v>
          </cell>
          <cell r="AW159" t="str">
            <v>INVERSION</v>
          </cell>
          <cell r="AX159" t="str">
            <v>Diseño e implementación de alternativas financieras para la gestión del hábitat en Bogotá</v>
          </cell>
          <cell r="AY159">
            <v>5000444600</v>
          </cell>
          <cell r="AZ159">
            <v>181</v>
          </cell>
          <cell r="BA159">
            <v>44952</v>
          </cell>
          <cell r="BB159">
            <v>69525000</v>
          </cell>
          <cell r="BC159">
            <v>45201</v>
          </cell>
          <cell r="BD159">
            <v>1461</v>
          </cell>
          <cell r="BE159">
            <v>45176</v>
          </cell>
          <cell r="BF159">
            <v>34762500</v>
          </cell>
          <cell r="BG159" t="str">
            <v>5000549204</v>
          </cell>
          <cell r="BH159">
            <v>1492</v>
          </cell>
          <cell r="BI159">
            <v>45195</v>
          </cell>
          <cell r="BJ159" t="str">
            <v>O23011601190000007825</v>
          </cell>
          <cell r="BK159" t="str">
            <v>INVERSION</v>
          </cell>
          <cell r="BL159">
            <v>45195</v>
          </cell>
          <cell r="BM159">
            <v>34762500</v>
          </cell>
          <cell r="BN159" t="str">
            <v/>
          </cell>
          <cell r="BO159" t="str">
            <v/>
          </cell>
          <cell r="BP159" t="str">
            <v/>
          </cell>
          <cell r="BR159" t="str">
            <v/>
          </cell>
          <cell r="BS159" t="str">
            <v/>
          </cell>
          <cell r="BT159" t="str">
            <v/>
          </cell>
          <cell r="BU159" t="str">
            <v/>
          </cell>
          <cell r="BV159" t="str">
            <v/>
          </cell>
          <cell r="BW159" t="str">
            <v/>
          </cell>
          <cell r="CA159" t="str">
            <v/>
          </cell>
          <cell r="CB159" t="str">
            <v/>
          </cell>
          <cell r="CC159" t="str">
            <v/>
          </cell>
          <cell r="CE159" t="str">
            <v/>
          </cell>
          <cell r="CF159" t="str">
            <v/>
          </cell>
          <cell r="CG159" t="str">
            <v/>
          </cell>
          <cell r="CH159" t="str">
            <v/>
          </cell>
          <cell r="CI159" t="str">
            <v/>
          </cell>
          <cell r="CM159">
            <v>45181</v>
          </cell>
          <cell r="CN159">
            <v>4</v>
          </cell>
          <cell r="CO159">
            <v>15</v>
          </cell>
          <cell r="CP159">
            <v>135</v>
          </cell>
          <cell r="CQ159">
            <v>45195</v>
          </cell>
          <cell r="CR159">
            <v>45226</v>
          </cell>
          <cell r="CS159">
            <v>45364</v>
          </cell>
        </row>
        <row r="160">
          <cell r="C160" t="str">
            <v>155-2023</v>
          </cell>
          <cell r="D160">
            <v>1</v>
          </cell>
          <cell r="E160" t="str">
            <v>CO1.PCCNTR.4496109</v>
          </cell>
          <cell r="F160" t="str">
            <v>ELABORAR 4 DOCUMENTOS QUE CONTEMPLEN DIVERSAS PROPUESTAS PARA LA INCLUSIÓN E IMPLEMENTACIÓN DE NUEVAS FUENTES DE FINANCIACIÓN PARA LA GESTIÓN DEL HÁBITAT</v>
          </cell>
          <cell r="G160" t="str">
            <v>En Ejecución</v>
          </cell>
          <cell r="H160" t="str">
            <v>https://community.secop.gov.co/Public/Tendering/OpportunityDetail/Index?noticeUID=CO1.NTC.3858976&amp;isFromPublicArea=True&amp;isModal=true&amp;asPopupView=true</v>
          </cell>
          <cell r="I160" t="str">
            <v>SDHT-SDRPRI-PSAG-002-2023.</v>
          </cell>
          <cell r="J160">
            <v>1</v>
          </cell>
          <cell r="K160">
            <v>1</v>
          </cell>
          <cell r="L160" t="str">
            <v>Persona Natural</v>
          </cell>
          <cell r="M160" t="str">
            <v>CC</v>
          </cell>
          <cell r="N160">
            <v>1032483865</v>
          </cell>
          <cell r="O160">
            <v>3</v>
          </cell>
          <cell r="P160" t="str">
            <v>MORALES TORRES</v>
          </cell>
          <cell r="Q160" t="str">
            <v>JENNIFER PAOLA</v>
          </cell>
          <cell r="R160" t="str">
            <v>No Aplica</v>
          </cell>
          <cell r="S160" t="str">
            <v>JENNIFER PAOLA MORALES TORRES</v>
          </cell>
          <cell r="T160" t="str">
            <v>F</v>
          </cell>
          <cell r="U160">
            <v>44953</v>
          </cell>
          <cell r="V160">
            <v>44957</v>
          </cell>
          <cell r="W160">
            <v>44958</v>
          </cell>
          <cell r="X160">
            <v>45260</v>
          </cell>
          <cell r="Y160" t="str">
            <v>Contratación Directa</v>
          </cell>
          <cell r="Z160" t="str">
            <v>Contrato</v>
          </cell>
          <cell r="AA160" t="str">
            <v>Prestación de Servicios  de Apoyo a la Gestión</v>
          </cell>
          <cell r="AB160" t="str">
            <v>PRESTAR SERVICIOS DE APOYO A LA GESTIÓN DOCUMENTAL EN LA IMPLEMENTACIÓN DE INSTRUMENTOS DE FINANCIACIÓN PARA FACILITAR LA ADQUISICIÓN DE VIVIENDA DESARROLLADOS POR LA SUBSECRETARÍA DE GESTIÓN FINANCIERA.</v>
          </cell>
          <cell r="AC160">
            <v>44958</v>
          </cell>
          <cell r="AD160">
            <v>44958</v>
          </cell>
          <cell r="AE160">
            <v>44958</v>
          </cell>
          <cell r="AF160">
            <v>9</v>
          </cell>
          <cell r="AG160">
            <v>0</v>
          </cell>
          <cell r="AH160">
            <v>13.5</v>
          </cell>
          <cell r="AI160">
            <v>13</v>
          </cell>
          <cell r="AJ160">
            <v>15</v>
          </cell>
          <cell r="AK160">
            <v>405</v>
          </cell>
          <cell r="AL160">
            <v>45230</v>
          </cell>
          <cell r="AM160">
            <v>45366</v>
          </cell>
          <cell r="AN160">
            <v>24903000</v>
          </cell>
          <cell r="AO160">
            <v>37354500</v>
          </cell>
          <cell r="AP160">
            <v>2767000</v>
          </cell>
          <cell r="AQ160">
            <v>0</v>
          </cell>
          <cell r="AS160">
            <v>177</v>
          </cell>
          <cell r="AT160">
            <v>44937</v>
          </cell>
          <cell r="AU160">
            <v>24903000</v>
          </cell>
          <cell r="AV160" t="str">
            <v>O23011601190000007825</v>
          </cell>
          <cell r="AW160" t="str">
            <v>INVERSION</v>
          </cell>
          <cell r="AX160" t="str">
            <v>Diseño e implementación de alternativas financieras para la gestión del hábitat en Bogotá</v>
          </cell>
          <cell r="AY160">
            <v>5000446510</v>
          </cell>
          <cell r="AZ160">
            <v>229</v>
          </cell>
          <cell r="BA160">
            <v>44956</v>
          </cell>
          <cell r="BB160">
            <v>24903000</v>
          </cell>
          <cell r="BC160">
            <v>45202</v>
          </cell>
          <cell r="BD160">
            <v>1464</v>
          </cell>
          <cell r="BE160">
            <v>45176</v>
          </cell>
          <cell r="BF160">
            <v>12451500</v>
          </cell>
          <cell r="BG160">
            <v>5000550893</v>
          </cell>
          <cell r="BH160">
            <v>1510</v>
          </cell>
          <cell r="BI160">
            <v>45198</v>
          </cell>
          <cell r="BJ160" t="str">
            <v>O23011601190000007825</v>
          </cell>
          <cell r="BK160" t="str">
            <v>INVERSION</v>
          </cell>
          <cell r="BL160">
            <v>45198</v>
          </cell>
          <cell r="BM160">
            <v>12451500</v>
          </cell>
          <cell r="BN160" t="str">
            <v/>
          </cell>
          <cell r="BO160" t="str">
            <v/>
          </cell>
          <cell r="BP160" t="str">
            <v/>
          </cell>
          <cell r="BR160" t="str">
            <v/>
          </cell>
          <cell r="BS160" t="str">
            <v/>
          </cell>
          <cell r="BT160" t="str">
            <v/>
          </cell>
          <cell r="BU160" t="str">
            <v/>
          </cell>
          <cell r="BV160" t="str">
            <v/>
          </cell>
          <cell r="BW160" t="str">
            <v/>
          </cell>
          <cell r="CA160" t="str">
            <v/>
          </cell>
          <cell r="CB160" t="str">
            <v/>
          </cell>
          <cell r="CC160" t="str">
            <v/>
          </cell>
          <cell r="CE160" t="str">
            <v/>
          </cell>
          <cell r="CF160" t="str">
            <v/>
          </cell>
          <cell r="CG160" t="str">
            <v/>
          </cell>
          <cell r="CH160" t="str">
            <v/>
          </cell>
          <cell r="CI160" t="str">
            <v/>
          </cell>
          <cell r="CM160">
            <v>45181</v>
          </cell>
          <cell r="CN160">
            <v>4</v>
          </cell>
          <cell r="CO160">
            <v>15</v>
          </cell>
          <cell r="CP160">
            <v>135</v>
          </cell>
          <cell r="CQ160">
            <v>45198</v>
          </cell>
          <cell r="CR160">
            <v>45231</v>
          </cell>
          <cell r="CS160">
            <v>45366</v>
          </cell>
        </row>
        <row r="161">
          <cell r="C161" t="str">
            <v>156-2023</v>
          </cell>
          <cell r="D161">
            <v>1</v>
          </cell>
          <cell r="E161" t="str">
            <v>CO1.PCCNTR.4475822</v>
          </cell>
          <cell r="F161" t="str">
            <v>DEFINIR EL 100 % DE LOS INSTRUMENTOS METODOLÓGICOS PARA LA GESTIÓN JURÍDICA DE LA SECRETARÍA DEL HÁBITAT</v>
          </cell>
          <cell r="G161" t="str">
            <v>En Ejecución</v>
          </cell>
          <cell r="H161" t="str">
            <v>https://community.secop.gov.co/Public/Tendering/OpportunityDetail/Index?noticeUID=CO1.NTC.3838261&amp;isFromPublicArea=True&amp;isModal=true&amp;asPopupView=true</v>
          </cell>
          <cell r="I161" t="str">
            <v>SDTH-SJ-PSP-006-2023</v>
          </cell>
          <cell r="J161">
            <v>1</v>
          </cell>
          <cell r="K161">
            <v>1</v>
          </cell>
          <cell r="L161" t="str">
            <v>Persona Natural</v>
          </cell>
          <cell r="M161" t="str">
            <v>CC</v>
          </cell>
          <cell r="N161">
            <v>52515314</v>
          </cell>
          <cell r="O161">
            <v>8</v>
          </cell>
          <cell r="P161" t="str">
            <v>AGUILLON MAYORGA</v>
          </cell>
          <cell r="Q161" t="str">
            <v>XIMENA PIEDAD</v>
          </cell>
          <cell r="R161" t="str">
            <v>No Aplica</v>
          </cell>
          <cell r="S161" t="str">
            <v>XIMENA PIEDAD AGUILLON MAYORGA</v>
          </cell>
          <cell r="T161" t="str">
            <v>F</v>
          </cell>
          <cell r="U161">
            <v>44951</v>
          </cell>
          <cell r="V161">
            <v>44952</v>
          </cell>
          <cell r="W161">
            <v>44953</v>
          </cell>
          <cell r="X161">
            <v>45225</v>
          </cell>
          <cell r="Y161" t="str">
            <v>Contratación Directa</v>
          </cell>
          <cell r="Z161" t="str">
            <v>Contrato</v>
          </cell>
          <cell r="AA161" t="str">
            <v>Prestación de Servicios Profesionales</v>
          </cell>
          <cell r="AB161" t="str">
            <v>PRESTAR SERVICIOS PROFESIONALES EN DERECHO PARA APOYAR EN LA CONCEPTUALIZACIÓN Y REVISIÓN DE REGLAMENTACIÓN EN TEMAS URBANOS Y HÁBITAT, ACTOS ADMINISTRATIVOS Y ACTUACIONES DEL SECTOR HÁBITAT.</v>
          </cell>
          <cell r="AC161">
            <v>44953</v>
          </cell>
          <cell r="AD161">
            <v>44953</v>
          </cell>
          <cell r="AE161">
            <v>44953</v>
          </cell>
          <cell r="AF161">
            <v>9</v>
          </cell>
          <cell r="AG161">
            <v>0</v>
          </cell>
          <cell r="AH161">
            <v>9</v>
          </cell>
          <cell r="AI161">
            <v>9</v>
          </cell>
          <cell r="AJ161">
            <v>0</v>
          </cell>
          <cell r="AK161">
            <v>270</v>
          </cell>
          <cell r="AL161">
            <v>45225</v>
          </cell>
          <cell r="AM161">
            <v>45225</v>
          </cell>
          <cell r="AN161">
            <v>108000000</v>
          </cell>
          <cell r="AO161">
            <v>108000000</v>
          </cell>
          <cell r="AP161">
            <v>12000000</v>
          </cell>
          <cell r="AQ161">
            <v>0</v>
          </cell>
          <cell r="AS161">
            <v>559</v>
          </cell>
          <cell r="AT161">
            <v>44949</v>
          </cell>
          <cell r="AU161">
            <v>108000000</v>
          </cell>
          <cell r="AV161" t="str">
            <v>O23011605560000007810</v>
          </cell>
          <cell r="AW161" t="str">
            <v>INVERSION</v>
          </cell>
          <cell r="AX161" t="str">
            <v>Fortalecimiento y articulación de la gestión jurídica institucional en la Secretaría del Hábitat de Bogotá</v>
          </cell>
          <cell r="AY161">
            <v>5000444586</v>
          </cell>
          <cell r="AZ161">
            <v>179</v>
          </cell>
          <cell r="BA161">
            <v>44952</v>
          </cell>
          <cell r="BB161">
            <v>108000000</v>
          </cell>
          <cell r="BK161" t="str">
            <v/>
          </cell>
          <cell r="BN161" t="str">
            <v/>
          </cell>
          <cell r="BO161" t="str">
            <v/>
          </cell>
          <cell r="BP161" t="str">
            <v/>
          </cell>
          <cell r="BR161" t="str">
            <v/>
          </cell>
          <cell r="BS161" t="str">
            <v/>
          </cell>
          <cell r="BT161" t="str">
            <v/>
          </cell>
          <cell r="BU161" t="str">
            <v/>
          </cell>
          <cell r="BV161" t="str">
            <v/>
          </cell>
          <cell r="BW161" t="str">
            <v/>
          </cell>
          <cell r="CA161" t="str">
            <v/>
          </cell>
          <cell r="CB161" t="str">
            <v/>
          </cell>
          <cell r="CC161" t="str">
            <v/>
          </cell>
          <cell r="CE161" t="str">
            <v/>
          </cell>
          <cell r="CF161" t="str">
            <v/>
          </cell>
          <cell r="CG161" t="str">
            <v/>
          </cell>
          <cell r="CH161" t="str">
            <v/>
          </cell>
          <cell r="CI161" t="str">
            <v/>
          </cell>
          <cell r="CP161">
            <v>0</v>
          </cell>
        </row>
        <row r="162">
          <cell r="C162" t="str">
            <v>157-2023</v>
          </cell>
          <cell r="D162">
            <v>1</v>
          </cell>
          <cell r="E162" t="str">
            <v>CO1.PCCNTR.4477885</v>
          </cell>
          <cell r="F162" t="str">
            <v>GESTIONAR Y ATENDER EL 100 % DE LOS REQUERIMIENTOS ALLEGADOS A LA ENTIDAD, RELACIONADOS CON ARRENDAMIENTO Y DESARROLLO DE VIVIENDA</v>
          </cell>
          <cell r="G162" t="str">
            <v>En Ejecución</v>
          </cell>
          <cell r="H162" t="str">
            <v>https://community.secop.gov.co/Public/Tendering/OpportunityDetail/Index?noticeUID=CO1.NTC.3840735&amp;isFromPublicArea=True&amp;isModal=true&amp;asPopupView=true</v>
          </cell>
          <cell r="I162" t="str">
            <v>SDHT-SDICV-PSAG-007-2023</v>
          </cell>
          <cell r="J162">
            <v>1</v>
          </cell>
          <cell r="K162">
            <v>1</v>
          </cell>
          <cell r="L162" t="str">
            <v>Persona Natural</v>
          </cell>
          <cell r="M162" t="str">
            <v>CC</v>
          </cell>
          <cell r="N162">
            <v>1032446758</v>
          </cell>
          <cell r="O162">
            <v>6</v>
          </cell>
          <cell r="P162" t="str">
            <v>BASTIDAS BOGOTA</v>
          </cell>
          <cell r="Q162" t="str">
            <v>DERLY YADIRA</v>
          </cell>
          <cell r="R162" t="str">
            <v>No Aplica</v>
          </cell>
          <cell r="S162" t="str">
            <v>DERLY YADIRA BASTIDAS BOGOTA</v>
          </cell>
          <cell r="T162" t="str">
            <v>F</v>
          </cell>
          <cell r="U162">
            <v>44951</v>
          </cell>
          <cell r="V162">
            <v>44953</v>
          </cell>
          <cell r="W162">
            <v>44956</v>
          </cell>
          <cell r="X162">
            <v>45291</v>
          </cell>
          <cell r="Y162" t="str">
            <v>Contratación Directa</v>
          </cell>
          <cell r="Z162" t="str">
            <v>Contrato</v>
          </cell>
          <cell r="AA162" t="str">
            <v>Prestación de Servicios  de Apoyo a la Gestión</v>
          </cell>
          <cell r="AB162" t="str">
            <v>PRESTAR SERVICIOS DE APOYO A LA GESTIÓN EN LAS ACTIVIDADES DE GESTIÓN DOCUMENTAL Y DIGITALIZACIÓN DE DOCUMENTOS DE LA SUBDIRECCIÓN DE INVESTIGACIONES Y CONTROL DE VIVIENDA.</v>
          </cell>
          <cell r="AC162">
            <v>44956</v>
          </cell>
          <cell r="AD162">
            <v>44956</v>
          </cell>
          <cell r="AE162">
            <v>44956</v>
          </cell>
          <cell r="AF162">
            <v>11</v>
          </cell>
          <cell r="AG162">
            <v>0</v>
          </cell>
          <cell r="AH162">
            <v>11</v>
          </cell>
          <cell r="AI162">
            <v>11</v>
          </cell>
          <cell r="AJ162">
            <v>0</v>
          </cell>
          <cell r="AK162">
            <v>330</v>
          </cell>
          <cell r="AL162">
            <v>45289</v>
          </cell>
          <cell r="AM162">
            <v>45289</v>
          </cell>
          <cell r="AN162">
            <v>27500000</v>
          </cell>
          <cell r="AO162">
            <v>27500000</v>
          </cell>
          <cell r="AP162">
            <v>2500000</v>
          </cell>
          <cell r="AQ162">
            <v>0</v>
          </cell>
          <cell r="AS162">
            <v>154</v>
          </cell>
          <cell r="AT162">
            <v>44937</v>
          </cell>
          <cell r="AU162">
            <v>27500000</v>
          </cell>
          <cell r="AV162" t="str">
            <v>O23011603450000007812</v>
          </cell>
          <cell r="AW162" t="str">
            <v>INVERSION</v>
          </cell>
          <cell r="AX162" t="str">
            <v>Fortalecimiento de la Inspección, Vigilancia y Control de Vivienda en Bogotá</v>
          </cell>
          <cell r="AY162">
            <v>5000444509</v>
          </cell>
          <cell r="AZ162">
            <v>175</v>
          </cell>
          <cell r="BA162">
            <v>44952</v>
          </cell>
          <cell r="BB162">
            <v>27500000</v>
          </cell>
          <cell r="BK162" t="str">
            <v/>
          </cell>
          <cell r="BN162" t="str">
            <v/>
          </cell>
          <cell r="BO162" t="str">
            <v/>
          </cell>
          <cell r="BP162" t="str">
            <v/>
          </cell>
          <cell r="BR162" t="str">
            <v/>
          </cell>
          <cell r="BS162" t="str">
            <v/>
          </cell>
          <cell r="BT162" t="str">
            <v/>
          </cell>
          <cell r="BU162" t="str">
            <v/>
          </cell>
          <cell r="BV162" t="str">
            <v/>
          </cell>
          <cell r="BW162" t="str">
            <v/>
          </cell>
          <cell r="CA162" t="str">
            <v/>
          </cell>
          <cell r="CB162" t="str">
            <v/>
          </cell>
          <cell r="CC162" t="str">
            <v/>
          </cell>
          <cell r="CE162" t="str">
            <v/>
          </cell>
          <cell r="CF162" t="str">
            <v/>
          </cell>
          <cell r="CG162" t="str">
            <v/>
          </cell>
          <cell r="CH162" t="str">
            <v/>
          </cell>
          <cell r="CI162" t="str">
            <v/>
          </cell>
          <cell r="CP162">
            <v>0</v>
          </cell>
        </row>
        <row r="163">
          <cell r="C163" t="str">
            <v>158-2023</v>
          </cell>
          <cell r="D163">
            <v>1</v>
          </cell>
          <cell r="E163" t="str">
            <v>CO1.PCCNTR.4478434</v>
          </cell>
          <cell r="F163" t="str">
            <v>GESTIONAR Y ATENDER EL 100 % DE LOS REQUERIMIENTOS ALLEGADOS A LA ENTIDAD, RELACIONADOS CON ARRENDAMIENTO Y DESARROLLO DE VIVIENDA</v>
          </cell>
          <cell r="G163" t="str">
            <v>En Ejecución</v>
          </cell>
          <cell r="H163" t="str">
            <v>https://community.secop.gov.co/Public/Tendering/OpportunityDetail/Index?noticeUID=CO1.NTC.3840859&amp;isFromPublicArea=True&amp;isModal=true&amp;asPopupView=true</v>
          </cell>
          <cell r="I163" t="str">
            <v>SDHT-SDICV-PSAG-008-2023</v>
          </cell>
          <cell r="J163">
            <v>1</v>
          </cell>
          <cell r="K163">
            <v>1</v>
          </cell>
          <cell r="L163" t="str">
            <v>Persona Natural</v>
          </cell>
          <cell r="M163" t="str">
            <v>CC</v>
          </cell>
          <cell r="N163">
            <v>79896849</v>
          </cell>
          <cell r="O163">
            <v>8</v>
          </cell>
          <cell r="P163" t="str">
            <v>NARANJO NIETO</v>
          </cell>
          <cell r="Q163" t="str">
            <v>DIEGO ALEJANDRO</v>
          </cell>
          <cell r="R163" t="str">
            <v>No Aplica</v>
          </cell>
          <cell r="S163" t="str">
            <v>DIEGO ALEJANDRO NARANJO NIETO</v>
          </cell>
          <cell r="T163" t="str">
            <v>M</v>
          </cell>
          <cell r="U163">
            <v>44952</v>
          </cell>
          <cell r="V163">
            <v>44953</v>
          </cell>
          <cell r="W163">
            <v>44956</v>
          </cell>
          <cell r="X163">
            <v>45291</v>
          </cell>
          <cell r="Y163" t="str">
            <v>Contratación Directa</v>
          </cell>
          <cell r="Z163" t="str">
            <v>Contrato</v>
          </cell>
          <cell r="AA163" t="str">
            <v>Prestación de Servicios  de Apoyo a la Gestión</v>
          </cell>
          <cell r="AB163" t="str">
            <v>PRESTAR SERVICIOS DE APOYO A LA GESTIÓN PARA BRINDAR APOYO EN ACTIVIDADES OPERATIVAS EN LA SUBDIRECCIÓN DE INVESTIGACIONES Y CONTROL DE VIVIENDA</v>
          </cell>
          <cell r="AC163">
            <v>44956</v>
          </cell>
          <cell r="AD163">
            <v>44956</v>
          </cell>
          <cell r="AE163">
            <v>44956</v>
          </cell>
          <cell r="AF163">
            <v>11</v>
          </cell>
          <cell r="AG163">
            <v>0</v>
          </cell>
          <cell r="AH163">
            <v>11</v>
          </cell>
          <cell r="AI163">
            <v>11</v>
          </cell>
          <cell r="AJ163">
            <v>0</v>
          </cell>
          <cell r="AK163">
            <v>330</v>
          </cell>
          <cell r="AL163">
            <v>45289</v>
          </cell>
          <cell r="AM163">
            <v>45289</v>
          </cell>
          <cell r="AN163">
            <v>37389000</v>
          </cell>
          <cell r="AO163">
            <v>37389000</v>
          </cell>
          <cell r="AP163">
            <v>3399000</v>
          </cell>
          <cell r="AQ163">
            <v>0</v>
          </cell>
          <cell r="AS163">
            <v>128</v>
          </cell>
          <cell r="AT163">
            <v>44932</v>
          </cell>
          <cell r="AU163">
            <v>37389000</v>
          </cell>
          <cell r="AV163" t="str">
            <v>O23011603450000007812</v>
          </cell>
          <cell r="AW163" t="str">
            <v>INVERSION</v>
          </cell>
          <cell r="AX163" t="str">
            <v>Fortalecimiento de la Inspección, Vigilancia y Control de Vivienda en Bogotá</v>
          </cell>
          <cell r="AY163">
            <v>5000444517</v>
          </cell>
          <cell r="AZ163">
            <v>176</v>
          </cell>
          <cell r="BA163">
            <v>44952</v>
          </cell>
          <cell r="BB163">
            <v>37389000</v>
          </cell>
          <cell r="BK163" t="str">
            <v/>
          </cell>
          <cell r="BN163" t="str">
            <v/>
          </cell>
          <cell r="BO163" t="str">
            <v/>
          </cell>
          <cell r="BP163" t="str">
            <v/>
          </cell>
          <cell r="BR163" t="str">
            <v/>
          </cell>
          <cell r="BS163" t="str">
            <v/>
          </cell>
          <cell r="BT163" t="str">
            <v/>
          </cell>
          <cell r="BU163" t="str">
            <v/>
          </cell>
          <cell r="BV163" t="str">
            <v/>
          </cell>
          <cell r="BW163" t="str">
            <v/>
          </cell>
          <cell r="CA163" t="str">
            <v/>
          </cell>
          <cell r="CB163" t="str">
            <v/>
          </cell>
          <cell r="CC163" t="str">
            <v/>
          </cell>
          <cell r="CE163" t="str">
            <v/>
          </cell>
          <cell r="CF163" t="str">
            <v/>
          </cell>
          <cell r="CG163" t="str">
            <v/>
          </cell>
          <cell r="CH163" t="str">
            <v/>
          </cell>
          <cell r="CI163" t="str">
            <v/>
          </cell>
          <cell r="CP163">
            <v>0</v>
          </cell>
        </row>
        <row r="164">
          <cell r="C164" t="str">
            <v>159-2023</v>
          </cell>
          <cell r="D164">
            <v>1</v>
          </cell>
          <cell r="E164" t="str">
            <v xml:space="preserve">	CO1.PCCNTR.4478609</v>
          </cell>
          <cell r="F164" t="str">
            <v>GESTIONAR Y ATENDER EL 100 % DE LOS REQUERIMIENTOS ALLEGADOS A LA ENTIDAD, RELACIONADOS CON ARRENDAMIENTO Y DESARROLLO DE VIVIENDA</v>
          </cell>
          <cell r="G164" t="str">
            <v>En Ejecución</v>
          </cell>
          <cell r="H164" t="str">
            <v>https://community.secop.gov.co/Public/Tendering/OpportunityDetail/Index?noticeUID=CO1.NTC.3841024&amp;isFromPublicArea=True&amp;isModal=true&amp;asPopupView=true</v>
          </cell>
          <cell r="I164" t="str">
            <v>SDHT-SDICV-PSP-034-2023</v>
          </cell>
          <cell r="J164">
            <v>1</v>
          </cell>
          <cell r="K164">
            <v>1</v>
          </cell>
          <cell r="L164" t="str">
            <v>Persona Natural</v>
          </cell>
          <cell r="M164" t="str">
            <v>CC</v>
          </cell>
          <cell r="N164">
            <v>79881307</v>
          </cell>
          <cell r="O164">
            <v>2</v>
          </cell>
          <cell r="P164" t="str">
            <v>PEDRAZA GORDO</v>
          </cell>
          <cell r="Q164" t="str">
            <v>LUIS ANDRES</v>
          </cell>
          <cell r="R164" t="str">
            <v>No Aplica</v>
          </cell>
          <cell r="S164" t="str">
            <v>LUIS ANDRES PEDRAZA GORDO</v>
          </cell>
          <cell r="T164" t="str">
            <v>M</v>
          </cell>
          <cell r="U164">
            <v>44952</v>
          </cell>
          <cell r="V164">
            <v>44953</v>
          </cell>
          <cell r="W164">
            <v>44956</v>
          </cell>
          <cell r="X164">
            <v>45291</v>
          </cell>
          <cell r="Y164" t="str">
            <v>Contratación Directa</v>
          </cell>
          <cell r="Z164" t="str">
            <v>Contrato</v>
          </cell>
          <cell r="AA164" t="str">
            <v>Prestación de Servicios Profesionales</v>
          </cell>
          <cell r="AB164" t="str">
            <v>PRESTAR SERVICIOS PROFESIONALES PARA APOYAR TECNICAMENTE LA SUSTANCIACIÓN DE LAS INVESTIGACIONES ADMINISTRATIVAS RELACIONADAS CON LA  ENAJENACIÓN Y ARRENDAMIENTO DE VIVIENDA</v>
          </cell>
          <cell r="AC164">
            <v>44956</v>
          </cell>
          <cell r="AE164">
            <v>44956</v>
          </cell>
          <cell r="AF164">
            <v>11</v>
          </cell>
          <cell r="AG164">
            <v>0</v>
          </cell>
          <cell r="AH164">
            <v>11</v>
          </cell>
          <cell r="AI164">
            <v>11</v>
          </cell>
          <cell r="AJ164">
            <v>0</v>
          </cell>
          <cell r="AK164">
            <v>330</v>
          </cell>
          <cell r="AL164">
            <v>45289</v>
          </cell>
          <cell r="AM164">
            <v>45289</v>
          </cell>
          <cell r="AN164">
            <v>62881500</v>
          </cell>
          <cell r="AO164">
            <v>62881500</v>
          </cell>
          <cell r="AP164">
            <v>5716500</v>
          </cell>
          <cell r="AQ164">
            <v>0</v>
          </cell>
          <cell r="AS164">
            <v>184</v>
          </cell>
          <cell r="AT164">
            <v>44937</v>
          </cell>
          <cell r="AU164">
            <v>62881500</v>
          </cell>
          <cell r="AV164" t="str">
            <v>O23011603450000007812</v>
          </cell>
          <cell r="AW164" t="str">
            <v>INVERSION</v>
          </cell>
          <cell r="AX164" t="str">
            <v>Fortalecimiento de la Inspección, Vigilancia y Control de Vivienda en Bogotá</v>
          </cell>
          <cell r="AY164">
            <v>5000444525</v>
          </cell>
          <cell r="AZ164">
            <v>177</v>
          </cell>
          <cell r="BA164">
            <v>44952</v>
          </cell>
          <cell r="BB164">
            <v>62881500</v>
          </cell>
          <cell r="BK164" t="str">
            <v/>
          </cell>
          <cell r="BN164" t="str">
            <v/>
          </cell>
          <cell r="BO164" t="str">
            <v/>
          </cell>
          <cell r="BP164" t="str">
            <v/>
          </cell>
          <cell r="BR164" t="str">
            <v/>
          </cell>
          <cell r="BS164" t="str">
            <v/>
          </cell>
          <cell r="BT164" t="str">
            <v/>
          </cell>
          <cell r="BU164" t="str">
            <v/>
          </cell>
          <cell r="BV164" t="str">
            <v/>
          </cell>
          <cell r="BW164" t="str">
            <v/>
          </cell>
          <cell r="CA164" t="str">
            <v/>
          </cell>
          <cell r="CB164" t="str">
            <v/>
          </cell>
          <cell r="CC164" t="str">
            <v/>
          </cell>
          <cell r="CE164" t="str">
            <v/>
          </cell>
          <cell r="CF164" t="str">
            <v/>
          </cell>
          <cell r="CG164" t="str">
            <v/>
          </cell>
          <cell r="CH164" t="str">
            <v/>
          </cell>
          <cell r="CI164" t="str">
            <v/>
          </cell>
          <cell r="CP164">
            <v>0</v>
          </cell>
        </row>
        <row r="165">
          <cell r="C165" t="str">
            <v>160-2023</v>
          </cell>
          <cell r="D165">
            <v>1</v>
          </cell>
          <cell r="E165" t="str">
            <v>CO1.PCCNTR.4478386</v>
          </cell>
          <cell r="F165" t="str">
            <v>GESTIONAR Y ATENDER EL 100 % DE LOS REQUERIMIENTOS ALLEGADOS A LA ENTIDAD, RELACIONADOS CON ARRENDAMIENTO Y DESARROLLO DE VIVIENDA</v>
          </cell>
          <cell r="G165" t="str">
            <v>En Ejecución</v>
          </cell>
          <cell r="H165" t="str">
            <v>https://community.secop.gov.co/Public/Tendering/OpportunityDetail/Index?noticeUID=CO1.NTC.3840971&amp;isFromPublicArea=True&amp;isModal=true&amp;asPopupView=true</v>
          </cell>
          <cell r="I165" t="str">
            <v>SDHT-SDICV-PSP-031-2023</v>
          </cell>
          <cell r="J165">
            <v>1</v>
          </cell>
          <cell r="K165">
            <v>1</v>
          </cell>
          <cell r="L165" t="str">
            <v>Persona Natural</v>
          </cell>
          <cell r="M165" t="str">
            <v>CC</v>
          </cell>
          <cell r="N165">
            <v>1020764137</v>
          </cell>
          <cell r="O165">
            <v>2</v>
          </cell>
          <cell r="P165" t="str">
            <v>CHARRY DELGADILLO</v>
          </cell>
          <cell r="Q165" t="str">
            <v>SARA LUCIA</v>
          </cell>
          <cell r="R165" t="str">
            <v>No Aplica</v>
          </cell>
          <cell r="S165" t="str">
            <v>SARA LUCIA CHARRY DELGADILLO</v>
          </cell>
          <cell r="T165" t="str">
            <v>F</v>
          </cell>
          <cell r="U165">
            <v>44952</v>
          </cell>
          <cell r="V165">
            <v>44956</v>
          </cell>
          <cell r="W165">
            <v>44958</v>
          </cell>
          <cell r="X165">
            <v>45285</v>
          </cell>
          <cell r="Y165" t="str">
            <v>Contratación Directa</v>
          </cell>
          <cell r="Z165" t="str">
            <v>Contrato</v>
          </cell>
          <cell r="AA165" t="str">
            <v>Prestación de Servicios Profesionales</v>
          </cell>
          <cell r="AB165" t="str">
            <v>PRESTAR SERVICIOS PROFESIONALES PARA APOYAR TECNICAMENTE LA SUSTANCIACIÓN DE LAS INVESTIGACIONES ADMINISTRATIVAS RELACIONADAS CON LA  ENAJENACIÓN Y ARRENDAMIENTO DE VIVIENDA</v>
          </cell>
          <cell r="AC165">
            <v>44958</v>
          </cell>
          <cell r="AD165">
            <v>44958</v>
          </cell>
          <cell r="AE165">
            <v>44958</v>
          </cell>
          <cell r="AF165">
            <v>11</v>
          </cell>
          <cell r="AG165">
            <v>0</v>
          </cell>
          <cell r="AH165">
            <v>11</v>
          </cell>
          <cell r="AI165">
            <v>11</v>
          </cell>
          <cell r="AJ165">
            <v>0</v>
          </cell>
          <cell r="AK165">
            <v>330</v>
          </cell>
          <cell r="AL165">
            <v>45290</v>
          </cell>
          <cell r="AM165">
            <v>45290</v>
          </cell>
          <cell r="AN165">
            <v>62881500</v>
          </cell>
          <cell r="AO165">
            <v>62881500</v>
          </cell>
          <cell r="AP165">
            <v>5716500</v>
          </cell>
          <cell r="AQ165">
            <v>0</v>
          </cell>
          <cell r="AS165">
            <v>161</v>
          </cell>
          <cell r="AT165">
            <v>44937</v>
          </cell>
          <cell r="AU165">
            <v>62881500</v>
          </cell>
          <cell r="AV165" t="str">
            <v>O23011603450000007812</v>
          </cell>
          <cell r="AW165" t="str">
            <v>INVERSION</v>
          </cell>
          <cell r="AX165" t="str">
            <v>Fortalecimiento de la Inspección, Vigilancia y Control de Vivienda en Bogotá</v>
          </cell>
          <cell r="AY165">
            <v>5000444710</v>
          </cell>
          <cell r="AZ165">
            <v>188</v>
          </cell>
          <cell r="BA165">
            <v>44952</v>
          </cell>
          <cell r="BB165">
            <v>62881500</v>
          </cell>
          <cell r="BK165" t="str">
            <v/>
          </cell>
          <cell r="BN165" t="str">
            <v/>
          </cell>
          <cell r="BO165" t="str">
            <v/>
          </cell>
          <cell r="BP165" t="str">
            <v/>
          </cell>
          <cell r="BR165" t="str">
            <v/>
          </cell>
          <cell r="BS165" t="str">
            <v/>
          </cell>
          <cell r="BT165" t="str">
            <v/>
          </cell>
          <cell r="BU165" t="str">
            <v/>
          </cell>
          <cell r="BV165" t="str">
            <v/>
          </cell>
          <cell r="BW165" t="str">
            <v/>
          </cell>
          <cell r="CA165" t="str">
            <v/>
          </cell>
          <cell r="CB165" t="str">
            <v/>
          </cell>
          <cell r="CC165" t="str">
            <v/>
          </cell>
          <cell r="CE165" t="str">
            <v/>
          </cell>
          <cell r="CF165" t="str">
            <v/>
          </cell>
          <cell r="CG165" t="str">
            <v/>
          </cell>
          <cell r="CH165" t="str">
            <v/>
          </cell>
          <cell r="CI165" t="str">
            <v/>
          </cell>
          <cell r="CP165">
            <v>0</v>
          </cell>
        </row>
        <row r="166">
          <cell r="C166" t="str">
            <v>161-2023</v>
          </cell>
          <cell r="D166">
            <v>1</v>
          </cell>
          <cell r="E166" t="str">
            <v>CO1.PCCNTR.4478047</v>
          </cell>
          <cell r="F166" t="str">
            <v>ELABORAR 4 DOCUMENTOS QUE CONTEMPLEN DIVERSAS PROPUESTAS PARA LA INCLUSIÓN E IMPLEMENTACIÓN DE NUEVAS FUENTES DE FINANCIACIÓN PARA LA GESTIÓN DEL HÁBITAT</v>
          </cell>
          <cell r="G166" t="str">
            <v>En Ejecución</v>
          </cell>
          <cell r="H166" t="str">
            <v>https://community.secop.gov.co/Public/Tendering/OpportunityDetail/Index?noticeUID=CO1.NTC.3840029&amp;isFromPublicArea=True&amp;isModal=true&amp;asPopupView=true</v>
          </cell>
          <cell r="I166" t="str">
            <v>SDHT-SDRPRI-PSP-008-2023</v>
          </cell>
          <cell r="J166">
            <v>1</v>
          </cell>
          <cell r="K166">
            <v>1</v>
          </cell>
          <cell r="L166" t="str">
            <v>Persona Natural</v>
          </cell>
          <cell r="M166" t="str">
            <v>CC</v>
          </cell>
          <cell r="N166">
            <v>1094946952</v>
          </cell>
          <cell r="O166">
            <v>1</v>
          </cell>
          <cell r="P166" t="str">
            <v>HERRERA FRANCO</v>
          </cell>
          <cell r="Q166" t="str">
            <v>NATALI</v>
          </cell>
          <cell r="R166" t="str">
            <v>No Aplica</v>
          </cell>
          <cell r="S166" t="str">
            <v>NATALI HERRERA FRANCO</v>
          </cell>
          <cell r="T166" t="str">
            <v>F</v>
          </cell>
          <cell r="U166">
            <v>44951</v>
          </cell>
          <cell r="V166">
            <v>44952</v>
          </cell>
          <cell r="W166">
            <v>44953</v>
          </cell>
          <cell r="X166">
            <v>45225</v>
          </cell>
          <cell r="Y166" t="str">
            <v>Contratación Directa</v>
          </cell>
          <cell r="Z166" t="str">
            <v>Contrato</v>
          </cell>
          <cell r="AA166" t="str">
            <v>Prestación de Servicios Profesionales</v>
          </cell>
          <cell r="AB166" t="str">
            <v>PRESTAR SERVICIOS PROFESIONALES ADMINISTRATIVOS Y FINANCIEROS NECESARIOS PARA EL DESARROLLO DE LOS INSTRUMENTOS DE FINANCIACIÓN A CARGO DE LA SUBSECRETARIA DE GESTIÓN FINANCIERA</v>
          </cell>
          <cell r="AC166">
            <v>44953</v>
          </cell>
          <cell r="AD166">
            <v>44953</v>
          </cell>
          <cell r="AE166">
            <v>44953</v>
          </cell>
          <cell r="AF166">
            <v>9</v>
          </cell>
          <cell r="AG166">
            <v>0</v>
          </cell>
          <cell r="AH166">
            <v>11.133333333333333</v>
          </cell>
          <cell r="AI166">
            <v>11</v>
          </cell>
          <cell r="AJ166">
            <v>4</v>
          </cell>
          <cell r="AK166">
            <v>334</v>
          </cell>
          <cell r="AL166">
            <v>45225</v>
          </cell>
          <cell r="AM166">
            <v>45290</v>
          </cell>
          <cell r="AN166">
            <v>47700000</v>
          </cell>
          <cell r="AO166">
            <v>59006667</v>
          </cell>
          <cell r="AP166">
            <v>5300000</v>
          </cell>
          <cell r="AQ166">
            <v>-0.3333333358168602</v>
          </cell>
          <cell r="AS166">
            <v>19</v>
          </cell>
          <cell r="AT166">
            <v>44930</v>
          </cell>
          <cell r="AU166">
            <v>47700000</v>
          </cell>
          <cell r="AV166" t="str">
            <v>O23011601190000007825</v>
          </cell>
          <cell r="AW166" t="str">
            <v>INVERSION</v>
          </cell>
          <cell r="AX166" t="str">
            <v>Diseño e implementación de alternativas financieras para la gestión del hábitat en Bogotá</v>
          </cell>
          <cell r="AY166">
            <v>5000444609</v>
          </cell>
          <cell r="AZ166">
            <v>183</v>
          </cell>
          <cell r="BA166">
            <v>44952</v>
          </cell>
          <cell r="BB166">
            <v>47700000</v>
          </cell>
          <cell r="BC166">
            <v>45202</v>
          </cell>
          <cell r="BD166">
            <v>1471</v>
          </cell>
          <cell r="BE166">
            <v>45176</v>
          </cell>
          <cell r="BF166">
            <v>11306667</v>
          </cell>
          <cell r="BG166">
            <v>5000551046</v>
          </cell>
          <cell r="BH166">
            <v>1517</v>
          </cell>
          <cell r="BI166">
            <v>45198</v>
          </cell>
          <cell r="BJ166" t="str">
            <v>O23011601190000007825</v>
          </cell>
          <cell r="BK166" t="str">
            <v>INVERSION</v>
          </cell>
          <cell r="BL166">
            <v>45198</v>
          </cell>
          <cell r="BM166">
            <v>11306667</v>
          </cell>
          <cell r="BN166" t="str">
            <v/>
          </cell>
          <cell r="BO166" t="str">
            <v/>
          </cell>
          <cell r="BP166" t="str">
            <v/>
          </cell>
          <cell r="BR166" t="str">
            <v/>
          </cell>
          <cell r="BS166" t="str">
            <v/>
          </cell>
          <cell r="BT166" t="str">
            <v/>
          </cell>
          <cell r="BU166" t="str">
            <v/>
          </cell>
          <cell r="BV166" t="str">
            <v/>
          </cell>
          <cell r="BW166" t="str">
            <v/>
          </cell>
          <cell r="CA166" t="str">
            <v/>
          </cell>
          <cell r="CB166" t="str">
            <v/>
          </cell>
          <cell r="CC166" t="str">
            <v/>
          </cell>
          <cell r="CE166" t="str">
            <v/>
          </cell>
          <cell r="CF166" t="str">
            <v/>
          </cell>
          <cell r="CG166" t="str">
            <v/>
          </cell>
          <cell r="CH166" t="str">
            <v/>
          </cell>
          <cell r="CI166" t="str">
            <v/>
          </cell>
          <cell r="CM166">
            <v>45195</v>
          </cell>
          <cell r="CN166">
            <v>2</v>
          </cell>
          <cell r="CO166">
            <v>4</v>
          </cell>
          <cell r="CP166">
            <v>64</v>
          </cell>
          <cell r="CQ166">
            <v>45198</v>
          </cell>
          <cell r="CR166">
            <v>45226</v>
          </cell>
          <cell r="CS166">
            <v>45290</v>
          </cell>
          <cell r="DF166">
            <v>44973</v>
          </cell>
          <cell r="DG166" t="str">
            <v>MARIA ALEJANDRA CARDENAS SICHACA</v>
          </cell>
          <cell r="DH166">
            <v>1022370355</v>
          </cell>
          <cell r="DI166" t="str">
            <v xml:space="preserve">KR  81 A     82 F  25   </v>
          </cell>
          <cell r="DJ166">
            <v>3002794280</v>
          </cell>
          <cell r="DK166" t="str">
            <v>ale.sichaca@gmail.com</v>
          </cell>
          <cell r="DL166">
            <v>44343333</v>
          </cell>
          <cell r="DN166">
            <v>44973</v>
          </cell>
        </row>
        <row r="167">
          <cell r="C167" t="str">
            <v>162-2023</v>
          </cell>
          <cell r="D167">
            <v>1</v>
          </cell>
          <cell r="E167" t="str">
            <v>CO1.PCCNTR.4482829</v>
          </cell>
          <cell r="F167" t="str">
            <v>REALIZAR SERVICIOS DE ASISTENCIA TÉCNICA AL 100 % DE LOS PROYECTOS VINCULADOS COMO ASOCIATIVOS Y/O PROYECTOS ESTRATÉGICOS EN EL MARCO DEL PDD.</v>
          </cell>
          <cell r="G167" t="str">
            <v>En Ejecución</v>
          </cell>
          <cell r="H167" t="str">
            <v>https://community.secop.gov.co/Public/Tendering/OpportunityDetail/Index?noticeUID=CO1.NTC.3845435&amp;isFromPublicArea=True&amp;isModal=true&amp;asPopupView=true</v>
          </cell>
          <cell r="I167" t="str">
            <v>SDHT-SDGS-PSP-018-2023.</v>
          </cell>
          <cell r="J167">
            <v>1</v>
          </cell>
          <cell r="K167">
            <v>1</v>
          </cell>
          <cell r="L167" t="str">
            <v>Persona Natural</v>
          </cell>
          <cell r="M167" t="str">
            <v>CC</v>
          </cell>
          <cell r="N167">
            <v>91109235</v>
          </cell>
          <cell r="O167">
            <v>5</v>
          </cell>
          <cell r="P167" t="str">
            <v>AGUILAR BENAVIDES</v>
          </cell>
          <cell r="Q167" t="str">
            <v>DIEGO ARTURO</v>
          </cell>
          <cell r="R167" t="str">
            <v>No Aplica</v>
          </cell>
          <cell r="S167" t="str">
            <v>DIEGO ARTURO AGUILAR BENAVIDES</v>
          </cell>
          <cell r="T167" t="str">
            <v>M</v>
          </cell>
          <cell r="U167">
            <v>44952</v>
          </cell>
          <cell r="V167">
            <v>44953</v>
          </cell>
          <cell r="W167">
            <v>44956</v>
          </cell>
          <cell r="X167">
            <v>45228</v>
          </cell>
          <cell r="Y167" t="str">
            <v>Contratación Directa</v>
          </cell>
          <cell r="Z167" t="str">
            <v>Contrato</v>
          </cell>
          <cell r="AA167" t="str">
            <v>Prestación de Servicios Profesionales</v>
          </cell>
          <cell r="AB167" t="str">
            <v>PRESTAR SERVICIOS PROFESIONALES PARA EL ACOMPAÑAMIENTO, SEGUIMIENTO Y GESTION DE LOS INSTRUMENTOS DE PLANEACION Y/O PROYECTOS URBANÍSTICOS E INMOBILIARIOS QUE PROMUEVAN LA GENERACIÓN DE SOLUCIONES HABITACIONALES A CARGO DE LA SUBDIRECCION</v>
          </cell>
          <cell r="AC167">
            <v>44956</v>
          </cell>
          <cell r="AD167">
            <v>44958</v>
          </cell>
          <cell r="AE167">
            <v>44958</v>
          </cell>
          <cell r="AF167">
            <v>9</v>
          </cell>
          <cell r="AG167">
            <v>0</v>
          </cell>
          <cell r="AH167">
            <v>11</v>
          </cell>
          <cell r="AI167">
            <v>11</v>
          </cell>
          <cell r="AJ167">
            <v>0</v>
          </cell>
          <cell r="AK167">
            <v>330</v>
          </cell>
          <cell r="AL167">
            <v>45230</v>
          </cell>
          <cell r="AM167">
            <v>45291</v>
          </cell>
          <cell r="AN167">
            <v>83430000</v>
          </cell>
          <cell r="AO167">
            <v>101970000</v>
          </cell>
          <cell r="AP167">
            <v>9270000</v>
          </cell>
          <cell r="AQ167">
            <v>0</v>
          </cell>
          <cell r="AS167">
            <v>284</v>
          </cell>
          <cell r="AT167">
            <v>44942</v>
          </cell>
          <cell r="AU167">
            <v>83430000</v>
          </cell>
          <cell r="AV167" t="str">
            <v>O23011601190000007798</v>
          </cell>
          <cell r="AW167" t="str">
            <v>INVERSION</v>
          </cell>
          <cell r="AX167" t="str">
            <v>Conformación del banco de proyectos e instrumentos para la gestión del suelo en Bogotá</v>
          </cell>
          <cell r="AY167">
            <v>5000445879</v>
          </cell>
          <cell r="AZ167">
            <v>209</v>
          </cell>
          <cell r="BA167">
            <v>44953</v>
          </cell>
          <cell r="BB167">
            <v>83430000</v>
          </cell>
          <cell r="BC167">
            <v>45201</v>
          </cell>
          <cell r="BD167">
            <v>1430</v>
          </cell>
          <cell r="BE167">
            <v>45174</v>
          </cell>
          <cell r="BF167">
            <v>18540000</v>
          </cell>
          <cell r="BG167" t="str">
            <v>5000549340</v>
          </cell>
          <cell r="BH167">
            <v>1498</v>
          </cell>
          <cell r="BI167">
            <v>45195</v>
          </cell>
          <cell r="BJ167" t="str">
            <v>O23011601190000007798</v>
          </cell>
          <cell r="BK167" t="str">
            <v>INVERSION</v>
          </cell>
          <cell r="BL167">
            <v>45195</v>
          </cell>
          <cell r="BM167">
            <v>18540000</v>
          </cell>
          <cell r="BN167" t="str">
            <v/>
          </cell>
          <cell r="BO167" t="str">
            <v/>
          </cell>
          <cell r="BP167" t="str">
            <v/>
          </cell>
          <cell r="BR167" t="str">
            <v/>
          </cell>
          <cell r="BS167" t="str">
            <v/>
          </cell>
          <cell r="BT167" t="str">
            <v/>
          </cell>
          <cell r="BU167" t="str">
            <v/>
          </cell>
          <cell r="BV167" t="str">
            <v/>
          </cell>
          <cell r="BW167" t="str">
            <v/>
          </cell>
          <cell r="CA167" t="str">
            <v/>
          </cell>
          <cell r="CB167" t="str">
            <v/>
          </cell>
          <cell r="CC167" t="str">
            <v/>
          </cell>
          <cell r="CE167" t="str">
            <v/>
          </cell>
          <cell r="CF167" t="str">
            <v/>
          </cell>
          <cell r="CG167" t="str">
            <v/>
          </cell>
          <cell r="CH167" t="str">
            <v/>
          </cell>
          <cell r="CI167" t="str">
            <v/>
          </cell>
          <cell r="CM167">
            <v>45195</v>
          </cell>
          <cell r="CN167">
            <v>2</v>
          </cell>
          <cell r="CO167">
            <v>0</v>
          </cell>
          <cell r="CP167">
            <v>60</v>
          </cell>
          <cell r="CQ167">
            <v>45195</v>
          </cell>
          <cell r="CR167">
            <v>45231</v>
          </cell>
          <cell r="CS167">
            <v>45291</v>
          </cell>
        </row>
        <row r="168">
          <cell r="C168" t="str">
            <v>163-2023</v>
          </cell>
          <cell r="D168">
            <v>1</v>
          </cell>
          <cell r="E168" t="str">
            <v>CO1.PCCNTR.4478164</v>
          </cell>
          <cell r="F168" t="str">
            <v>REALIZAR SERVICIOS DE ASISTENCIA TÉCNICA AL 100 % DE LOS PROYECTOS VINCULADOS COMO ASOCIATIVOS Y/O PROYECTOS ESTRATÉGICOS EN EL MARCO DEL PDD.</v>
          </cell>
          <cell r="G168" t="str">
            <v>En Ejecución</v>
          </cell>
          <cell r="H168" t="str">
            <v>https://community.secop.gov.co/Public/Tendering/OpportunityDetail/Index?noticeUID=CO1.NTC.3840920&amp;isFromPublicArea=True&amp;isModal=true&amp;asPopupView=true</v>
          </cell>
          <cell r="I168" t="str">
            <v>SDHT-SDGS-PSP-012-2023</v>
          </cell>
          <cell r="J168">
            <v>1</v>
          </cell>
          <cell r="K168">
            <v>1</v>
          </cell>
          <cell r="L168" t="str">
            <v>Persona Natural</v>
          </cell>
          <cell r="M168" t="str">
            <v>CC</v>
          </cell>
          <cell r="N168">
            <v>79233936</v>
          </cell>
          <cell r="O168">
            <v>6</v>
          </cell>
          <cell r="P168" t="str">
            <v>RODRIGUEZ CADENA</v>
          </cell>
          <cell r="Q168" t="str">
            <v>JAVIER ALBERTO</v>
          </cell>
          <cell r="R168" t="str">
            <v>No Aplica</v>
          </cell>
          <cell r="S168" t="str">
            <v>JAVIER ALBERTO RODRIGUEZ CADENA</v>
          </cell>
          <cell r="T168" t="str">
            <v>M</v>
          </cell>
          <cell r="U168">
            <v>44952</v>
          </cell>
          <cell r="V168">
            <v>44953</v>
          </cell>
          <cell r="W168">
            <v>44956</v>
          </cell>
          <cell r="X168">
            <v>45198</v>
          </cell>
          <cell r="Y168" t="str">
            <v>Contratación Directa</v>
          </cell>
          <cell r="Z168" t="str">
            <v>Contrato</v>
          </cell>
          <cell r="AA168" t="str">
            <v>Prestación de Servicios Profesionales</v>
          </cell>
          <cell r="AB168" t="str">
            <v>PRESTAR SERVICIOS PROFESIONALES PARA REALIZAR EL ANALISIS Y GENERACION DE INFORMACIÓN PARA LA ESTRUCTURACIÓN Y FINANCIACIÓN DE LOS PROYECTOS QUE HABILITAN SUELO PARA VIVIENDA Y USOS COMPLEMENTARIOS</v>
          </cell>
          <cell r="AC168">
            <v>44956</v>
          </cell>
          <cell r="AD168">
            <v>44958</v>
          </cell>
          <cell r="AE168">
            <v>44958</v>
          </cell>
          <cell r="AF168">
            <v>8</v>
          </cell>
          <cell r="AG168">
            <v>0</v>
          </cell>
          <cell r="AH168">
            <v>11</v>
          </cell>
          <cell r="AI168">
            <v>11</v>
          </cell>
          <cell r="AJ168">
            <v>0</v>
          </cell>
          <cell r="AK168">
            <v>330</v>
          </cell>
          <cell r="AL168">
            <v>45199</v>
          </cell>
          <cell r="AM168">
            <v>45291</v>
          </cell>
          <cell r="AN168">
            <v>61840000</v>
          </cell>
          <cell r="AO168">
            <v>85030000</v>
          </cell>
          <cell r="AP168">
            <v>7730000</v>
          </cell>
          <cell r="AQ168">
            <v>0</v>
          </cell>
          <cell r="AS168">
            <v>287</v>
          </cell>
          <cell r="AT168">
            <v>44942</v>
          </cell>
          <cell r="AU168">
            <v>61840000</v>
          </cell>
          <cell r="AV168" t="str">
            <v>O23011601190000007798</v>
          </cell>
          <cell r="AW168" t="str">
            <v>INVERSION</v>
          </cell>
          <cell r="AX168" t="str">
            <v>Conformación del banco de proyectos e instrumentos para la gestión del suelo en Bogotá</v>
          </cell>
          <cell r="AY168">
            <v>5000445860</v>
          </cell>
          <cell r="AZ168">
            <v>208</v>
          </cell>
          <cell r="BA168">
            <v>44953</v>
          </cell>
          <cell r="BB168">
            <v>61840000</v>
          </cell>
          <cell r="BC168">
            <v>45202</v>
          </cell>
          <cell r="BD168">
            <v>1453</v>
          </cell>
          <cell r="BE168">
            <v>45175</v>
          </cell>
          <cell r="BF168">
            <v>27810000</v>
          </cell>
          <cell r="BG168">
            <v>5000551108</v>
          </cell>
          <cell r="BH168">
            <v>1531</v>
          </cell>
          <cell r="BI168">
            <v>45198</v>
          </cell>
          <cell r="BJ168" t="str">
            <v>O23011601190000007798</v>
          </cell>
          <cell r="BK168" t="str">
            <v>INVERSION</v>
          </cell>
          <cell r="BL168">
            <v>45198</v>
          </cell>
          <cell r="BM168">
            <v>23190000</v>
          </cell>
          <cell r="BN168" t="str">
            <v/>
          </cell>
          <cell r="BO168" t="str">
            <v/>
          </cell>
          <cell r="BP168" t="str">
            <v/>
          </cell>
          <cell r="BR168" t="str">
            <v/>
          </cell>
          <cell r="BS168" t="str">
            <v/>
          </cell>
          <cell r="BT168" t="str">
            <v/>
          </cell>
          <cell r="BU168" t="str">
            <v/>
          </cell>
          <cell r="BV168" t="str">
            <v/>
          </cell>
          <cell r="BW168" t="str">
            <v/>
          </cell>
          <cell r="CA168" t="str">
            <v/>
          </cell>
          <cell r="CB168" t="str">
            <v/>
          </cell>
          <cell r="CC168" t="str">
            <v/>
          </cell>
          <cell r="CE168" t="str">
            <v/>
          </cell>
          <cell r="CF168" t="str">
            <v/>
          </cell>
          <cell r="CG168" t="str">
            <v/>
          </cell>
          <cell r="CH168" t="str">
            <v/>
          </cell>
          <cell r="CI168" t="str">
            <v/>
          </cell>
          <cell r="CM168">
            <v>45176</v>
          </cell>
          <cell r="CN168">
            <v>3</v>
          </cell>
          <cell r="CO168">
            <v>0</v>
          </cell>
          <cell r="CP168">
            <v>90</v>
          </cell>
          <cell r="CQ168">
            <v>45198</v>
          </cell>
          <cell r="CR168">
            <v>45200</v>
          </cell>
          <cell r="CS168">
            <v>45291</v>
          </cell>
        </row>
        <row r="169">
          <cell r="C169" t="str">
            <v>164-2023</v>
          </cell>
          <cell r="D169">
            <v>1</v>
          </cell>
          <cell r="E169" t="str">
            <v>CO1.PCCNTR.4479930</v>
          </cell>
          <cell r="F169" t="str">
            <v>BENEFICIAR 11580 HOGARES  CON SUBSIDIOS PARA ADQUISICIÓN DE VIVIENDA VIS Y VIP</v>
          </cell>
          <cell r="G169" t="str">
            <v>En Ejecución</v>
          </cell>
          <cell r="H169" t="str">
            <v>https://community.secop.gov.co/Public/Tendering/OpportunityDetail/Index?noticeUID=CO1.NTC.3842627&amp;isFromPublicArea=True&amp;isModal=true&amp;asPopupView=true</v>
          </cell>
          <cell r="I169" t="str">
            <v>SDHT-SDRPUB-PSP-004-2023</v>
          </cell>
          <cell r="J169">
            <v>1</v>
          </cell>
          <cell r="K169">
            <v>1</v>
          </cell>
          <cell r="L169" t="str">
            <v>Persona Natural</v>
          </cell>
          <cell r="M169" t="str">
            <v>CC</v>
          </cell>
          <cell r="N169">
            <v>53047446</v>
          </cell>
          <cell r="O169">
            <v>7</v>
          </cell>
          <cell r="P169" t="str">
            <v>BASTO ZABALA</v>
          </cell>
          <cell r="Q169" t="str">
            <v>LILIANA MARCELA</v>
          </cell>
          <cell r="R169" t="str">
            <v>No Aplica</v>
          </cell>
          <cell r="S169" t="str">
            <v>LILIANA MARCELA BASTO ZABALA</v>
          </cell>
          <cell r="T169" t="str">
            <v>F</v>
          </cell>
          <cell r="U169">
            <v>44951</v>
          </cell>
          <cell r="V169">
            <v>44952</v>
          </cell>
          <cell r="W169">
            <v>44953</v>
          </cell>
          <cell r="X169">
            <v>45225</v>
          </cell>
          <cell r="Y169" t="str">
            <v>Contratación Directa</v>
          </cell>
          <cell r="Z169" t="str">
            <v>Contrato</v>
          </cell>
          <cell r="AA169" t="str">
            <v>Prestación de Servicios Profesionales</v>
          </cell>
          <cell r="AB169" t="str">
            <v>PRESTAR SERVICIOS PROFESIONALES PARA EL SOPORTE Y DESARROLLO DE LOS SISTEMAS DE INFORMACIÓN Y PÁGINAS WEB, ASÍ COMO LA CONFIGURACIÓN Y ACTUALIZACIÓN DE LOS SERVIDORES ASOCIADOS A LOS INSTRUMENTOS DE FINANCIACIÓN DE LA SUBSECRETARÍA DE GESTIÓN FINANCIERA</v>
          </cell>
          <cell r="AC169">
            <v>44953</v>
          </cell>
          <cell r="AD169">
            <v>44953</v>
          </cell>
          <cell r="AE169">
            <v>44953</v>
          </cell>
          <cell r="AF169">
            <v>9</v>
          </cell>
          <cell r="AG169">
            <v>0</v>
          </cell>
          <cell r="AH169">
            <v>9</v>
          </cell>
          <cell r="AI169">
            <v>9</v>
          </cell>
          <cell r="AJ169">
            <v>0</v>
          </cell>
          <cell r="AK169">
            <v>270</v>
          </cell>
          <cell r="AL169">
            <v>45225</v>
          </cell>
          <cell r="AM169">
            <v>45225</v>
          </cell>
          <cell r="AN169">
            <v>83430000</v>
          </cell>
          <cell r="AO169">
            <v>83430000</v>
          </cell>
          <cell r="AP169">
            <v>9270000</v>
          </cell>
          <cell r="AQ169">
            <v>0</v>
          </cell>
          <cell r="AS169">
            <v>91</v>
          </cell>
          <cell r="AT169">
            <v>44931</v>
          </cell>
          <cell r="AU169">
            <v>83430000</v>
          </cell>
          <cell r="AV169" t="str">
            <v>O23011601010000007823</v>
          </cell>
          <cell r="AW169" t="str">
            <v>INVERSION</v>
          </cell>
          <cell r="AX169" t="str">
            <v>Generación de mecanismos para facilitar el acceso a una solución de vivienda a hogares vulnerables en Bogotá</v>
          </cell>
          <cell r="AY169">
            <v>5000444603</v>
          </cell>
          <cell r="AZ169">
            <v>182</v>
          </cell>
          <cell r="BA169">
            <v>44952</v>
          </cell>
          <cell r="BB169">
            <v>83430000</v>
          </cell>
          <cell r="BK169" t="str">
            <v/>
          </cell>
          <cell r="BN169" t="str">
            <v/>
          </cell>
          <cell r="BO169" t="str">
            <v/>
          </cell>
          <cell r="BP169" t="str">
            <v/>
          </cell>
          <cell r="BR169" t="str">
            <v/>
          </cell>
          <cell r="BS169" t="str">
            <v/>
          </cell>
          <cell r="BT169" t="str">
            <v/>
          </cell>
          <cell r="BU169" t="str">
            <v/>
          </cell>
          <cell r="BV169" t="str">
            <v/>
          </cell>
          <cell r="BW169" t="str">
            <v/>
          </cell>
          <cell r="CA169" t="str">
            <v/>
          </cell>
          <cell r="CB169" t="str">
            <v/>
          </cell>
          <cell r="CC169" t="str">
            <v/>
          </cell>
          <cell r="CE169" t="str">
            <v/>
          </cell>
          <cell r="CF169" t="str">
            <v/>
          </cell>
          <cell r="CG169" t="str">
            <v/>
          </cell>
          <cell r="CH169" t="str">
            <v/>
          </cell>
          <cell r="CI169" t="str">
            <v/>
          </cell>
          <cell r="CP169">
            <v>0</v>
          </cell>
        </row>
        <row r="170">
          <cell r="C170" t="str">
            <v>165-2023</v>
          </cell>
          <cell r="D170">
            <v>1</v>
          </cell>
          <cell r="E170" t="str">
            <v>CO1.PCCNTR.4480038</v>
          </cell>
          <cell r="F170" t="str">
            <v>PROMOVER 100 % DE LA IMPLEMENTACIÓN DE LAS FUENTES DE FINANCIACIÓN PARA EL HÁBITAT</v>
          </cell>
          <cell r="G170" t="str">
            <v>En Ejecución</v>
          </cell>
          <cell r="H170" t="str">
            <v>https://community.secop.gov.co/Public/Tendering/OpportunityDetail/Index?noticeUID=CO1.NTC.3842636&amp;isFromPublicArea=True&amp;isModal=true&amp;asPopupView=true</v>
          </cell>
          <cell r="I170" t="str">
            <v>SDHT-SDRPRI-PSP-035-2023</v>
          </cell>
          <cell r="J170">
            <v>1</v>
          </cell>
          <cell r="K170">
            <v>1</v>
          </cell>
          <cell r="L170" t="str">
            <v>Persona Natural</v>
          </cell>
          <cell r="M170" t="str">
            <v>CC</v>
          </cell>
          <cell r="N170">
            <v>1032455982</v>
          </cell>
          <cell r="O170">
            <v>8</v>
          </cell>
          <cell r="P170" t="str">
            <v>RIAÑO TOVAR</v>
          </cell>
          <cell r="Q170" t="str">
            <v>SILVANA</v>
          </cell>
          <cell r="R170" t="str">
            <v>No Aplica</v>
          </cell>
          <cell r="S170" t="str">
            <v>SILVANA RIAÑO TOVAR</v>
          </cell>
          <cell r="T170" t="str">
            <v>F</v>
          </cell>
          <cell r="U170">
            <v>44951</v>
          </cell>
          <cell r="V170">
            <v>44956</v>
          </cell>
          <cell r="W170">
            <v>44953</v>
          </cell>
          <cell r="X170">
            <v>45225</v>
          </cell>
          <cell r="Y170" t="str">
            <v>Contratación Directa</v>
          </cell>
          <cell r="Z170" t="str">
            <v>Contrato</v>
          </cell>
          <cell r="AA170" t="str">
            <v>Prestación de Servicios Profesionales</v>
          </cell>
          <cell r="AB170" t="str">
            <v>PRESTAR SERVICIOS PROFESIONALES CON EL FIN DE DIVULGAR INFORMACIÓN Y REALIZAR CONVOCATORIAS RELACIONADAS CON LOS PROGRAMAS PARA FACILITAR EL ACCESO A INSTRUMENTOS DE FINANCIACIÓN Y LA ADQUISICIÓN DE VIVIENDA, IMPLEMENTADOS POR LA SUBSECRETARÍA DE GESTIÓN FINANCIERA.</v>
          </cell>
          <cell r="AC170">
            <v>44956</v>
          </cell>
          <cell r="AD170">
            <v>44956</v>
          </cell>
          <cell r="AE170">
            <v>44956</v>
          </cell>
          <cell r="AF170">
            <v>9</v>
          </cell>
          <cell r="AG170">
            <v>0</v>
          </cell>
          <cell r="AH170">
            <v>11.033333333333333</v>
          </cell>
          <cell r="AI170">
            <v>11</v>
          </cell>
          <cell r="AJ170">
            <v>1</v>
          </cell>
          <cell r="AK170">
            <v>331</v>
          </cell>
          <cell r="AL170">
            <v>45228</v>
          </cell>
          <cell r="AM170">
            <v>45290</v>
          </cell>
          <cell r="AN170">
            <v>47700000</v>
          </cell>
          <cell r="AO170">
            <v>58476667</v>
          </cell>
          <cell r="AP170">
            <v>5300000</v>
          </cell>
          <cell r="AQ170">
            <v>-0.3333333358168602</v>
          </cell>
          <cell r="AS170">
            <v>178</v>
          </cell>
          <cell r="AT170">
            <v>44937</v>
          </cell>
          <cell r="AU170">
            <v>47700000</v>
          </cell>
          <cell r="AV170" t="str">
            <v>O23011601190000007825</v>
          </cell>
          <cell r="AW170" t="str">
            <v>INVERSION</v>
          </cell>
          <cell r="AX170" t="str">
            <v>Diseño e implementación de alternativas financieras para la gestión del hábitat en Bogotá</v>
          </cell>
          <cell r="AY170">
            <v>5000444614</v>
          </cell>
          <cell r="AZ170">
            <v>184</v>
          </cell>
          <cell r="BA170">
            <v>44952</v>
          </cell>
          <cell r="BB170">
            <v>47700000</v>
          </cell>
          <cell r="BC170">
            <v>45201</v>
          </cell>
          <cell r="BD170">
            <v>1476</v>
          </cell>
          <cell r="BE170">
            <v>45176</v>
          </cell>
          <cell r="BF170">
            <v>10776667</v>
          </cell>
          <cell r="BG170" t="str">
            <v>5000547989</v>
          </cell>
          <cell r="BH170">
            <v>1466</v>
          </cell>
          <cell r="BI170">
            <v>45191</v>
          </cell>
          <cell r="BJ170" t="str">
            <v>O23011601190000007825</v>
          </cell>
          <cell r="BK170" t="str">
            <v>INVERSION</v>
          </cell>
          <cell r="BL170">
            <v>45190</v>
          </cell>
          <cell r="BM170">
            <v>10776667</v>
          </cell>
          <cell r="BN170" t="str">
            <v/>
          </cell>
          <cell r="BO170" t="str">
            <v/>
          </cell>
          <cell r="BP170" t="str">
            <v/>
          </cell>
          <cell r="BR170" t="str">
            <v/>
          </cell>
          <cell r="BS170" t="str">
            <v/>
          </cell>
          <cell r="BT170" t="str">
            <v/>
          </cell>
          <cell r="BU170" t="str">
            <v/>
          </cell>
          <cell r="BV170" t="str">
            <v/>
          </cell>
          <cell r="BW170" t="str">
            <v/>
          </cell>
          <cell r="CA170" t="str">
            <v/>
          </cell>
          <cell r="CB170" t="str">
            <v/>
          </cell>
          <cell r="CC170" t="str">
            <v/>
          </cell>
          <cell r="CE170" t="str">
            <v/>
          </cell>
          <cell r="CF170" t="str">
            <v/>
          </cell>
          <cell r="CG170" t="str">
            <v/>
          </cell>
          <cell r="CH170" t="str">
            <v/>
          </cell>
          <cell r="CI170" t="str">
            <v/>
          </cell>
          <cell r="CM170">
            <v>45181</v>
          </cell>
          <cell r="CN170">
            <v>2</v>
          </cell>
          <cell r="CO170">
            <v>1</v>
          </cell>
          <cell r="CP170">
            <v>61</v>
          </cell>
          <cell r="CQ170">
            <v>45190</v>
          </cell>
          <cell r="CR170">
            <v>45229</v>
          </cell>
          <cell r="CS170">
            <v>45290</v>
          </cell>
        </row>
        <row r="171">
          <cell r="C171" t="str">
            <v>166-2023</v>
          </cell>
          <cell r="F171" t="str">
            <v>No Aplica</v>
          </cell>
          <cell r="G171" t="str">
            <v>No se asignó numeración</v>
          </cell>
          <cell r="J171" t="e">
            <v>#N/A</v>
          </cell>
          <cell r="P171" t="str">
            <v/>
          </cell>
          <cell r="Q171" t="str">
            <v/>
          </cell>
          <cell r="R171" t="str">
            <v/>
          </cell>
          <cell r="S171" t="str">
            <v/>
          </cell>
          <cell r="AB171" t="str">
            <v/>
          </cell>
          <cell r="AC171" t="str">
            <v>Pendiente dato de legalización</v>
          </cell>
          <cell r="AE171">
            <v>0</v>
          </cell>
          <cell r="AH171">
            <v>0</v>
          </cell>
          <cell r="AI171">
            <v>0</v>
          </cell>
          <cell r="AJ171">
            <v>0</v>
          </cell>
          <cell r="AK171">
            <v>0</v>
          </cell>
          <cell r="AO171">
            <v>0</v>
          </cell>
          <cell r="AQ171">
            <v>0</v>
          </cell>
          <cell r="AW171" t="str">
            <v/>
          </cell>
          <cell r="AX171" t="str">
            <v/>
          </cell>
          <cell r="BK171" t="str">
            <v/>
          </cell>
          <cell r="BN171" t="str">
            <v/>
          </cell>
          <cell r="BO171" t="str">
            <v/>
          </cell>
          <cell r="BP171" t="str">
            <v/>
          </cell>
          <cell r="BR171" t="str">
            <v/>
          </cell>
          <cell r="BS171" t="str">
            <v/>
          </cell>
          <cell r="BT171" t="str">
            <v/>
          </cell>
          <cell r="BU171" t="str">
            <v/>
          </cell>
          <cell r="BV171" t="str">
            <v/>
          </cell>
          <cell r="BW171" t="str">
            <v/>
          </cell>
          <cell r="CA171" t="str">
            <v/>
          </cell>
          <cell r="CB171" t="str">
            <v/>
          </cell>
          <cell r="CC171" t="str">
            <v/>
          </cell>
          <cell r="CE171" t="str">
            <v/>
          </cell>
          <cell r="CF171" t="str">
            <v/>
          </cell>
          <cell r="CG171" t="str">
            <v/>
          </cell>
          <cell r="CH171" t="str">
            <v/>
          </cell>
          <cell r="CI171" t="str">
            <v/>
          </cell>
          <cell r="CP171">
            <v>0</v>
          </cell>
        </row>
        <row r="172">
          <cell r="C172" t="str">
            <v>167-2023</v>
          </cell>
          <cell r="D172">
            <v>1</v>
          </cell>
          <cell r="E172" t="str">
            <v>CO1.PCCNTR.4485584</v>
          </cell>
          <cell r="F172" t="str">
            <v xml:space="preserve">CONFORMAR Y AJUSTAR 150 EXPEDIENTES URBANOS PARA LA LEGALIZACIÓN URBANÍSTICA DE ASENTAMIENTOS INFORMALES. </v>
          </cell>
          <cell r="G172" t="str">
            <v>En Ejecución</v>
          </cell>
          <cell r="H172" t="str">
            <v>https://community.secop.gov.co/Public/Tendering/OpportunityDetail/Index?noticeUID=CO1.NTC.3844739&amp;isFromPublicArea=True&amp;isModal=true&amp;asPopupView=true</v>
          </cell>
          <cell r="I172" t="str">
            <v>SDHT-SDB-PSP-048-2023</v>
          </cell>
          <cell r="J172">
            <v>1</v>
          </cell>
          <cell r="K172">
            <v>1</v>
          </cell>
          <cell r="L172" t="str">
            <v>Persona Natural</v>
          </cell>
          <cell r="M172" t="str">
            <v>CC</v>
          </cell>
          <cell r="N172">
            <v>1026581898</v>
          </cell>
          <cell r="P172" t="str">
            <v>QUINTERO DUQUE</v>
          </cell>
          <cell r="Q172" t="str">
            <v xml:space="preserve">DAVID STEVEN </v>
          </cell>
          <cell r="R172" t="str">
            <v>No Aplica</v>
          </cell>
          <cell r="S172" t="str">
            <v>DAVID STEVEN  QUINTERO DUQUE</v>
          </cell>
          <cell r="T172" t="str">
            <v>M</v>
          </cell>
          <cell r="U172">
            <v>44952</v>
          </cell>
          <cell r="V172">
            <v>44953</v>
          </cell>
          <cell r="W172">
            <v>44953</v>
          </cell>
          <cell r="X172">
            <v>45289</v>
          </cell>
          <cell r="Y172" t="str">
            <v>Contratación Directa</v>
          </cell>
          <cell r="Z172" t="str">
            <v>Contrato</v>
          </cell>
          <cell r="AA172" t="str">
            <v>Prestación de Servicios Profesionales</v>
          </cell>
          <cell r="AB172" t="str">
            <v>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v>
          </cell>
          <cell r="AC172">
            <v>44953</v>
          </cell>
          <cell r="AD172">
            <v>44953</v>
          </cell>
          <cell r="AE172">
            <v>44953</v>
          </cell>
          <cell r="AF172">
            <v>11</v>
          </cell>
          <cell r="AG172">
            <v>0</v>
          </cell>
          <cell r="AH172">
            <v>11</v>
          </cell>
          <cell r="AI172">
            <v>11</v>
          </cell>
          <cell r="AJ172">
            <v>0</v>
          </cell>
          <cell r="AK172">
            <v>330</v>
          </cell>
          <cell r="AL172">
            <v>45286</v>
          </cell>
          <cell r="AM172">
            <v>45286</v>
          </cell>
          <cell r="AN172">
            <v>104500000</v>
          </cell>
          <cell r="AO172">
            <v>104500000</v>
          </cell>
          <cell r="AP172">
            <v>9500000</v>
          </cell>
          <cell r="AQ172">
            <v>0</v>
          </cell>
          <cell r="AS172">
            <v>439</v>
          </cell>
          <cell r="AT172">
            <v>44946</v>
          </cell>
          <cell r="AU172">
            <v>104500000</v>
          </cell>
          <cell r="AV172" t="str">
            <v>O23011601190000007577</v>
          </cell>
          <cell r="AW172" t="str">
            <v>INVERSION</v>
          </cell>
          <cell r="AX172" t="str">
            <v>Conformación y ajustes de expedientes para legalización de asentamientos de origen informal y regularización de desarrollos legalizados Bogotá</v>
          </cell>
          <cell r="AY172">
            <v>5000444873</v>
          </cell>
          <cell r="AZ172">
            <v>189</v>
          </cell>
          <cell r="BA172">
            <v>44952</v>
          </cell>
          <cell r="BB172">
            <v>104500000</v>
          </cell>
          <cell r="BK172" t="str">
            <v/>
          </cell>
          <cell r="BN172" t="str">
            <v/>
          </cell>
          <cell r="BO172" t="str">
            <v/>
          </cell>
          <cell r="BP172" t="str">
            <v/>
          </cell>
          <cell r="BR172" t="str">
            <v/>
          </cell>
          <cell r="BS172" t="str">
            <v/>
          </cell>
          <cell r="BT172" t="str">
            <v/>
          </cell>
          <cell r="BU172" t="str">
            <v/>
          </cell>
          <cell r="BV172" t="str">
            <v/>
          </cell>
          <cell r="BW172" t="str">
            <v/>
          </cell>
          <cell r="CA172" t="str">
            <v/>
          </cell>
          <cell r="CB172" t="str">
            <v/>
          </cell>
          <cell r="CC172" t="str">
            <v/>
          </cell>
          <cell r="CE172" t="str">
            <v/>
          </cell>
          <cell r="CF172" t="str">
            <v/>
          </cell>
          <cell r="CG172" t="str">
            <v/>
          </cell>
          <cell r="CH172" t="str">
            <v/>
          </cell>
          <cell r="CI172" t="str">
            <v/>
          </cell>
          <cell r="CP172">
            <v>0</v>
          </cell>
          <cell r="DF172">
            <v>45167</v>
          </cell>
          <cell r="DG172" t="str">
            <v>JEISSON STIVEN BLANCO AMORTEGUI</v>
          </cell>
          <cell r="DH172">
            <v>1024549975</v>
          </cell>
          <cell r="DI172" t="str">
            <v xml:space="preserve">KR 69H 78A 45 </v>
          </cell>
          <cell r="DJ172">
            <v>3124975235</v>
          </cell>
          <cell r="DK172" t="str">
            <v>jeissonblancolaw@gmail.com</v>
          </cell>
          <cell r="DL172">
            <v>37366666</v>
          </cell>
          <cell r="DM172">
            <v>45169</v>
          </cell>
          <cell r="DN172">
            <v>45188</v>
          </cell>
        </row>
        <row r="173">
          <cell r="C173" t="str">
            <v>168-2023</v>
          </cell>
          <cell r="D173">
            <v>1</v>
          </cell>
          <cell r="E173" t="str">
            <v>CO1.PCCNTR.4485990</v>
          </cell>
          <cell r="F173" t="str">
            <v xml:space="preserve">ASIGNAR 4500 SUBSIDIOS PARA MEJORAMIENTO DE VIVIENDA PRIORIZANDO HOGARES CON JEFATURA FEMENINA, PERSONAS CON DISCAPACIDAD, VÍCTIMAS DEL CONFLICTO ARMADO, POBLACIÓN ÉTNICA Y ADULTOS MAYORES </v>
          </cell>
          <cell r="G173" t="str">
            <v>En Ejecución</v>
          </cell>
          <cell r="H173" t="str">
            <v>https://community.secop.gov.co/Public/Tendering/OpportunityDetail/Index?noticeUID=CO1.NTC.3844857&amp;isFromPublicArea=True&amp;isModal=true&amp;asPopupView=true</v>
          </cell>
          <cell r="I173" t="str">
            <v>SDHT-SDB-PSP-037-2023</v>
          </cell>
          <cell r="J173">
            <v>1</v>
          </cell>
          <cell r="K173">
            <v>1</v>
          </cell>
          <cell r="L173" t="str">
            <v>Persona Natural</v>
          </cell>
          <cell r="M173" t="str">
            <v>CC</v>
          </cell>
          <cell r="N173">
            <v>1015461399</v>
          </cell>
          <cell r="O173">
            <v>6</v>
          </cell>
          <cell r="P173" t="str">
            <v>GARCIA CABRALES</v>
          </cell>
          <cell r="Q173" t="str">
            <v>SARA LUCIA</v>
          </cell>
          <cell r="R173" t="str">
            <v>No Aplica</v>
          </cell>
          <cell r="S173" t="str">
            <v>SARA LUCIA GARCIA CABRALES</v>
          </cell>
          <cell r="T173" t="str">
            <v>F</v>
          </cell>
          <cell r="U173">
            <v>44952</v>
          </cell>
          <cell r="V173">
            <v>44953</v>
          </cell>
          <cell r="W173">
            <v>44953</v>
          </cell>
          <cell r="X173">
            <v>45289</v>
          </cell>
          <cell r="Y173" t="str">
            <v>Contratación Directa</v>
          </cell>
          <cell r="Z173" t="str">
            <v>Contrato</v>
          </cell>
          <cell r="AA173" t="str">
            <v>Prestación de Servicios Profesionales</v>
          </cell>
          <cell r="AB173" t="str">
            <v>PRESTAR SERVICIOS PROFESIONALES PARA APOYAR LA CONFORMACIÓN TÉCNICA DE EXPEDIENTES PARA LA POSTULACIÓN DE HOGARES AL SUBSIDIO DE MEJORAMIENTO DE VIVIENDA EN LA MODALIDAD DE HABITABILIDAD EN LOS TERRITORIOS PRIORIZADOS POR LA SECRETARIA DISTRITAL DEL HÁBITAT</v>
          </cell>
          <cell r="AC173">
            <v>44953</v>
          </cell>
          <cell r="AD173">
            <v>44953</v>
          </cell>
          <cell r="AE173">
            <v>44953</v>
          </cell>
          <cell r="AF173">
            <v>11</v>
          </cell>
          <cell r="AG173">
            <v>0</v>
          </cell>
          <cell r="AH173">
            <v>11</v>
          </cell>
          <cell r="AI173">
            <v>11</v>
          </cell>
          <cell r="AJ173">
            <v>0</v>
          </cell>
          <cell r="AK173">
            <v>330</v>
          </cell>
          <cell r="AL173">
            <v>45286</v>
          </cell>
          <cell r="AM173">
            <v>45286</v>
          </cell>
          <cell r="AN173">
            <v>58300000</v>
          </cell>
          <cell r="AO173">
            <v>58300000</v>
          </cell>
          <cell r="AP173">
            <v>5300000</v>
          </cell>
          <cell r="AQ173">
            <v>0</v>
          </cell>
          <cell r="AS173">
            <v>461</v>
          </cell>
          <cell r="AT173">
            <v>44946</v>
          </cell>
          <cell r="AU173">
            <v>58300000</v>
          </cell>
          <cell r="AV173" t="str">
            <v>O23011601010000007715</v>
          </cell>
          <cell r="AW173" t="str">
            <v>INVERSION</v>
          </cell>
          <cell r="AX173" t="str">
            <v>Mejoramiento de vivienda - modalidad de habitabilidad mediante asignación e implementación de subsidio en Bogotá</v>
          </cell>
          <cell r="AY173">
            <v>5000444880</v>
          </cell>
          <cell r="AZ173">
            <v>190</v>
          </cell>
          <cell r="BA173">
            <v>44952</v>
          </cell>
          <cell r="BB173">
            <v>58300000</v>
          </cell>
          <cell r="BK173" t="str">
            <v/>
          </cell>
          <cell r="BN173" t="str">
            <v/>
          </cell>
          <cell r="BO173" t="str">
            <v/>
          </cell>
          <cell r="BP173" t="str">
            <v/>
          </cell>
          <cell r="BR173" t="str">
            <v/>
          </cell>
          <cell r="BS173" t="str">
            <v/>
          </cell>
          <cell r="BT173" t="str">
            <v/>
          </cell>
          <cell r="BU173" t="str">
            <v/>
          </cell>
          <cell r="BV173" t="str">
            <v/>
          </cell>
          <cell r="BW173" t="str">
            <v/>
          </cell>
          <cell r="CA173" t="str">
            <v/>
          </cell>
          <cell r="CB173" t="str">
            <v/>
          </cell>
          <cell r="CC173" t="str">
            <v/>
          </cell>
          <cell r="CE173" t="str">
            <v/>
          </cell>
          <cell r="CF173" t="str">
            <v/>
          </cell>
          <cell r="CG173" t="str">
            <v/>
          </cell>
          <cell r="CH173" t="str">
            <v/>
          </cell>
          <cell r="CI173" t="str">
            <v/>
          </cell>
          <cell r="CP173">
            <v>0</v>
          </cell>
        </row>
        <row r="174">
          <cell r="C174" t="str">
            <v>169-2023</v>
          </cell>
          <cell r="D174">
            <v>1</v>
          </cell>
          <cell r="E174" t="str">
            <v>CO1.PCCNTR.4486028</v>
          </cell>
          <cell r="F174" t="str">
            <v xml:space="preserve">ASIGNAR 4500 SUBSIDIOS PARA MEJORAMIENTO DE VIVIENDA PRIORIZANDO HOGARES CON JEFATURA FEMENINA, PERSONAS CON DISCAPACIDAD, VÍCTIMAS DEL CONFLICTO ARMADO, POBLACIÓN ÉTNICA Y ADULTOS MAYORES </v>
          </cell>
          <cell r="G174" t="str">
            <v>En Ejecución</v>
          </cell>
          <cell r="H174" t="str">
            <v>https://community.secop.gov.co/Public/Tendering/OpportunityDetail/Index?noticeUID=CO1.NTC.3845007&amp;isFromPublicArea=True&amp;isModal=true&amp;asPopupView=true</v>
          </cell>
          <cell r="I174" t="str">
            <v>SDHT-SDB-PSP-053-2023</v>
          </cell>
          <cell r="J174">
            <v>1</v>
          </cell>
          <cell r="K174">
            <v>1</v>
          </cell>
          <cell r="L174" t="str">
            <v>Persona Natural</v>
          </cell>
          <cell r="M174" t="str">
            <v>CC</v>
          </cell>
          <cell r="N174">
            <v>1020826302</v>
          </cell>
          <cell r="O174">
            <v>9</v>
          </cell>
          <cell r="P174" t="str">
            <v>CHACON VALDERRAMA</v>
          </cell>
          <cell r="Q174" t="str">
            <v>MARIA FERNANDA DEL SOCORRO</v>
          </cell>
          <cell r="R174" t="str">
            <v>No Aplica</v>
          </cell>
          <cell r="S174" t="str">
            <v>MARIA FERNANDA DEL SOCORRO CHACON VALDERRAMA</v>
          </cell>
          <cell r="T174" t="str">
            <v>F</v>
          </cell>
          <cell r="U174">
            <v>44952</v>
          </cell>
          <cell r="V174">
            <v>44953</v>
          </cell>
          <cell r="W174">
            <v>44953</v>
          </cell>
          <cell r="X174">
            <v>45289</v>
          </cell>
          <cell r="Y174" t="str">
            <v>Contratación Directa</v>
          </cell>
          <cell r="Z174" t="str">
            <v>Contrato</v>
          </cell>
          <cell r="AA174" t="str">
            <v>Prestación de Servicios Profesionales</v>
          </cell>
          <cell r="AB174" t="str">
            <v>PRESTAR SERVICIOS PROFESIONALES PARA APOYAR LA CONFORMACIÓN TÉCNICA DE EXPEDIENTES PARA LA POSTULACIÓN DE HOGARES AL SUBSIDIO DE MEJORAMIENTO DE VIVIENDA EN LA MODALIDAD DE HABITABILIDAD EN LOS TERRITORIOS PRIORIZADOS POR LA SECRETARIA DISTRITAL DEL HÁBITAT</v>
          </cell>
          <cell r="AC174">
            <v>44953</v>
          </cell>
          <cell r="AD174">
            <v>44953</v>
          </cell>
          <cell r="AE174">
            <v>44953</v>
          </cell>
          <cell r="AF174">
            <v>11</v>
          </cell>
          <cell r="AG174">
            <v>0</v>
          </cell>
          <cell r="AH174">
            <v>11</v>
          </cell>
          <cell r="AI174">
            <v>11</v>
          </cell>
          <cell r="AJ174">
            <v>0</v>
          </cell>
          <cell r="AK174">
            <v>330</v>
          </cell>
          <cell r="AL174">
            <v>45286</v>
          </cell>
          <cell r="AM174">
            <v>45286</v>
          </cell>
          <cell r="AN174">
            <v>58300000</v>
          </cell>
          <cell r="AO174">
            <v>58300000</v>
          </cell>
          <cell r="AP174">
            <v>5300000</v>
          </cell>
          <cell r="AQ174">
            <v>0</v>
          </cell>
          <cell r="AS174">
            <v>36</v>
          </cell>
          <cell r="AT174">
            <v>44930</v>
          </cell>
          <cell r="AU174">
            <v>58300000</v>
          </cell>
          <cell r="AV174" t="str">
            <v>O23011601010000007715</v>
          </cell>
          <cell r="AW174" t="str">
            <v>INVERSION</v>
          </cell>
          <cell r="AX174" t="str">
            <v>Mejoramiento de vivienda - modalidad de habitabilidad mediante asignación e implementación de subsidio en Bogotá</v>
          </cell>
          <cell r="AY174">
            <v>5000444887</v>
          </cell>
          <cell r="AZ174">
            <v>191</v>
          </cell>
          <cell r="BA174">
            <v>44952</v>
          </cell>
          <cell r="BB174">
            <v>58300000</v>
          </cell>
          <cell r="BK174" t="str">
            <v/>
          </cell>
          <cell r="BN174" t="str">
            <v/>
          </cell>
          <cell r="BO174" t="str">
            <v/>
          </cell>
          <cell r="BP174" t="str">
            <v/>
          </cell>
          <cell r="BR174" t="str">
            <v/>
          </cell>
          <cell r="BS174" t="str">
            <v/>
          </cell>
          <cell r="BT174" t="str">
            <v/>
          </cell>
          <cell r="BU174" t="str">
            <v/>
          </cell>
          <cell r="BV174" t="str">
            <v/>
          </cell>
          <cell r="BW174" t="str">
            <v/>
          </cell>
          <cell r="CA174" t="str">
            <v/>
          </cell>
          <cell r="CB174" t="str">
            <v/>
          </cell>
          <cell r="CC174" t="str">
            <v/>
          </cell>
          <cell r="CE174" t="str">
            <v/>
          </cell>
          <cell r="CF174" t="str">
            <v/>
          </cell>
          <cell r="CG174" t="str">
            <v/>
          </cell>
          <cell r="CH174" t="str">
            <v/>
          </cell>
          <cell r="CI174" t="str">
            <v/>
          </cell>
          <cell r="CP174">
            <v>0</v>
          </cell>
        </row>
        <row r="175">
          <cell r="C175" t="str">
            <v>170-2023</v>
          </cell>
          <cell r="D175">
            <v>1</v>
          </cell>
          <cell r="E175" t="str">
            <v>CO1.PCCNTR.4485600</v>
          </cell>
          <cell r="F175" t="str">
            <v xml:space="preserve">ASIGNAR 4500 SUBSIDIOS PARA MEJORAMIENTO DE VIVIENDA PRIORIZANDO HOGARES CON JEFATURA FEMENINA, PERSONAS CON DISCAPACIDAD, VÍCTIMAS DEL CONFLICTO ARMADO, POBLACIÓN ÉTNICA Y ADULTOS MAYORES </v>
          </cell>
          <cell r="G175" t="str">
            <v>En Ejecución</v>
          </cell>
          <cell r="H175" t="str">
            <v>https://community.secop.gov.co/Public/Tendering/OpportunityDetail/Index?noticeUID=CO1.NTC.3844692&amp;isFromPublicArea=True&amp;isModal=true&amp;asPopupView=true</v>
          </cell>
          <cell r="I175" t="str">
            <v>SDHT-SDB-PSP-054-2023</v>
          </cell>
          <cell r="J175">
            <v>1</v>
          </cell>
          <cell r="K175">
            <v>1</v>
          </cell>
          <cell r="L175" t="str">
            <v>Persona Natural</v>
          </cell>
          <cell r="M175" t="str">
            <v>CC</v>
          </cell>
          <cell r="N175">
            <v>53032710</v>
          </cell>
          <cell r="O175">
            <v>1</v>
          </cell>
          <cell r="P175" t="str">
            <v>GUZMAN GUIO</v>
          </cell>
          <cell r="Q175" t="str">
            <v>SANDRA MILENA</v>
          </cell>
          <cell r="R175" t="str">
            <v>No Aplica</v>
          </cell>
          <cell r="S175" t="str">
            <v>SANDRA MILENA GUZMAN GUIO</v>
          </cell>
          <cell r="T175" t="str">
            <v>F</v>
          </cell>
          <cell r="U175">
            <v>44952</v>
          </cell>
          <cell r="V175">
            <v>44953</v>
          </cell>
          <cell r="W175">
            <v>44953</v>
          </cell>
          <cell r="X175">
            <v>45289</v>
          </cell>
          <cell r="Y175" t="str">
            <v>Contratación Directa</v>
          </cell>
          <cell r="Z175" t="str">
            <v>Contrato</v>
          </cell>
          <cell r="AA175" t="str">
            <v>Prestación de Servicios Profesionales</v>
          </cell>
          <cell r="AB175"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175">
            <v>44953</v>
          </cell>
          <cell r="AD175">
            <v>44953</v>
          </cell>
          <cell r="AE175">
            <v>44953</v>
          </cell>
          <cell r="AF175">
            <v>11</v>
          </cell>
          <cell r="AG175">
            <v>0</v>
          </cell>
          <cell r="AH175">
            <v>11</v>
          </cell>
          <cell r="AI175">
            <v>11</v>
          </cell>
          <cell r="AJ175">
            <v>0</v>
          </cell>
          <cell r="AK175">
            <v>330</v>
          </cell>
          <cell r="AL175">
            <v>45286</v>
          </cell>
          <cell r="AM175">
            <v>45286</v>
          </cell>
          <cell r="AN175">
            <v>67980000</v>
          </cell>
          <cell r="AO175">
            <v>67980000</v>
          </cell>
          <cell r="AP175">
            <v>6180000</v>
          </cell>
          <cell r="AQ175">
            <v>0</v>
          </cell>
          <cell r="AS175">
            <v>465</v>
          </cell>
          <cell r="AT175">
            <v>44945</v>
          </cell>
          <cell r="AU175">
            <v>67980000</v>
          </cell>
          <cell r="AV175" t="str">
            <v>O23011601010000007715</v>
          </cell>
          <cell r="AW175" t="str">
            <v>INVERSION</v>
          </cell>
          <cell r="AX175" t="str">
            <v>Mejoramiento de vivienda - modalidad de habitabilidad mediante asignación e implementación de subsidio en Bogotá</v>
          </cell>
          <cell r="AY175">
            <v>5000444890</v>
          </cell>
          <cell r="AZ175">
            <v>192</v>
          </cell>
          <cell r="BA175">
            <v>44952</v>
          </cell>
          <cell r="BB175">
            <v>67980000</v>
          </cell>
          <cell r="BK175" t="str">
            <v/>
          </cell>
          <cell r="BN175" t="str">
            <v/>
          </cell>
          <cell r="BO175" t="str">
            <v/>
          </cell>
          <cell r="BP175" t="str">
            <v/>
          </cell>
          <cell r="BR175" t="str">
            <v/>
          </cell>
          <cell r="BS175" t="str">
            <v/>
          </cell>
          <cell r="BT175" t="str">
            <v/>
          </cell>
          <cell r="BU175" t="str">
            <v/>
          </cell>
          <cell r="BV175" t="str">
            <v/>
          </cell>
          <cell r="BW175" t="str">
            <v/>
          </cell>
          <cell r="CA175" t="str">
            <v/>
          </cell>
          <cell r="CB175" t="str">
            <v/>
          </cell>
          <cell r="CC175" t="str">
            <v/>
          </cell>
          <cell r="CE175" t="str">
            <v/>
          </cell>
          <cell r="CF175" t="str">
            <v/>
          </cell>
          <cell r="CG175" t="str">
            <v/>
          </cell>
          <cell r="CH175" t="str">
            <v/>
          </cell>
          <cell r="CI175" t="str">
            <v/>
          </cell>
          <cell r="CP175">
            <v>0</v>
          </cell>
        </row>
        <row r="176">
          <cell r="C176" t="str">
            <v>171-2023</v>
          </cell>
          <cell r="D176">
            <v>1</v>
          </cell>
          <cell r="E176" t="str">
            <v>CO1.PCCNTR.4486616</v>
          </cell>
          <cell r="F176" t="str">
            <v xml:space="preserve">ASIGNAR 4500 SUBSIDIOS PARA MEJORAMIENTO DE VIVIENDA PRIORIZANDO HOGARES CON JEFATURA FEMENINA, PERSONAS CON DISCAPACIDAD, VÍCTIMAS DEL CONFLICTO ARMADO, POBLACIÓN ÉTNICA Y ADULTOS MAYORES </v>
          </cell>
          <cell r="G176" t="str">
            <v>En Ejecución</v>
          </cell>
          <cell r="H176" t="str">
            <v>https://community.secop.gov.co/Public/Tendering/OpportunityDetail/Index?noticeUID=CO1.NTC.3846532&amp;isFromPublicArea=True&amp;isModal=true&amp;asPopupView=true</v>
          </cell>
          <cell r="I176" t="str">
            <v>SDHT-SDB-PSP-040-2023</v>
          </cell>
          <cell r="J176">
            <v>1</v>
          </cell>
          <cell r="K176">
            <v>1</v>
          </cell>
          <cell r="L176" t="str">
            <v>Persona Natural</v>
          </cell>
          <cell r="M176" t="str">
            <v>CC</v>
          </cell>
          <cell r="N176">
            <v>52208243</v>
          </cell>
          <cell r="O176">
            <v>7</v>
          </cell>
          <cell r="P176" t="str">
            <v>VERA ROJAS</v>
          </cell>
          <cell r="Q176" t="str">
            <v>CLAUDIA LILIANA</v>
          </cell>
          <cell r="R176" t="str">
            <v>No Aplica</v>
          </cell>
          <cell r="S176" t="str">
            <v>CLAUDIA LILIANA VERA ROJAS</v>
          </cell>
          <cell r="T176" t="str">
            <v>F</v>
          </cell>
          <cell r="U176">
            <v>44952</v>
          </cell>
          <cell r="V176">
            <v>44953</v>
          </cell>
          <cell r="W176">
            <v>44953</v>
          </cell>
          <cell r="X176">
            <v>45289</v>
          </cell>
          <cell r="Y176" t="str">
            <v>Contratación Directa</v>
          </cell>
          <cell r="Z176" t="str">
            <v>Contrato</v>
          </cell>
          <cell r="AA176" t="str">
            <v>Prestación de Servicios Profesionales</v>
          </cell>
          <cell r="AB176"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176">
            <v>44953</v>
          </cell>
          <cell r="AD176">
            <v>44953</v>
          </cell>
          <cell r="AE176">
            <v>44953</v>
          </cell>
          <cell r="AF176">
            <v>11</v>
          </cell>
          <cell r="AG176">
            <v>0</v>
          </cell>
          <cell r="AH176">
            <v>11</v>
          </cell>
          <cell r="AI176">
            <v>11</v>
          </cell>
          <cell r="AJ176">
            <v>0</v>
          </cell>
          <cell r="AK176">
            <v>330</v>
          </cell>
          <cell r="AL176">
            <v>45286</v>
          </cell>
          <cell r="AM176">
            <v>45286</v>
          </cell>
          <cell r="AN176">
            <v>67980000</v>
          </cell>
          <cell r="AO176">
            <v>67980000</v>
          </cell>
          <cell r="AP176">
            <v>6180000</v>
          </cell>
          <cell r="AQ176">
            <v>0</v>
          </cell>
          <cell r="AS176">
            <v>458</v>
          </cell>
          <cell r="AT176">
            <v>44946</v>
          </cell>
          <cell r="AU176">
            <v>67980000</v>
          </cell>
          <cell r="AV176" t="str">
            <v>O23011601010000007715</v>
          </cell>
          <cell r="AW176" t="str">
            <v>INVERSION</v>
          </cell>
          <cell r="AX176" t="str">
            <v>Mejoramiento de vivienda - modalidad de habitabilidad mediante asignación e implementación de subsidio en Bogotá</v>
          </cell>
          <cell r="AY176">
            <v>5000444897</v>
          </cell>
          <cell r="AZ176">
            <v>193</v>
          </cell>
          <cell r="BA176">
            <v>44952</v>
          </cell>
          <cell r="BB176">
            <v>67980000</v>
          </cell>
          <cell r="BK176" t="str">
            <v/>
          </cell>
          <cell r="BN176" t="str">
            <v/>
          </cell>
          <cell r="BO176" t="str">
            <v/>
          </cell>
          <cell r="BP176" t="str">
            <v/>
          </cell>
          <cell r="BR176" t="str">
            <v/>
          </cell>
          <cell r="BS176" t="str">
            <v/>
          </cell>
          <cell r="BT176" t="str">
            <v/>
          </cell>
          <cell r="BU176" t="str">
            <v/>
          </cell>
          <cell r="BV176" t="str">
            <v/>
          </cell>
          <cell r="BW176" t="str">
            <v/>
          </cell>
          <cell r="CA176" t="str">
            <v/>
          </cell>
          <cell r="CB176" t="str">
            <v/>
          </cell>
          <cell r="CC176" t="str">
            <v/>
          </cell>
          <cell r="CE176" t="str">
            <v/>
          </cell>
          <cell r="CF176" t="str">
            <v/>
          </cell>
          <cell r="CG176" t="str">
            <v/>
          </cell>
          <cell r="CH176" t="str">
            <v/>
          </cell>
          <cell r="CI176" t="str">
            <v/>
          </cell>
          <cell r="CP176">
            <v>0</v>
          </cell>
        </row>
        <row r="177">
          <cell r="C177" t="str">
            <v>172-2023</v>
          </cell>
          <cell r="D177">
            <v>1</v>
          </cell>
          <cell r="E177" t="str">
            <v>CO1.PCCNTR.4486858</v>
          </cell>
          <cell r="F177" t="str">
            <v xml:space="preserve">ASIGNAR 4500 SUBSIDIOS PARA MEJORAMIENTO DE VIVIENDA PRIORIZANDO HOGARES CON JEFATURA FEMENINA, PERSONAS CON DISCAPACIDAD, VÍCTIMAS DEL CONFLICTO ARMADO, POBLACIÓN ÉTNICA Y ADULTOS MAYORES </v>
          </cell>
          <cell r="G177" t="str">
            <v>En Ejecución</v>
          </cell>
          <cell r="H177" t="str">
            <v>https://community.secop.gov.co/Public/Tendering/OpportunityDetail/Index?noticeUID=CO1.NTC.3849955&amp;isFromPublicArea=True&amp;isModal=true&amp;asPopupView=true</v>
          </cell>
          <cell r="I177" t="str">
            <v>SDHT-SDB-PSP-052-2023</v>
          </cell>
          <cell r="J177">
            <v>1</v>
          </cell>
          <cell r="K177">
            <v>1</v>
          </cell>
          <cell r="L177" t="str">
            <v>Persona Natural</v>
          </cell>
          <cell r="M177" t="str">
            <v>CC</v>
          </cell>
          <cell r="N177">
            <v>1023946381</v>
          </cell>
          <cell r="O177">
            <v>6</v>
          </cell>
          <cell r="P177" t="str">
            <v>PINZON GONZALEZ</v>
          </cell>
          <cell r="Q177" t="str">
            <v>IVAN MATEO</v>
          </cell>
          <cell r="R177" t="str">
            <v>No Aplica</v>
          </cell>
          <cell r="S177" t="str">
            <v>IVAN MATEO PINZON GONZALEZ</v>
          </cell>
          <cell r="T177" t="str">
            <v>M</v>
          </cell>
          <cell r="U177">
            <v>44952</v>
          </cell>
          <cell r="V177">
            <v>44952</v>
          </cell>
          <cell r="W177">
            <v>44953</v>
          </cell>
          <cell r="X177">
            <v>45289</v>
          </cell>
          <cell r="Y177" t="str">
            <v>Contratación Directa</v>
          </cell>
          <cell r="Z177" t="str">
            <v>Contrato</v>
          </cell>
          <cell r="AA177" t="str">
            <v>Prestación de Servicios Profesionales</v>
          </cell>
          <cell r="AB177" t="str">
            <v>PRESTAR SERVICIOS PROFESIONALES PARA APOYAR LA CONFORMACIÓN TÉCNICA DE EXPEDIENTES PARA LA POSTULACIÓN DE HOGARES AL SUBSIDIO DE MEJORAMIENTO DE VIVIENDA EN LA MODALIDAD DE HABITABILIDAD EN LOS TERRITORIOS PRIORIZADOS POR LA SECRETARIA DISTRITAL DEL HÁBITAT</v>
          </cell>
          <cell r="AC177">
            <v>44953</v>
          </cell>
          <cell r="AD177">
            <v>44953</v>
          </cell>
          <cell r="AE177">
            <v>44953</v>
          </cell>
          <cell r="AF177">
            <v>11</v>
          </cell>
          <cell r="AG177">
            <v>0</v>
          </cell>
          <cell r="AH177">
            <v>11</v>
          </cell>
          <cell r="AI177">
            <v>11</v>
          </cell>
          <cell r="AJ177">
            <v>0</v>
          </cell>
          <cell r="AK177">
            <v>330</v>
          </cell>
          <cell r="AL177">
            <v>45286</v>
          </cell>
          <cell r="AM177">
            <v>45286</v>
          </cell>
          <cell r="AN177">
            <v>58300000</v>
          </cell>
          <cell r="AO177">
            <v>58300000</v>
          </cell>
          <cell r="AP177">
            <v>5300000</v>
          </cell>
          <cell r="AQ177">
            <v>0</v>
          </cell>
          <cell r="AS177">
            <v>455</v>
          </cell>
          <cell r="AT177">
            <v>44946</v>
          </cell>
          <cell r="AU177">
            <v>58300000</v>
          </cell>
          <cell r="AV177" t="str">
            <v>O23011601010000007715</v>
          </cell>
          <cell r="AW177" t="str">
            <v>INVERSION</v>
          </cell>
          <cell r="AX177" t="str">
            <v>Mejoramiento de vivienda - modalidad de habitabilidad mediante asignación e implementación de subsidio en Bogotá</v>
          </cell>
          <cell r="AY177">
            <v>5000444903</v>
          </cell>
          <cell r="AZ177">
            <v>194</v>
          </cell>
          <cell r="BA177">
            <v>44952</v>
          </cell>
          <cell r="BB177">
            <v>58300000</v>
          </cell>
          <cell r="BK177" t="str">
            <v/>
          </cell>
          <cell r="BN177" t="str">
            <v/>
          </cell>
          <cell r="BO177" t="str">
            <v/>
          </cell>
          <cell r="BP177" t="str">
            <v/>
          </cell>
          <cell r="BR177" t="str">
            <v/>
          </cell>
          <cell r="BS177" t="str">
            <v/>
          </cell>
          <cell r="BT177" t="str">
            <v/>
          </cell>
          <cell r="BU177" t="str">
            <v/>
          </cell>
          <cell r="BV177" t="str">
            <v/>
          </cell>
          <cell r="BW177" t="str">
            <v/>
          </cell>
          <cell r="CA177" t="str">
            <v/>
          </cell>
          <cell r="CB177" t="str">
            <v/>
          </cell>
          <cell r="CC177" t="str">
            <v/>
          </cell>
          <cell r="CE177" t="str">
            <v/>
          </cell>
          <cell r="CF177" t="str">
            <v/>
          </cell>
          <cell r="CG177" t="str">
            <v/>
          </cell>
          <cell r="CH177" t="str">
            <v/>
          </cell>
          <cell r="CI177" t="str">
            <v/>
          </cell>
          <cell r="CP177">
            <v>0</v>
          </cell>
        </row>
        <row r="178">
          <cell r="C178" t="str">
            <v>173-2023</v>
          </cell>
          <cell r="D178">
            <v>1</v>
          </cell>
          <cell r="E178" t="str">
            <v>CO1.PCCNTR.4486533</v>
          </cell>
          <cell r="F178" t="str">
            <v>ELABORAR 8 DOCUMENTOS DE LINEAMIENTOS DE INTERVENCIÓN, GESTIÓN INTERINSTITUCIONAL Y EVALUACIÓN DE LAS INTERVENCIONES TERRITORIALES EN LOS 8 TERRITORIOS PRIORIZADOS EN ÁREAS DE ORIGEN INFORMAL</v>
          </cell>
          <cell r="G178" t="str">
            <v>En Ejecución</v>
          </cell>
          <cell r="H178" t="str">
            <v>https://community.secop.gov.co/Public/Tendering/OpportunityDetail/Index?noticeUID=CO1.NTC.3846701&amp;isFromPublicArea=True&amp;isModal=true&amp;asPopupView=true</v>
          </cell>
          <cell r="I178" t="str">
            <v>SDHT-SDB-PSP-042-2023</v>
          </cell>
          <cell r="J178">
            <v>1</v>
          </cell>
          <cell r="K178">
            <v>1</v>
          </cell>
          <cell r="L178" t="str">
            <v>Persona Natural</v>
          </cell>
          <cell r="M178" t="str">
            <v>CC</v>
          </cell>
          <cell r="N178">
            <v>1032489692</v>
          </cell>
          <cell r="O178">
            <v>3</v>
          </cell>
          <cell r="P178" t="str">
            <v>BUITRAGO CRUZ</v>
          </cell>
          <cell r="Q178" t="str">
            <v>CRISTIAN SANTIAGO</v>
          </cell>
          <cell r="R178" t="str">
            <v>No Aplica</v>
          </cell>
          <cell r="S178" t="str">
            <v>CRISTIAN SANTIAGO BUITRAGO CRUZ</v>
          </cell>
          <cell r="T178" t="str">
            <v>M</v>
          </cell>
          <cell r="U178">
            <v>44952</v>
          </cell>
          <cell r="V178">
            <v>44952</v>
          </cell>
          <cell r="W178">
            <v>44953</v>
          </cell>
          <cell r="X178">
            <v>45289</v>
          </cell>
          <cell r="Y178" t="str">
            <v>Contratación Directa</v>
          </cell>
          <cell r="Z178" t="str">
            <v>Contrato</v>
          </cell>
          <cell r="AA178" t="str">
            <v>Prestación de Servicios Profesionales</v>
          </cell>
          <cell r="AB178" t="str">
            <v>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v>
          </cell>
          <cell r="AC178">
            <v>44953</v>
          </cell>
          <cell r="AD178">
            <v>44953</v>
          </cell>
          <cell r="AE178">
            <v>44953</v>
          </cell>
          <cell r="AF178">
            <v>11</v>
          </cell>
          <cell r="AG178">
            <v>0</v>
          </cell>
          <cell r="AH178">
            <v>11</v>
          </cell>
          <cell r="AI178">
            <v>11</v>
          </cell>
          <cell r="AJ178">
            <v>0</v>
          </cell>
          <cell r="AK178">
            <v>330</v>
          </cell>
          <cell r="AL178">
            <v>45286</v>
          </cell>
          <cell r="AM178">
            <v>45286</v>
          </cell>
          <cell r="AN178">
            <v>58300000</v>
          </cell>
          <cell r="AO178">
            <v>58300000</v>
          </cell>
          <cell r="AP178">
            <v>5300000</v>
          </cell>
          <cell r="AQ178">
            <v>0</v>
          </cell>
          <cell r="AS178">
            <v>429</v>
          </cell>
          <cell r="AT178">
            <v>44946</v>
          </cell>
          <cell r="AU178">
            <v>58300000</v>
          </cell>
          <cell r="AV178" t="str">
            <v>O23011601190000007575</v>
          </cell>
          <cell r="AW178" t="str">
            <v>INVERSION</v>
          </cell>
          <cell r="AX178" t="str">
            <v>Estudios y diseños de proyecto para el mejoramiento integral de Barrios - Bogotá 2020-2024</v>
          </cell>
          <cell r="AY178">
            <v>5000444909</v>
          </cell>
          <cell r="AZ178">
            <v>195</v>
          </cell>
          <cell r="BA178">
            <v>44952</v>
          </cell>
          <cell r="BB178">
            <v>58300000</v>
          </cell>
          <cell r="BK178" t="str">
            <v/>
          </cell>
          <cell r="BN178" t="str">
            <v/>
          </cell>
          <cell r="BO178" t="str">
            <v/>
          </cell>
          <cell r="BP178" t="str">
            <v/>
          </cell>
          <cell r="BR178" t="str">
            <v/>
          </cell>
          <cell r="BS178" t="str">
            <v/>
          </cell>
          <cell r="BT178" t="str">
            <v/>
          </cell>
          <cell r="BU178" t="str">
            <v/>
          </cell>
          <cell r="BV178" t="str">
            <v/>
          </cell>
          <cell r="BW178" t="str">
            <v/>
          </cell>
          <cell r="CA178" t="str">
            <v/>
          </cell>
          <cell r="CB178" t="str">
            <v/>
          </cell>
          <cell r="CC178" t="str">
            <v/>
          </cell>
          <cell r="CE178" t="str">
            <v/>
          </cell>
          <cell r="CF178" t="str">
            <v/>
          </cell>
          <cell r="CG178" t="str">
            <v/>
          </cell>
          <cell r="CH178" t="str">
            <v/>
          </cell>
          <cell r="CI178" t="str">
            <v/>
          </cell>
          <cell r="CP178">
            <v>0</v>
          </cell>
        </row>
        <row r="179">
          <cell r="C179" t="str">
            <v>174-2023</v>
          </cell>
          <cell r="D179">
            <v>1</v>
          </cell>
          <cell r="E179" t="str">
            <v>CO1.PCCNTR.4491070</v>
          </cell>
          <cell r="F179" t="str">
            <v xml:space="preserve">ASIGNAR 4500 SUBSIDIOS PARA MEJORAMIENTO DE VIVIENDA PRIORIZANDO HOGARES CON JEFATURA FEMENINA, PERSONAS CON DISCAPACIDAD, VÍCTIMAS DEL CONFLICTO ARMADO, POBLACIÓN ÉTNICA Y ADULTOS MAYORES </v>
          </cell>
          <cell r="G179" t="str">
            <v>En Ejecución</v>
          </cell>
          <cell r="H179" t="str">
            <v>https://community.secop.gov.co/Public/Tendering/OpportunityDetail/Index?noticeUID=CO1.NTC.3854963&amp;isFromPublicArea=True&amp;isModal=true&amp;asPopupView=true</v>
          </cell>
          <cell r="I179" t="str">
            <v>SDHT-SDB-PSP-035.-2023</v>
          </cell>
          <cell r="J179">
            <v>1</v>
          </cell>
          <cell r="K179">
            <v>1</v>
          </cell>
          <cell r="L179" t="str">
            <v>Persona Natural</v>
          </cell>
          <cell r="M179" t="str">
            <v>CC</v>
          </cell>
          <cell r="N179">
            <v>1032460655</v>
          </cell>
          <cell r="O179">
            <v>4</v>
          </cell>
          <cell r="P179" t="str">
            <v>ESPINEL QUINTERO</v>
          </cell>
          <cell r="Q179" t="str">
            <v>FABIAN EDUARDO</v>
          </cell>
          <cell r="R179" t="str">
            <v>No Aplica</v>
          </cell>
          <cell r="S179" t="str">
            <v>FABIAN EDUARDO ESPINEL QUINTERO</v>
          </cell>
          <cell r="T179" t="str">
            <v>M</v>
          </cell>
          <cell r="U179">
            <v>44952</v>
          </cell>
          <cell r="V179">
            <v>44953</v>
          </cell>
          <cell r="W179">
            <v>44956</v>
          </cell>
          <cell r="X179">
            <v>45289</v>
          </cell>
          <cell r="Y179" t="str">
            <v>Contratación Directa</v>
          </cell>
          <cell r="Z179" t="str">
            <v>Contrato</v>
          </cell>
          <cell r="AA179" t="str">
            <v>Prestación de Servicios Profesionales</v>
          </cell>
          <cell r="AB179"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179">
            <v>44956</v>
          </cell>
          <cell r="AD179">
            <v>44956</v>
          </cell>
          <cell r="AE179">
            <v>44956</v>
          </cell>
          <cell r="AF179">
            <v>11</v>
          </cell>
          <cell r="AG179">
            <v>0</v>
          </cell>
          <cell r="AH179">
            <v>11</v>
          </cell>
          <cell r="AI179">
            <v>11</v>
          </cell>
          <cell r="AJ179">
            <v>0</v>
          </cell>
          <cell r="AK179">
            <v>330</v>
          </cell>
          <cell r="AL179">
            <v>45289</v>
          </cell>
          <cell r="AM179">
            <v>45289</v>
          </cell>
          <cell r="AN179">
            <v>80300000</v>
          </cell>
          <cell r="AO179">
            <v>80300000</v>
          </cell>
          <cell r="AP179">
            <v>7300000</v>
          </cell>
          <cell r="AQ179">
            <v>0</v>
          </cell>
          <cell r="AS179">
            <v>467</v>
          </cell>
          <cell r="AT179">
            <v>44945</v>
          </cell>
          <cell r="AU179">
            <v>80300000</v>
          </cell>
          <cell r="AV179" t="str">
            <v>O23011601010000007715</v>
          </cell>
          <cell r="AW179" t="str">
            <v>INVERSION</v>
          </cell>
          <cell r="AX179" t="str">
            <v>Mejoramiento de vivienda - modalidad de habitabilidad mediante asignación e implementación de subsidio en Bogotá</v>
          </cell>
          <cell r="AY179">
            <v>5000445362</v>
          </cell>
          <cell r="AZ179">
            <v>197</v>
          </cell>
          <cell r="BA179">
            <v>44953</v>
          </cell>
          <cell r="BB179">
            <v>80300000</v>
          </cell>
          <cell r="BK179" t="str">
            <v/>
          </cell>
          <cell r="BN179" t="str">
            <v/>
          </cell>
          <cell r="BO179" t="str">
            <v/>
          </cell>
          <cell r="BP179" t="str">
            <v/>
          </cell>
          <cell r="BR179" t="str">
            <v/>
          </cell>
          <cell r="BS179" t="str">
            <v/>
          </cell>
          <cell r="BT179" t="str">
            <v/>
          </cell>
          <cell r="BU179" t="str">
            <v/>
          </cell>
          <cell r="BV179" t="str">
            <v/>
          </cell>
          <cell r="BW179" t="str">
            <v/>
          </cell>
          <cell r="CA179" t="str">
            <v/>
          </cell>
          <cell r="CB179" t="str">
            <v/>
          </cell>
          <cell r="CC179" t="str">
            <v/>
          </cell>
          <cell r="CE179" t="str">
            <v/>
          </cell>
          <cell r="CF179" t="str">
            <v/>
          </cell>
          <cell r="CG179" t="str">
            <v/>
          </cell>
          <cell r="CH179" t="str">
            <v/>
          </cell>
          <cell r="CI179" t="str">
            <v/>
          </cell>
          <cell r="CP179">
            <v>0</v>
          </cell>
        </row>
        <row r="180">
          <cell r="C180" t="str">
            <v>175-2023</v>
          </cell>
          <cell r="D180">
            <v>1</v>
          </cell>
          <cell r="E180" t="str">
            <v xml:space="preserve">	CO1.PCCNTR.4485586</v>
          </cell>
          <cell r="F180" t="str">
            <v xml:space="preserve">ASIGNAR 4500 SUBSIDIOS PARA MEJORAMIENTO DE VIVIENDA PRIORIZANDO HOGARES CON JEFATURA FEMENINA, PERSONAS CON DISCAPACIDAD, VÍCTIMAS DEL CONFLICTO ARMADO, POBLACIÓN ÉTNICA Y ADULTOS MAYORES </v>
          </cell>
          <cell r="G180" t="str">
            <v>En Ejecución</v>
          </cell>
          <cell r="H180" t="str">
            <v>https://community.secop.gov.co/Public/Tendering/OpportunityDetail/Index?noticeUID=CO1.NTC.3848026&amp;isFromPublicArea=True&amp;isModal=true&amp;asPopupView=true</v>
          </cell>
          <cell r="I180" t="str">
            <v>SDHT-SDB-PSP-036-2023</v>
          </cell>
          <cell r="J180">
            <v>1</v>
          </cell>
          <cell r="K180">
            <v>1</v>
          </cell>
          <cell r="L180" t="str">
            <v>Persona Natural</v>
          </cell>
          <cell r="M180" t="str">
            <v>CC</v>
          </cell>
          <cell r="N180">
            <v>1013594088</v>
          </cell>
          <cell r="O180">
            <v>4</v>
          </cell>
          <cell r="P180" t="str">
            <v>BOLAÑOS SOLARTE</v>
          </cell>
          <cell r="Q180" t="str">
            <v>CRISTIAN RODRIGO</v>
          </cell>
          <cell r="R180" t="str">
            <v>No Aplica</v>
          </cell>
          <cell r="S180" t="str">
            <v>CRISTIAN RODRIGO BOLAÑOS SOLARTE</v>
          </cell>
          <cell r="T180" t="str">
            <v>M</v>
          </cell>
          <cell r="U180">
            <v>44952</v>
          </cell>
          <cell r="V180">
            <v>44953</v>
          </cell>
          <cell r="W180">
            <v>44956</v>
          </cell>
          <cell r="X180">
            <v>45289</v>
          </cell>
          <cell r="Y180" t="str">
            <v>Contratación Directa</v>
          </cell>
          <cell r="Z180" t="str">
            <v>Contrato</v>
          </cell>
          <cell r="AA180" t="str">
            <v>Prestación de Servicios Profesionales</v>
          </cell>
          <cell r="AB180"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180">
            <v>44956</v>
          </cell>
          <cell r="AE180">
            <v>44956</v>
          </cell>
          <cell r="AF180">
            <v>11</v>
          </cell>
          <cell r="AG180">
            <v>0</v>
          </cell>
          <cell r="AH180">
            <v>11</v>
          </cell>
          <cell r="AI180">
            <v>11</v>
          </cell>
          <cell r="AJ180">
            <v>0</v>
          </cell>
          <cell r="AK180">
            <v>330</v>
          </cell>
          <cell r="AL180">
            <v>45289</v>
          </cell>
          <cell r="AM180">
            <v>45289</v>
          </cell>
          <cell r="AN180">
            <v>80300000</v>
          </cell>
          <cell r="AO180">
            <v>80300000</v>
          </cell>
          <cell r="AP180">
            <v>7300000</v>
          </cell>
          <cell r="AQ180">
            <v>0</v>
          </cell>
          <cell r="AS180">
            <v>459</v>
          </cell>
          <cell r="AT180">
            <v>44946</v>
          </cell>
          <cell r="AU180">
            <v>80300000</v>
          </cell>
          <cell r="AV180" t="str">
            <v>O23011601010000007715</v>
          </cell>
          <cell r="AW180" t="str">
            <v>INVERSION</v>
          </cell>
          <cell r="AX180" t="str">
            <v>Mejoramiento de vivienda - modalidad de habitabilidad mediante asignación e implementación de subsidio en Bogotá</v>
          </cell>
          <cell r="AY180">
            <v>5000445370</v>
          </cell>
          <cell r="AZ180">
            <v>198</v>
          </cell>
          <cell r="BA180">
            <v>44953</v>
          </cell>
          <cell r="BB180">
            <v>80300000</v>
          </cell>
          <cell r="BK180" t="str">
            <v/>
          </cell>
          <cell r="BN180" t="str">
            <v/>
          </cell>
          <cell r="BO180" t="str">
            <v/>
          </cell>
          <cell r="BP180" t="str">
            <v/>
          </cell>
          <cell r="BR180" t="str">
            <v/>
          </cell>
          <cell r="BS180" t="str">
            <v/>
          </cell>
          <cell r="BT180" t="str">
            <v/>
          </cell>
          <cell r="BU180" t="str">
            <v/>
          </cell>
          <cell r="BV180" t="str">
            <v/>
          </cell>
          <cell r="BW180" t="str">
            <v/>
          </cell>
          <cell r="CA180" t="str">
            <v/>
          </cell>
          <cell r="CB180" t="str">
            <v/>
          </cell>
          <cell r="CC180" t="str">
            <v/>
          </cell>
          <cell r="CE180" t="str">
            <v/>
          </cell>
          <cell r="CF180" t="str">
            <v/>
          </cell>
          <cell r="CG180" t="str">
            <v/>
          </cell>
          <cell r="CH180" t="str">
            <v/>
          </cell>
          <cell r="CI180" t="str">
            <v/>
          </cell>
          <cell r="CP180">
            <v>0</v>
          </cell>
        </row>
        <row r="181">
          <cell r="C181" t="str">
            <v>176-2023</v>
          </cell>
          <cell r="D181">
            <v>1</v>
          </cell>
          <cell r="E181" t="str">
            <v>CO1.PCCNTR.4488280</v>
          </cell>
          <cell r="F181" t="str">
            <v xml:space="preserve">BENEFICIAR 4536 HOGARES CON SUBSIDIOS DE ARRENDAMIENTO DEL PROGRAMA MI AHORRO MI HOGAR EN EL MARCO DE LOS SERVICIOS FINANCIEROS PARA ADQUISICIÓN DE VIVIENDA </v>
          </cell>
          <cell r="G181" t="str">
            <v>En Ejecución</v>
          </cell>
          <cell r="H181" t="str">
            <v>https://community.secop.gov.co/Public/Tendering/OpportunityDetail/Index?noticeUID=CO1.NTC.3847493&amp;isFromPublicArea=True&amp;isModal=true&amp;asPopupView=true</v>
          </cell>
          <cell r="I181" t="str">
            <v>SDHT-SDRPUB-PSP-012-2023</v>
          </cell>
          <cell r="J181">
            <v>1</v>
          </cell>
          <cell r="K181">
            <v>1</v>
          </cell>
          <cell r="L181" t="str">
            <v>Persona Natural</v>
          </cell>
          <cell r="M181" t="str">
            <v>CC</v>
          </cell>
          <cell r="N181">
            <v>1014278416</v>
          </cell>
          <cell r="O181">
            <v>6</v>
          </cell>
          <cell r="P181" t="str">
            <v>RUIZ HERNANDEZ</v>
          </cell>
          <cell r="Q181" t="str">
            <v>NICOLAS</v>
          </cell>
          <cell r="R181" t="str">
            <v>No Aplica</v>
          </cell>
          <cell r="S181" t="str">
            <v>NICOLAS RUIZ HERNANDEZ</v>
          </cell>
          <cell r="T181" t="str">
            <v>M</v>
          </cell>
          <cell r="U181">
            <v>44953</v>
          </cell>
          <cell r="V181">
            <v>44956</v>
          </cell>
          <cell r="W181">
            <v>44958</v>
          </cell>
          <cell r="X181">
            <v>45230</v>
          </cell>
          <cell r="Y181" t="str">
            <v>Contratación Directa</v>
          </cell>
          <cell r="Z181" t="str">
            <v>Contrato</v>
          </cell>
          <cell r="AA181" t="str">
            <v>Prestación de Servicios Profesionales</v>
          </cell>
          <cell r="AB181" t="str">
            <v>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v>
          </cell>
          <cell r="AC181">
            <v>44958</v>
          </cell>
          <cell r="AD181">
            <v>44958</v>
          </cell>
          <cell r="AE181">
            <v>44958</v>
          </cell>
          <cell r="AF181">
            <v>9</v>
          </cell>
          <cell r="AG181">
            <v>0</v>
          </cell>
          <cell r="AH181">
            <v>9</v>
          </cell>
          <cell r="AI181">
            <v>9</v>
          </cell>
          <cell r="AJ181">
            <v>0</v>
          </cell>
          <cell r="AK181">
            <v>270</v>
          </cell>
          <cell r="AL181">
            <v>45230</v>
          </cell>
          <cell r="AM181">
            <v>45230</v>
          </cell>
          <cell r="AN181">
            <v>47700000</v>
          </cell>
          <cell r="AO181">
            <v>47700000</v>
          </cell>
          <cell r="AP181">
            <v>5300000</v>
          </cell>
          <cell r="AQ181">
            <v>0</v>
          </cell>
          <cell r="AS181">
            <v>71</v>
          </cell>
          <cell r="AT181">
            <v>44930</v>
          </cell>
          <cell r="AU181">
            <v>47700000</v>
          </cell>
          <cell r="AV181" t="str">
            <v>O23011601010000007823</v>
          </cell>
          <cell r="AW181" t="str">
            <v>INVERSION</v>
          </cell>
          <cell r="AX181" t="str">
            <v>Generación de mecanismos para facilitar el acceso a una solución de vivienda a hogares vulnerables en Bogotá</v>
          </cell>
          <cell r="AY181">
            <v>5000447924</v>
          </cell>
          <cell r="AZ181">
            <v>242</v>
          </cell>
          <cell r="BA181">
            <v>44956</v>
          </cell>
          <cell r="BB181">
            <v>47700000</v>
          </cell>
          <cell r="BK181" t="str">
            <v/>
          </cell>
          <cell r="BN181" t="str">
            <v/>
          </cell>
          <cell r="BO181" t="str">
            <v/>
          </cell>
          <cell r="BP181" t="str">
            <v/>
          </cell>
          <cell r="BR181" t="str">
            <v/>
          </cell>
          <cell r="BS181" t="str">
            <v/>
          </cell>
          <cell r="BT181" t="str">
            <v/>
          </cell>
          <cell r="BU181" t="str">
            <v/>
          </cell>
          <cell r="BV181" t="str">
            <v/>
          </cell>
          <cell r="BW181" t="str">
            <v/>
          </cell>
          <cell r="CA181" t="str">
            <v/>
          </cell>
          <cell r="CB181" t="str">
            <v/>
          </cell>
          <cell r="CC181" t="str">
            <v/>
          </cell>
          <cell r="CE181" t="str">
            <v/>
          </cell>
          <cell r="CF181" t="str">
            <v/>
          </cell>
          <cell r="CG181" t="str">
            <v/>
          </cell>
          <cell r="CH181" t="str">
            <v/>
          </cell>
          <cell r="CI181" t="str">
            <v/>
          </cell>
          <cell r="CP181">
            <v>0</v>
          </cell>
        </row>
        <row r="182">
          <cell r="C182" t="str">
            <v>177-2023</v>
          </cell>
          <cell r="D182">
            <v>1</v>
          </cell>
          <cell r="E182" t="str">
            <v>CO1.PCCNTR.4487648</v>
          </cell>
          <cell r="F182" t="str">
            <v>BENEFICIAR 11580 HOGARES  CON SUBSIDIOS PARA ADQUISICIÓN DE VIVIENDA VIS Y VIP</v>
          </cell>
          <cell r="G182" t="str">
            <v>En Ejecución</v>
          </cell>
          <cell r="H182" t="str">
            <v>https://community.secop.gov.co/Public/Tendering/OpportunityDetail/Index?noticeUID=CO1.NTC.3847709&amp;isFromPublicArea=True&amp;isModal=true&amp;asPopupView=true</v>
          </cell>
          <cell r="I182" t="str">
            <v>SDHT-SGF-PSP-002-2023.</v>
          </cell>
          <cell r="J182">
            <v>1</v>
          </cell>
          <cell r="K182">
            <v>1</v>
          </cell>
          <cell r="L182" t="str">
            <v>Persona Natural</v>
          </cell>
          <cell r="M182" t="str">
            <v>CC</v>
          </cell>
          <cell r="N182">
            <v>52817312</v>
          </cell>
          <cell r="O182">
            <v>1</v>
          </cell>
          <cell r="P182" t="str">
            <v>CORREA ACERO</v>
          </cell>
          <cell r="Q182" t="str">
            <v>DIANA MARCELA</v>
          </cell>
          <cell r="R182" t="str">
            <v>No Aplica</v>
          </cell>
          <cell r="S182" t="str">
            <v>DIANA MARCELA CORREA ACERO</v>
          </cell>
          <cell r="T182" t="str">
            <v>F</v>
          </cell>
          <cell r="U182">
            <v>44952</v>
          </cell>
          <cell r="V182">
            <v>44956</v>
          </cell>
          <cell r="W182">
            <v>44956</v>
          </cell>
          <cell r="X182">
            <v>45198</v>
          </cell>
          <cell r="Y182" t="str">
            <v>Contratación Directa</v>
          </cell>
          <cell r="Z182" t="str">
            <v>Contrato</v>
          </cell>
          <cell r="AA182" t="str">
            <v>Prestación de Servicios Profesionales</v>
          </cell>
          <cell r="AB182" t="str">
            <v>PRESTAR SERVICIOS PROFESIONALES PARA LA FORMULACIÓN DE ESTRATEGIAS E INSTRUMENTOS DE FINANCIACIÓN PARA LA GESTIÓN DE SOLUCIONES HABITACIONALES</v>
          </cell>
          <cell r="AC182">
            <v>44956</v>
          </cell>
          <cell r="AD182">
            <v>44956</v>
          </cell>
          <cell r="AE182">
            <v>44956</v>
          </cell>
          <cell r="AF182">
            <v>7</v>
          </cell>
          <cell r="AG182">
            <v>0</v>
          </cell>
          <cell r="AH182">
            <v>9.5333333333333332</v>
          </cell>
          <cell r="AI182">
            <v>9</v>
          </cell>
          <cell r="AJ182">
            <v>16</v>
          </cell>
          <cell r="AK182">
            <v>286</v>
          </cell>
          <cell r="AL182">
            <v>45167</v>
          </cell>
          <cell r="AM182">
            <v>45245</v>
          </cell>
          <cell r="AN182">
            <v>64890000</v>
          </cell>
          <cell r="AO182">
            <v>88374000</v>
          </cell>
          <cell r="AP182">
            <v>9270000</v>
          </cell>
          <cell r="AQ182">
            <v>0</v>
          </cell>
          <cell r="AS182">
            <v>82</v>
          </cell>
          <cell r="AT182">
            <v>44931</v>
          </cell>
          <cell r="AU182">
            <v>64890000</v>
          </cell>
          <cell r="AV182" t="str">
            <v>O23011601010000007823</v>
          </cell>
          <cell r="AW182" t="str">
            <v>INVERSION</v>
          </cell>
          <cell r="AX182" t="str">
            <v>Generación de mecanismos para facilitar el acceso a una solución de vivienda a hogares vulnerables en Bogotá</v>
          </cell>
          <cell r="AY182">
            <v>5000446114</v>
          </cell>
          <cell r="AZ182">
            <v>217</v>
          </cell>
          <cell r="BA182">
            <v>44953</v>
          </cell>
          <cell r="BB182">
            <v>64890000</v>
          </cell>
          <cell r="BC182">
            <v>45175</v>
          </cell>
          <cell r="BD182">
            <v>1406</v>
          </cell>
          <cell r="BE182">
            <v>45156</v>
          </cell>
          <cell r="BF182">
            <v>25338000</v>
          </cell>
          <cell r="BG182" t="str">
            <v>5000540746</v>
          </cell>
          <cell r="BH182">
            <v>1416</v>
          </cell>
          <cell r="BI182">
            <v>45166</v>
          </cell>
          <cell r="BJ182" t="str">
            <v>O23011601010000007823</v>
          </cell>
          <cell r="BK182" t="str">
            <v>INVERSION</v>
          </cell>
          <cell r="BL182">
            <v>45163</v>
          </cell>
          <cell r="BM182">
            <v>23484000</v>
          </cell>
          <cell r="BN182">
            <v>45166</v>
          </cell>
          <cell r="BO182" t="str">
            <v/>
          </cell>
          <cell r="BP182" t="str">
            <v/>
          </cell>
          <cell r="BR182" t="str">
            <v/>
          </cell>
          <cell r="BS182" t="str">
            <v/>
          </cell>
          <cell r="BT182" t="str">
            <v/>
          </cell>
          <cell r="BU182" t="str">
            <v/>
          </cell>
          <cell r="BV182" t="str">
            <v/>
          </cell>
          <cell r="BW182" t="str">
            <v/>
          </cell>
          <cell r="CA182" t="str">
            <v/>
          </cell>
          <cell r="CB182" t="str">
            <v/>
          </cell>
          <cell r="CC182" t="str">
            <v/>
          </cell>
          <cell r="CE182" t="str">
            <v/>
          </cell>
          <cell r="CF182" t="str">
            <v/>
          </cell>
          <cell r="CG182" t="str">
            <v/>
          </cell>
          <cell r="CH182" t="str">
            <v/>
          </cell>
          <cell r="CI182" t="str">
            <v/>
          </cell>
          <cell r="CM182">
            <v>45160</v>
          </cell>
          <cell r="CN182">
            <v>2</v>
          </cell>
          <cell r="CO182">
            <v>16</v>
          </cell>
          <cell r="CP182">
            <v>76</v>
          </cell>
          <cell r="CQ182">
            <v>45163</v>
          </cell>
          <cell r="CR182">
            <v>45168</v>
          </cell>
          <cell r="CS182">
            <v>45245</v>
          </cell>
        </row>
        <row r="183">
          <cell r="C183" t="str">
            <v>178-2023</v>
          </cell>
          <cell r="D183">
            <v>1</v>
          </cell>
          <cell r="E183" t="str">
            <v>CO1.PCCNTR.4485918</v>
          </cell>
          <cell r="F183" t="str">
            <v>IMPLEMENTAR 100 % DEL SISTEMA DE SERVICIO AL CIUDADANO.</v>
          </cell>
          <cell r="G183" t="str">
            <v>En Ejecución</v>
          </cell>
          <cell r="H183" t="str">
            <v>https://community.secop.gov.co/Public/Tendering/OpportunityDetail/Index?noticeUID=CO1.NTC.3847738&amp;isFromPublicArea=True&amp;isModal=true&amp;asPopupView=true</v>
          </cell>
          <cell r="I183" t="str">
            <v>SDHT-SDA-PSAG-001-2023</v>
          </cell>
          <cell r="J183">
            <v>1</v>
          </cell>
          <cell r="K183">
            <v>1</v>
          </cell>
          <cell r="L183" t="str">
            <v>Persona Natural</v>
          </cell>
          <cell r="M183" t="str">
            <v>CC</v>
          </cell>
          <cell r="N183">
            <v>1022377708</v>
          </cell>
          <cell r="O183">
            <v>5</v>
          </cell>
          <cell r="P183" t="str">
            <v>ESPITIA AGUILAR</v>
          </cell>
          <cell r="Q183" t="str">
            <v>JHONNATAN ALEXIS</v>
          </cell>
          <cell r="R183" t="str">
            <v>No Aplica</v>
          </cell>
          <cell r="S183" t="str">
            <v>JHONNATAN ALEXIS ESPITIA AGUILAR</v>
          </cell>
          <cell r="T183" t="str">
            <v>M</v>
          </cell>
          <cell r="U183">
            <v>44952</v>
          </cell>
          <cell r="V183">
            <v>44952</v>
          </cell>
          <cell r="W183">
            <v>44953</v>
          </cell>
          <cell r="X183">
            <v>45195</v>
          </cell>
          <cell r="Y183" t="str">
            <v>Contratación Directa</v>
          </cell>
          <cell r="Z183" t="str">
            <v>Contrato</v>
          </cell>
          <cell r="AA183" t="str">
            <v>Prestación de Servicios  de Apoyo a la Gestión</v>
          </cell>
          <cell r="AB183" t="str">
            <v>PRESTAR SERVICIOS TÉCNICOS PARA APOYAR LA GESTIÓN ADMINISTRATIVA, EN LA ESTRUCTURACIÓN Y SEGUIMIENTO DE LOS PROCESOS CONTRACTUALES QUE SURJAN COMO NECESIDAD DEL PROCESO DE GESTIÓN DE SERVICIO A LA CIUDADANÍA.</v>
          </cell>
          <cell r="AC183">
            <v>44953</v>
          </cell>
          <cell r="AD183">
            <v>44953</v>
          </cell>
          <cell r="AE183">
            <v>44953</v>
          </cell>
          <cell r="AF183">
            <v>8</v>
          </cell>
          <cell r="AG183">
            <v>0</v>
          </cell>
          <cell r="AH183">
            <v>11.133333333333333</v>
          </cell>
          <cell r="AI183">
            <v>11</v>
          </cell>
          <cell r="AJ183">
            <v>4</v>
          </cell>
          <cell r="AK183">
            <v>334</v>
          </cell>
          <cell r="AL183">
            <v>45195</v>
          </cell>
          <cell r="AM183">
            <v>45290</v>
          </cell>
          <cell r="AN183">
            <v>36000000</v>
          </cell>
          <cell r="AO183">
            <v>50100000</v>
          </cell>
          <cell r="AP183">
            <v>4500000</v>
          </cell>
          <cell r="AQ183">
            <v>0</v>
          </cell>
          <cell r="AS183">
            <v>533</v>
          </cell>
          <cell r="AT183">
            <v>44949</v>
          </cell>
          <cell r="AU183">
            <v>36000000</v>
          </cell>
          <cell r="AV183" t="str">
            <v>O23011605560000007754</v>
          </cell>
          <cell r="AW183" t="str">
            <v>INVERSION</v>
          </cell>
          <cell r="AX183" t="str">
            <v>Fortalecimiento Institucional de la Secretaría del Hábitat Bogotá</v>
          </cell>
          <cell r="AY183">
            <v>5000444616</v>
          </cell>
          <cell r="AZ183">
            <v>185</v>
          </cell>
          <cell r="BA183">
            <v>44952</v>
          </cell>
          <cell r="BB183">
            <v>36000000</v>
          </cell>
          <cell r="BC183">
            <v>45201</v>
          </cell>
          <cell r="BD183">
            <v>1552</v>
          </cell>
          <cell r="BE183">
            <v>45191</v>
          </cell>
          <cell r="BF183">
            <v>14100000</v>
          </cell>
          <cell r="BG183" t="str">
            <v>5000549279</v>
          </cell>
          <cell r="BH183">
            <v>1494</v>
          </cell>
          <cell r="BI183">
            <v>45195</v>
          </cell>
          <cell r="BJ183" t="str">
            <v>O23011605560000007754</v>
          </cell>
          <cell r="BK183" t="str">
            <v>INVERSION</v>
          </cell>
          <cell r="BL183">
            <v>45195</v>
          </cell>
          <cell r="BM183">
            <v>14100000</v>
          </cell>
          <cell r="BN183" t="str">
            <v/>
          </cell>
          <cell r="BO183" t="str">
            <v/>
          </cell>
          <cell r="BP183" t="str">
            <v/>
          </cell>
          <cell r="BR183" t="str">
            <v/>
          </cell>
          <cell r="BS183" t="str">
            <v/>
          </cell>
          <cell r="BT183" t="str">
            <v/>
          </cell>
          <cell r="BU183" t="str">
            <v/>
          </cell>
          <cell r="BV183" t="str">
            <v/>
          </cell>
          <cell r="BW183" t="str">
            <v/>
          </cell>
          <cell r="CA183" t="str">
            <v/>
          </cell>
          <cell r="CB183" t="str">
            <v/>
          </cell>
          <cell r="CC183" t="str">
            <v/>
          </cell>
          <cell r="CE183" t="str">
            <v/>
          </cell>
          <cell r="CF183" t="str">
            <v/>
          </cell>
          <cell r="CG183" t="str">
            <v/>
          </cell>
          <cell r="CH183" t="str">
            <v/>
          </cell>
          <cell r="CI183" t="str">
            <v/>
          </cell>
          <cell r="CM183">
            <v>45194</v>
          </cell>
          <cell r="CN183">
            <v>3</v>
          </cell>
          <cell r="CO183">
            <v>4</v>
          </cell>
          <cell r="CP183">
            <v>94</v>
          </cell>
          <cell r="CQ183">
            <v>45195</v>
          </cell>
          <cell r="CR183">
            <v>45196</v>
          </cell>
          <cell r="CS183">
            <v>45290</v>
          </cell>
        </row>
        <row r="184">
          <cell r="C184" t="str">
            <v>179-2023</v>
          </cell>
          <cell r="D184">
            <v>1</v>
          </cell>
          <cell r="E184" t="str">
            <v>CO1.PCCNTR.4490912</v>
          </cell>
          <cell r="F184" t="str">
            <v>GESTIONAR Y ATENDER EL 100 % DE LOS REQUERIMIENTOS ALLEGADOS A LA ENTIDAD, RELACIONADOS CON ARRENDAMIENTO Y DESARROLLO DE VIVIENDA</v>
          </cell>
          <cell r="G184" t="str">
            <v>En Ejecución</v>
          </cell>
          <cell r="H184" t="str">
            <v>https://community.secop.gov.co/Public/Tendering/OpportunityDetail/Index?noticeUID=CO1.NTC.3853975&amp;isFromPublicArea=True&amp;isModal=true&amp;asPopupView=true</v>
          </cell>
          <cell r="I184" t="str">
            <v>SDHT-SDPS-PSP-005-2023</v>
          </cell>
          <cell r="J184">
            <v>1</v>
          </cell>
          <cell r="K184">
            <v>1</v>
          </cell>
          <cell r="L184" t="str">
            <v>Persona Natural</v>
          </cell>
          <cell r="M184" t="str">
            <v>CC</v>
          </cell>
          <cell r="N184">
            <v>79328078</v>
          </cell>
          <cell r="O184">
            <v>0</v>
          </cell>
          <cell r="P184" t="str">
            <v>GUERRERO OTERO</v>
          </cell>
          <cell r="Q184" t="str">
            <v>DANIEL OSWALDO</v>
          </cell>
          <cell r="R184" t="str">
            <v>No Aplica</v>
          </cell>
          <cell r="S184" t="str">
            <v>DANIEL OSWALDO GUERRERO OTERO</v>
          </cell>
          <cell r="T184" t="str">
            <v>M</v>
          </cell>
          <cell r="U184">
            <v>44953</v>
          </cell>
          <cell r="V184">
            <v>44959</v>
          </cell>
          <cell r="W184">
            <v>44959</v>
          </cell>
          <cell r="X184">
            <v>45291</v>
          </cell>
          <cell r="Y184" t="str">
            <v>Contratación Directa</v>
          </cell>
          <cell r="Z184" t="str">
            <v>Contrato</v>
          </cell>
          <cell r="AA184" t="str">
            <v>Prestación de Servicios Profesionales</v>
          </cell>
          <cell r="AB184"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C184">
            <v>44959</v>
          </cell>
          <cell r="AD184">
            <v>44959</v>
          </cell>
          <cell r="AE184">
            <v>44959</v>
          </cell>
          <cell r="AF184">
            <v>11</v>
          </cell>
          <cell r="AG184">
            <v>0</v>
          </cell>
          <cell r="AH184">
            <v>11</v>
          </cell>
          <cell r="AI184">
            <v>11</v>
          </cell>
          <cell r="AJ184">
            <v>0</v>
          </cell>
          <cell r="AK184">
            <v>330</v>
          </cell>
          <cell r="AL184">
            <v>45292</v>
          </cell>
          <cell r="AM184">
            <v>45292</v>
          </cell>
          <cell r="AN184">
            <v>62881500</v>
          </cell>
          <cell r="AO184">
            <v>62881500</v>
          </cell>
          <cell r="AP184">
            <v>5716500</v>
          </cell>
          <cell r="AQ184">
            <v>0</v>
          </cell>
          <cell r="AS184">
            <v>362</v>
          </cell>
          <cell r="AT184">
            <v>44942</v>
          </cell>
          <cell r="AU184">
            <v>62881500</v>
          </cell>
          <cell r="AV184" t="str">
            <v>O23011603450000007812</v>
          </cell>
          <cell r="AW184" t="str">
            <v>INVERSION</v>
          </cell>
          <cell r="AX184" t="str">
            <v>Fortalecimiento de la Inspección, Vigilancia y Control de Vivienda en Bogotá</v>
          </cell>
          <cell r="AY184">
            <v>5000445890</v>
          </cell>
          <cell r="AZ184">
            <v>210</v>
          </cell>
          <cell r="BA184">
            <v>44953</v>
          </cell>
          <cell r="BB184">
            <v>62881500</v>
          </cell>
          <cell r="BK184" t="str">
            <v/>
          </cell>
          <cell r="BN184" t="str">
            <v/>
          </cell>
          <cell r="BO184" t="str">
            <v/>
          </cell>
          <cell r="BP184" t="str">
            <v/>
          </cell>
          <cell r="BR184" t="str">
            <v/>
          </cell>
          <cell r="BS184" t="str">
            <v/>
          </cell>
          <cell r="BT184" t="str">
            <v/>
          </cell>
          <cell r="BU184" t="str">
            <v/>
          </cell>
          <cell r="BV184" t="str">
            <v/>
          </cell>
          <cell r="BW184" t="str">
            <v/>
          </cell>
          <cell r="CA184" t="str">
            <v/>
          </cell>
          <cell r="CB184" t="str">
            <v/>
          </cell>
          <cell r="CC184" t="str">
            <v/>
          </cell>
          <cell r="CE184" t="str">
            <v/>
          </cell>
          <cell r="CF184" t="str">
            <v/>
          </cell>
          <cell r="CG184" t="str">
            <v/>
          </cell>
          <cell r="CH184" t="str">
            <v/>
          </cell>
          <cell r="CI184" t="str">
            <v/>
          </cell>
          <cell r="CP184">
            <v>0</v>
          </cell>
        </row>
        <row r="185">
          <cell r="C185" t="str">
            <v>180-2023</v>
          </cell>
          <cell r="D185">
            <v>1</v>
          </cell>
          <cell r="E185" t="str">
            <v>CO1.PCCNTR.4490980</v>
          </cell>
          <cell r="F185" t="str">
            <v>GESTIONAR Y ATENDER EL 100 % DE LOS REQUERIMIENTOS ALLEGADOS A LA ENTIDAD, RELACIONADOS CON ARRENDAMIENTO Y DESARROLLO DE VIVIENDA</v>
          </cell>
          <cell r="G185" t="str">
            <v>En Ejecución</v>
          </cell>
          <cell r="H185" t="str">
            <v>https://community.secop.gov.co/Public/Tendering/OpportunityDetail/Index?noticeUID=CO1.NTC.3854712&amp;isFromPublicArea=True&amp;isModal=true&amp;asPopupView=true</v>
          </cell>
          <cell r="I185" t="str">
            <v>SDHT-SDPS-PSP-006-2023</v>
          </cell>
          <cell r="J185">
            <v>1</v>
          </cell>
          <cell r="K185">
            <v>1</v>
          </cell>
          <cell r="L185" t="str">
            <v>Persona Natural</v>
          </cell>
          <cell r="M185" t="str">
            <v>CC</v>
          </cell>
          <cell r="N185">
            <v>79958101</v>
          </cell>
          <cell r="O185">
            <v>5</v>
          </cell>
          <cell r="P185" t="str">
            <v>ASCANIO RODRIGUEZ</v>
          </cell>
          <cell r="Q185" t="str">
            <v>JULIAN ANDRES</v>
          </cell>
          <cell r="R185" t="str">
            <v>No Aplica</v>
          </cell>
          <cell r="S185" t="str">
            <v>JULIAN ANDRES ASCANIO RODRIGUEZ</v>
          </cell>
          <cell r="T185" t="str">
            <v>M</v>
          </cell>
          <cell r="U185">
            <v>44952</v>
          </cell>
          <cell r="V185">
            <v>44957</v>
          </cell>
          <cell r="W185">
            <v>44959</v>
          </cell>
          <cell r="X185">
            <v>45291</v>
          </cell>
          <cell r="Y185" t="str">
            <v>Contratación Directa</v>
          </cell>
          <cell r="Z185" t="str">
            <v>Contrato</v>
          </cell>
          <cell r="AA185" t="str">
            <v>Prestación de Servicios Profesionales</v>
          </cell>
          <cell r="AB185" t="str">
            <v>PRESTAR SERVICIOS PROFESIONALES ESPECIALIZADOS PARA APOYAR JURIDICAMENTE A LA SUBDIRECCIÓN DE PREVENCION Y SEGUIMIENTO A LAS ACTIVIDADES DE ENAJENACIÓN Y ARRENDAMIENTO DE VIVIENDA.</v>
          </cell>
          <cell r="AC185">
            <v>44959</v>
          </cell>
          <cell r="AD185">
            <v>44959</v>
          </cell>
          <cell r="AE185">
            <v>44959</v>
          </cell>
          <cell r="AF185">
            <v>11</v>
          </cell>
          <cell r="AG185">
            <v>0</v>
          </cell>
          <cell r="AH185">
            <v>11</v>
          </cell>
          <cell r="AI185">
            <v>11</v>
          </cell>
          <cell r="AJ185">
            <v>0</v>
          </cell>
          <cell r="AK185">
            <v>330</v>
          </cell>
          <cell r="AL185">
            <v>45292</v>
          </cell>
          <cell r="AM185">
            <v>45292</v>
          </cell>
          <cell r="AN185">
            <v>94039000</v>
          </cell>
          <cell r="AO185">
            <v>94039000</v>
          </cell>
          <cell r="AP185">
            <v>8549000</v>
          </cell>
          <cell r="AQ185">
            <v>0</v>
          </cell>
          <cell r="AS185">
            <v>351</v>
          </cell>
          <cell r="AT185">
            <v>44942</v>
          </cell>
          <cell r="AU185">
            <v>94039000</v>
          </cell>
          <cell r="AV185" t="str">
            <v>O23011603450000007812</v>
          </cell>
          <cell r="AW185" t="str">
            <v>INVERSION</v>
          </cell>
          <cell r="AX185" t="str">
            <v>Fortalecimiento de la Inspección, Vigilancia y Control de Vivienda en Bogotá</v>
          </cell>
          <cell r="AY185">
            <v>5000445907</v>
          </cell>
          <cell r="AZ185">
            <v>211</v>
          </cell>
          <cell r="BA185">
            <v>44953</v>
          </cell>
          <cell r="BB185">
            <v>94039000</v>
          </cell>
          <cell r="BK185" t="str">
            <v/>
          </cell>
          <cell r="BN185" t="str">
            <v/>
          </cell>
          <cell r="BO185" t="str">
            <v/>
          </cell>
          <cell r="BP185" t="str">
            <v/>
          </cell>
          <cell r="BR185" t="str">
            <v/>
          </cell>
          <cell r="BS185" t="str">
            <v/>
          </cell>
          <cell r="BT185" t="str">
            <v/>
          </cell>
          <cell r="BU185" t="str">
            <v/>
          </cell>
          <cell r="BV185" t="str">
            <v/>
          </cell>
          <cell r="BW185" t="str">
            <v/>
          </cell>
          <cell r="CA185" t="str">
            <v/>
          </cell>
          <cell r="CB185" t="str">
            <v/>
          </cell>
          <cell r="CC185" t="str">
            <v/>
          </cell>
          <cell r="CE185" t="str">
            <v/>
          </cell>
          <cell r="CF185" t="str">
            <v/>
          </cell>
          <cell r="CG185" t="str">
            <v/>
          </cell>
          <cell r="CH185" t="str">
            <v/>
          </cell>
          <cell r="CI185" t="str">
            <v/>
          </cell>
          <cell r="CP185">
            <v>0</v>
          </cell>
        </row>
        <row r="186">
          <cell r="C186" t="str">
            <v>181-2023</v>
          </cell>
          <cell r="D186">
            <v>1</v>
          </cell>
          <cell r="E186" t="str">
            <v>CO1.PCCNTR.4491606</v>
          </cell>
          <cell r="F186" t="str">
            <v>GESTIONAR Y ATENDER EL 100 % DE LOS REQUERIMIENTOS ALLEGADOS A LA ENTIDAD, RELACIONADOS CON ARRENDAMIENTO Y DESARROLLO DE VIVIENDA</v>
          </cell>
          <cell r="G186" t="str">
            <v>En Ejecución</v>
          </cell>
          <cell r="H186" t="str">
            <v>https://community.secop.gov.co/Public/Tendering/OpportunityDetail/Index?noticeUID=CO1.NTC.3855331&amp;isFromPublicArea=True&amp;isModal=true&amp;asPopupView=true</v>
          </cell>
          <cell r="I186" t="str">
            <v>SDHT-SDPS-PSP-016-2023</v>
          </cell>
          <cell r="J186">
            <v>1</v>
          </cell>
          <cell r="K186">
            <v>1</v>
          </cell>
          <cell r="L186" t="str">
            <v>Persona Natural</v>
          </cell>
          <cell r="M186" t="str">
            <v>CC</v>
          </cell>
          <cell r="N186">
            <v>52963623</v>
          </cell>
          <cell r="O186">
            <v>1</v>
          </cell>
          <cell r="P186" t="str">
            <v>ABDULHUSSEIN TORRES</v>
          </cell>
          <cell r="Q186" t="str">
            <v>NAYIBE</v>
          </cell>
          <cell r="R186" t="str">
            <v>No Aplica</v>
          </cell>
          <cell r="S186" t="str">
            <v>NAYIBE ABDULHUSSEIN TORRES</v>
          </cell>
          <cell r="T186" t="str">
            <v>F</v>
          </cell>
          <cell r="U186">
            <v>44953</v>
          </cell>
          <cell r="V186">
            <v>44956</v>
          </cell>
          <cell r="W186">
            <v>44959</v>
          </cell>
          <cell r="X186">
            <v>45291</v>
          </cell>
          <cell r="Y186" t="str">
            <v>Contratación Directa</v>
          </cell>
          <cell r="Z186" t="str">
            <v>Contrato</v>
          </cell>
          <cell r="AA186" t="str">
            <v>Prestación de Servicios Profesionales</v>
          </cell>
          <cell r="AB186" t="str">
            <v>PRESTAR SERVICIOS PROFESIONALES PARA APOYAR TECNICAMENTE A LA SUBDIRECCIÓN DE PREVENCIÓN Y SEGUIMIENTO EN LAS ACTIVIDADES ORIENTADAS AL CONTROL DE PROYECTOS DE ENAJENACIÓN DE VIVIENDA</v>
          </cell>
          <cell r="AC186">
            <v>44959</v>
          </cell>
          <cell r="AD186">
            <v>44959</v>
          </cell>
          <cell r="AE186">
            <v>44959</v>
          </cell>
          <cell r="AF186">
            <v>11</v>
          </cell>
          <cell r="AG186">
            <v>0</v>
          </cell>
          <cell r="AH186">
            <v>11</v>
          </cell>
          <cell r="AI186">
            <v>11</v>
          </cell>
          <cell r="AJ186">
            <v>0</v>
          </cell>
          <cell r="AK186">
            <v>330</v>
          </cell>
          <cell r="AL186">
            <v>45292</v>
          </cell>
          <cell r="AM186">
            <v>45292</v>
          </cell>
          <cell r="AN186">
            <v>62881500</v>
          </cell>
          <cell r="AO186">
            <v>62881500</v>
          </cell>
          <cell r="AP186">
            <v>5716500</v>
          </cell>
          <cell r="AQ186">
            <v>0</v>
          </cell>
          <cell r="AS186">
            <v>169</v>
          </cell>
          <cell r="AT186">
            <v>44938</v>
          </cell>
          <cell r="AU186">
            <v>62881500</v>
          </cell>
          <cell r="AV186" t="str">
            <v>O23011603450000007812</v>
          </cell>
          <cell r="AW186" t="str">
            <v>INVERSION</v>
          </cell>
          <cell r="AX186" t="str">
            <v>Fortalecimiento de la Inspección, Vigilancia y Control de Vivienda en Bogotá</v>
          </cell>
          <cell r="AY186">
            <v>5000445926</v>
          </cell>
          <cell r="AZ186">
            <v>212</v>
          </cell>
          <cell r="BA186">
            <v>44953</v>
          </cell>
          <cell r="BB186">
            <v>62881500</v>
          </cell>
          <cell r="BK186" t="str">
            <v/>
          </cell>
          <cell r="BN186" t="str">
            <v/>
          </cell>
          <cell r="BO186" t="str">
            <v/>
          </cell>
          <cell r="BP186" t="str">
            <v/>
          </cell>
          <cell r="BR186" t="str">
            <v/>
          </cell>
          <cell r="BS186" t="str">
            <v/>
          </cell>
          <cell r="BT186" t="str">
            <v/>
          </cell>
          <cell r="BU186" t="str">
            <v/>
          </cell>
          <cell r="BV186" t="str">
            <v/>
          </cell>
          <cell r="BW186" t="str">
            <v/>
          </cell>
          <cell r="CA186" t="str">
            <v/>
          </cell>
          <cell r="CB186" t="str">
            <v/>
          </cell>
          <cell r="CC186" t="str">
            <v/>
          </cell>
          <cell r="CE186" t="str">
            <v/>
          </cell>
          <cell r="CF186" t="str">
            <v/>
          </cell>
          <cell r="CG186" t="str">
            <v/>
          </cell>
          <cell r="CH186" t="str">
            <v/>
          </cell>
          <cell r="CI186" t="str">
            <v/>
          </cell>
          <cell r="CP186">
            <v>0</v>
          </cell>
        </row>
        <row r="187">
          <cell r="C187" t="str">
            <v>182-2023</v>
          </cell>
          <cell r="D187">
            <v>1</v>
          </cell>
          <cell r="E187" t="str">
            <v>CO1.PCCNTR.4495185</v>
          </cell>
          <cell r="F187" t="e">
            <v>#N/A</v>
          </cell>
          <cell r="G187" t="str">
            <v>En Ejecución</v>
          </cell>
          <cell r="H187" t="str">
            <v>https://community.secop.gov.co/Public/Tendering/OpportunityDetail/Index?noticeUID=CO1.NTC.3858315&amp;isFromPublicArea=True&amp;isModal=true&amp;asPopupView=true</v>
          </cell>
          <cell r="I187" t="str">
            <v>SDHT-SDPS-PSP-002-2023</v>
          </cell>
          <cell r="J187">
            <v>1</v>
          </cell>
          <cell r="K187">
            <v>1</v>
          </cell>
          <cell r="L187" t="str">
            <v>Persona Natural</v>
          </cell>
          <cell r="M187" t="str">
            <v>CC</v>
          </cell>
          <cell r="N187">
            <v>1013600355</v>
          </cell>
          <cell r="O187">
            <v>2</v>
          </cell>
          <cell r="P187" t="str">
            <v>SALAMANCA ROCHA</v>
          </cell>
          <cell r="Q187" t="str">
            <v>JULY ELIZABETH</v>
          </cell>
          <cell r="R187" t="str">
            <v>No Aplica</v>
          </cell>
          <cell r="S187" t="str">
            <v>JULY ELIZABETH SALAMANCA ROCHA</v>
          </cell>
          <cell r="T187" t="str">
            <v>F</v>
          </cell>
          <cell r="U187">
            <v>44953</v>
          </cell>
          <cell r="V187">
            <v>44956</v>
          </cell>
          <cell r="W187">
            <v>44959</v>
          </cell>
          <cell r="Y187" t="str">
            <v>Contratación Directa</v>
          </cell>
          <cell r="Z187" t="str">
            <v>Contrato</v>
          </cell>
          <cell r="AA187" t="str">
            <v>Prestación de Servicios Profesionales</v>
          </cell>
          <cell r="AB187"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C187">
            <v>44959</v>
          </cell>
          <cell r="AD187">
            <v>44959</v>
          </cell>
          <cell r="AE187">
            <v>44959</v>
          </cell>
          <cell r="AF187">
            <v>11</v>
          </cell>
          <cell r="AG187">
            <v>0</v>
          </cell>
          <cell r="AH187">
            <v>11</v>
          </cell>
          <cell r="AI187">
            <v>11</v>
          </cell>
          <cell r="AJ187">
            <v>0</v>
          </cell>
          <cell r="AK187">
            <v>330</v>
          </cell>
          <cell r="AL187">
            <v>45292</v>
          </cell>
          <cell r="AM187">
            <v>45292</v>
          </cell>
          <cell r="AN187">
            <v>50985000</v>
          </cell>
          <cell r="AO187">
            <v>50985000</v>
          </cell>
          <cell r="AP187">
            <v>4635000</v>
          </cell>
          <cell r="AQ187">
            <v>0</v>
          </cell>
          <cell r="AS187">
            <v>190</v>
          </cell>
          <cell r="AT187">
            <v>44937</v>
          </cell>
          <cell r="AU187">
            <v>50985000</v>
          </cell>
          <cell r="AV187" t="str">
            <v>O23011603450000007812</v>
          </cell>
          <cell r="AW187" t="str">
            <v>INVERSION</v>
          </cell>
          <cell r="AX187" t="str">
            <v>Fortalecimiento de la Inspección, Vigilancia y Control de Vivienda en Bogotá</v>
          </cell>
          <cell r="AY187">
            <v>5000451052</v>
          </cell>
          <cell r="AZ187">
            <v>300</v>
          </cell>
          <cell r="BA187">
            <v>44958</v>
          </cell>
          <cell r="BB187">
            <v>50985000</v>
          </cell>
          <cell r="BK187" t="str">
            <v/>
          </cell>
          <cell r="BN187" t="str">
            <v/>
          </cell>
          <cell r="BO187" t="str">
            <v/>
          </cell>
          <cell r="BP187" t="str">
            <v/>
          </cell>
          <cell r="BR187" t="str">
            <v/>
          </cell>
          <cell r="BS187" t="str">
            <v/>
          </cell>
          <cell r="BT187" t="str">
            <v/>
          </cell>
          <cell r="BU187" t="str">
            <v/>
          </cell>
          <cell r="BV187" t="str">
            <v/>
          </cell>
          <cell r="BW187" t="str">
            <v/>
          </cell>
          <cell r="CA187" t="str">
            <v/>
          </cell>
          <cell r="CB187" t="str">
            <v/>
          </cell>
          <cell r="CC187" t="str">
            <v/>
          </cell>
          <cell r="CE187" t="str">
            <v/>
          </cell>
          <cell r="CF187" t="str">
            <v/>
          </cell>
          <cell r="CG187" t="str">
            <v/>
          </cell>
          <cell r="CH187" t="str">
            <v/>
          </cell>
          <cell r="CI187" t="str">
            <v/>
          </cell>
          <cell r="CP187">
            <v>0</v>
          </cell>
        </row>
        <row r="188">
          <cell r="C188" t="str">
            <v>183-2023</v>
          </cell>
          <cell r="D188">
            <v>1</v>
          </cell>
          <cell r="E188" t="str">
            <v>CO1.PCCNTR.4490100</v>
          </cell>
          <cell r="F188" t="str">
            <v>GESTIONAR Y ATENDER EL 100 % DE LOS REQUERIMIENTOS ALLEGADOS A LA ENTIDAD, RELACIONADOS CON ARRENDAMIENTO Y DESARROLLO DE VIVIENDA</v>
          </cell>
          <cell r="G188" t="str">
            <v>En Ejecución</v>
          </cell>
          <cell r="H188" t="str">
            <v>https://community.secop.gov.co/Public/Tendering/OpportunityDetail/Index?noticeUID=CO1.NTC.3847721&amp;isFromPublicArea=True&amp;isModal=true&amp;asPopupView=true</v>
          </cell>
          <cell r="I188" t="str">
            <v>SDHT-SDPS-PSP-017-2023</v>
          </cell>
          <cell r="J188">
            <v>1</v>
          </cell>
          <cell r="K188">
            <v>1</v>
          </cell>
          <cell r="L188" t="str">
            <v>Persona Natural</v>
          </cell>
          <cell r="M188" t="str">
            <v>CC</v>
          </cell>
          <cell r="N188">
            <v>1069729637</v>
          </cell>
          <cell r="O188">
            <v>3</v>
          </cell>
          <cell r="P188" t="str">
            <v>GOMEZ MUÑOZ</v>
          </cell>
          <cell r="Q188" t="str">
            <v>WILLIAM ALEXANDER</v>
          </cell>
          <cell r="R188" t="str">
            <v>No Aplica</v>
          </cell>
          <cell r="S188" t="str">
            <v>WILLIAM ALEXANDER GOMEZ MUÑOZ</v>
          </cell>
          <cell r="T188" t="str">
            <v>M</v>
          </cell>
          <cell r="U188">
            <v>44952</v>
          </cell>
          <cell r="V188">
            <v>44956</v>
          </cell>
          <cell r="W188">
            <v>44959</v>
          </cell>
          <cell r="X188">
            <v>45291</v>
          </cell>
          <cell r="Y188" t="str">
            <v>Contratación Directa</v>
          </cell>
          <cell r="Z188" t="str">
            <v>Contrato</v>
          </cell>
          <cell r="AA188" t="str">
            <v>Prestación de Servicios Profesionales</v>
          </cell>
          <cell r="AB188" t="str">
            <v>PRESTAR SERVICIOS PROFESIONALES PARA APOYAR JURIDICAMENTE LAS ACTIVIDADES ORIENTADAS AL CONTROL DE PROYECTOS DE ENAJENACIÓN DE VIVIENDA.</v>
          </cell>
          <cell r="AC188">
            <v>44959</v>
          </cell>
          <cell r="AD188">
            <v>44959</v>
          </cell>
          <cell r="AE188">
            <v>44959</v>
          </cell>
          <cell r="AF188">
            <v>11</v>
          </cell>
          <cell r="AG188">
            <v>0</v>
          </cell>
          <cell r="AH188">
            <v>11</v>
          </cell>
          <cell r="AI188">
            <v>11</v>
          </cell>
          <cell r="AJ188">
            <v>0</v>
          </cell>
          <cell r="AK188">
            <v>330</v>
          </cell>
          <cell r="AL188">
            <v>45292</v>
          </cell>
          <cell r="AM188">
            <v>45292</v>
          </cell>
          <cell r="AN188">
            <v>62881500</v>
          </cell>
          <cell r="AO188">
            <v>62881500</v>
          </cell>
          <cell r="AP188">
            <v>5716500</v>
          </cell>
          <cell r="AQ188">
            <v>0</v>
          </cell>
          <cell r="AS188">
            <v>349</v>
          </cell>
          <cell r="AT188">
            <v>44942</v>
          </cell>
          <cell r="AU188">
            <v>62881500</v>
          </cell>
          <cell r="AV188" t="str">
            <v>O23011603450000007812</v>
          </cell>
          <cell r="AW188" t="str">
            <v>INVERSION</v>
          </cell>
          <cell r="AX188" t="str">
            <v>Fortalecimiento de la Inspección, Vigilancia y Control de Vivienda en Bogotá</v>
          </cell>
          <cell r="AY188">
            <v>5000445934</v>
          </cell>
          <cell r="AZ188">
            <v>213</v>
          </cell>
          <cell r="BA188">
            <v>44953</v>
          </cell>
          <cell r="BB188">
            <v>62881500</v>
          </cell>
          <cell r="BK188" t="str">
            <v/>
          </cell>
          <cell r="BN188" t="str">
            <v/>
          </cell>
          <cell r="BO188" t="str">
            <v/>
          </cell>
          <cell r="BP188" t="str">
            <v/>
          </cell>
          <cell r="BR188" t="str">
            <v/>
          </cell>
          <cell r="BS188" t="str">
            <v/>
          </cell>
          <cell r="BT188" t="str">
            <v/>
          </cell>
          <cell r="BU188" t="str">
            <v/>
          </cell>
          <cell r="BV188" t="str">
            <v/>
          </cell>
          <cell r="BW188" t="str">
            <v/>
          </cell>
          <cell r="CA188" t="str">
            <v/>
          </cell>
          <cell r="CB188" t="str">
            <v/>
          </cell>
          <cell r="CC188" t="str">
            <v/>
          </cell>
          <cell r="CE188" t="str">
            <v/>
          </cell>
          <cell r="CF188" t="str">
            <v/>
          </cell>
          <cell r="CG188" t="str">
            <v/>
          </cell>
          <cell r="CH188" t="str">
            <v/>
          </cell>
          <cell r="CI188" t="str">
            <v/>
          </cell>
          <cell r="CP188">
            <v>0</v>
          </cell>
        </row>
        <row r="189">
          <cell r="C189" t="str">
            <v>184-2023</v>
          </cell>
          <cell r="D189">
            <v>1</v>
          </cell>
          <cell r="E189" t="str">
            <v>CO1.PCCNTR.4496064</v>
          </cell>
          <cell r="F189" t="str">
            <v>GESTIONAR Y ATENDER EL 100 % DE LOS REQUERIMIENTOS ALLEGADOS A LA ENTIDAD, RELACIONADOS CON ARRENDAMIENTO Y DESARROLLO DE VIVIENDA</v>
          </cell>
          <cell r="G189" t="str">
            <v>En Ejecución</v>
          </cell>
          <cell r="H189" t="str">
            <v>https://community.secop.gov.co/Public/Tendering/OpportunityDetail/Index?noticeUID=CO1.NTC.3858194&amp;isFromPublicArea=True&amp;isModal=true&amp;asPopupView=true</v>
          </cell>
          <cell r="I189" t="str">
            <v>SDHT-SDPS-PSP-018-2023</v>
          </cell>
          <cell r="J189">
            <v>1</v>
          </cell>
          <cell r="K189">
            <v>1</v>
          </cell>
          <cell r="L189" t="str">
            <v>Persona Natural</v>
          </cell>
          <cell r="M189" t="str">
            <v>CC</v>
          </cell>
          <cell r="N189">
            <v>19290021</v>
          </cell>
          <cell r="O189">
            <v>7</v>
          </cell>
          <cell r="P189" t="str">
            <v>PEÑA PRIETO</v>
          </cell>
          <cell r="Q189" t="str">
            <v>GONZALO</v>
          </cell>
          <cell r="R189" t="str">
            <v>No Aplica</v>
          </cell>
          <cell r="S189" t="str">
            <v>GONZALO PEÑA PRIETO</v>
          </cell>
          <cell r="T189" t="str">
            <v>M</v>
          </cell>
          <cell r="U189">
            <v>44956</v>
          </cell>
          <cell r="V189">
            <v>44957</v>
          </cell>
          <cell r="W189">
            <v>44959</v>
          </cell>
          <cell r="X189">
            <v>45291</v>
          </cell>
          <cell r="Y189" t="str">
            <v>Contratación Directa</v>
          </cell>
          <cell r="Z189" t="str">
            <v>Contrato</v>
          </cell>
          <cell r="AA189" t="str">
            <v>Prestación de Servicios Profesionales</v>
          </cell>
          <cell r="AB189" t="str">
            <v>PRESTAR SERVICIOS PROFESIONALES DE APOYO JURÍDICO A LA SUBDIRECCIÓN DE PREVENCIÓN Y SEGUIMIENTO EN RELACIÓN CON EL REGISTRO DE ARRENDADORES Y ENAJENADORES DE VIVIENDA, LAS AUTORIZACIONES PARA LA ENAJENACIÓN DE VIVIENDA Y DEMÁS ASPECTOS JURÍDICOS QUE SE REQUIERA</v>
          </cell>
          <cell r="AC189">
            <v>44959</v>
          </cell>
          <cell r="AD189">
            <v>44959</v>
          </cell>
          <cell r="AE189">
            <v>44959</v>
          </cell>
          <cell r="AF189">
            <v>11</v>
          </cell>
          <cell r="AG189">
            <v>0</v>
          </cell>
          <cell r="AH189">
            <v>11</v>
          </cell>
          <cell r="AI189">
            <v>11</v>
          </cell>
          <cell r="AJ189">
            <v>0</v>
          </cell>
          <cell r="AK189">
            <v>330</v>
          </cell>
          <cell r="AL189">
            <v>45292</v>
          </cell>
          <cell r="AM189">
            <v>45292</v>
          </cell>
          <cell r="AN189">
            <v>62881500</v>
          </cell>
          <cell r="AO189">
            <v>62881500</v>
          </cell>
          <cell r="AP189">
            <v>5716500</v>
          </cell>
          <cell r="AQ189">
            <v>0</v>
          </cell>
          <cell r="AS189">
            <v>350</v>
          </cell>
          <cell r="AT189">
            <v>44942</v>
          </cell>
          <cell r="AU189">
            <v>62881500</v>
          </cell>
          <cell r="AV189" t="str">
            <v>O23011603450000007812</v>
          </cell>
          <cell r="AW189" t="str">
            <v>INVERSION</v>
          </cell>
          <cell r="AX189" t="str">
            <v>Fortalecimiento de la Inspección, Vigilancia y Control de Vivienda en Bogotá</v>
          </cell>
          <cell r="AY189">
            <v>5000446962</v>
          </cell>
          <cell r="AZ189">
            <v>236</v>
          </cell>
          <cell r="BA189">
            <v>44956</v>
          </cell>
          <cell r="BB189">
            <v>62881500</v>
          </cell>
          <cell r="BK189" t="str">
            <v/>
          </cell>
          <cell r="BN189" t="str">
            <v/>
          </cell>
          <cell r="BO189" t="str">
            <v/>
          </cell>
          <cell r="BP189" t="str">
            <v/>
          </cell>
          <cell r="BR189" t="str">
            <v/>
          </cell>
          <cell r="BS189" t="str">
            <v/>
          </cell>
          <cell r="BT189" t="str">
            <v/>
          </cell>
          <cell r="BU189" t="str">
            <v/>
          </cell>
          <cell r="BV189" t="str">
            <v/>
          </cell>
          <cell r="BW189" t="str">
            <v/>
          </cell>
          <cell r="CA189" t="str">
            <v/>
          </cell>
          <cell r="CB189" t="str">
            <v/>
          </cell>
          <cell r="CC189" t="str">
            <v/>
          </cell>
          <cell r="CE189" t="str">
            <v/>
          </cell>
          <cell r="CF189" t="str">
            <v/>
          </cell>
          <cell r="CG189" t="str">
            <v/>
          </cell>
          <cell r="CH189" t="str">
            <v/>
          </cell>
          <cell r="CI189" t="str">
            <v/>
          </cell>
          <cell r="CP189">
            <v>0</v>
          </cell>
        </row>
        <row r="190">
          <cell r="C190" t="str">
            <v>185-2023</v>
          </cell>
          <cell r="D190">
            <v>1</v>
          </cell>
          <cell r="E190" t="str">
            <v>CO1.PCCNTR.4491798</v>
          </cell>
          <cell r="F190" t="str">
            <v>ADELANTAR EL 100 % DE  ACCIONES DE PREVENCIÓN, VIGILANCIA Y CONTROL FRENTE A LOS DESARROLLOS URBANÍSTICOS ILEGALES.</v>
          </cell>
          <cell r="G190" t="str">
            <v>En Ejecución</v>
          </cell>
          <cell r="H190" t="str">
            <v>https://community.secop.gov.co/Public/Tendering/OpportunityDetail/Index?noticeUID=CO1.NTC.3855497&amp;isFromPublicArea=True&amp;isModal=true&amp;asPopupView=true</v>
          </cell>
          <cell r="I190" t="str">
            <v>SDHT-SDPS-PSP-012-2023</v>
          </cell>
          <cell r="J190">
            <v>1</v>
          </cell>
          <cell r="K190">
            <v>1</v>
          </cell>
          <cell r="L190" t="str">
            <v>Persona Natural</v>
          </cell>
          <cell r="M190" t="str">
            <v>CC</v>
          </cell>
          <cell r="N190">
            <v>1095927954</v>
          </cell>
          <cell r="O190">
            <v>7</v>
          </cell>
          <cell r="P190" t="str">
            <v>PUENTES REYNA</v>
          </cell>
          <cell r="Q190" t="str">
            <v>YENI CATHERINE</v>
          </cell>
          <cell r="R190" t="str">
            <v>No Aplica</v>
          </cell>
          <cell r="S190" t="str">
            <v>YENI CATHERINE PUENTES REYNA</v>
          </cell>
          <cell r="T190" t="str">
            <v>F</v>
          </cell>
          <cell r="U190">
            <v>44952</v>
          </cell>
          <cell r="V190">
            <v>44956</v>
          </cell>
          <cell r="W190">
            <v>44959</v>
          </cell>
          <cell r="X190">
            <v>45291</v>
          </cell>
          <cell r="Y190" t="str">
            <v>Contratación Directa</v>
          </cell>
          <cell r="Z190" t="str">
            <v>Contrato</v>
          </cell>
          <cell r="AA190" t="str">
            <v>Prestación de Servicios Profesionales</v>
          </cell>
          <cell r="AB190" t="str">
            <v>PRESTAR SERVICIOS PROFESIONALES PARA APOYAR A LA SUBDIRECCIÓN DE PREVENCIÓN Y SEGUIMIENTO EN EL DESARROLLO DE ACTIVIDADES DE COORDINACIÓN ENTRE LAS ALCALDÍAS LOCALES Y LA SDHT, PARA PREVENIR DESARROLLOS Y OCUPACIONES ILEGALES EN EL DISTRITO CAPITAL.</v>
          </cell>
          <cell r="AC190">
            <v>44959</v>
          </cell>
          <cell r="AD190">
            <v>44959</v>
          </cell>
          <cell r="AE190">
            <v>44959</v>
          </cell>
          <cell r="AF190">
            <v>11</v>
          </cell>
          <cell r="AG190">
            <v>0</v>
          </cell>
          <cell r="AH190">
            <v>11</v>
          </cell>
          <cell r="AI190">
            <v>11</v>
          </cell>
          <cell r="AJ190">
            <v>0</v>
          </cell>
          <cell r="AK190">
            <v>330</v>
          </cell>
          <cell r="AL190">
            <v>45292</v>
          </cell>
          <cell r="AM190">
            <v>45292</v>
          </cell>
          <cell r="AN190">
            <v>62881500</v>
          </cell>
          <cell r="AO190">
            <v>62881500</v>
          </cell>
          <cell r="AP190">
            <v>5716500</v>
          </cell>
          <cell r="AQ190">
            <v>0</v>
          </cell>
          <cell r="AS190">
            <v>373</v>
          </cell>
          <cell r="AT190">
            <v>44942</v>
          </cell>
          <cell r="AU190">
            <v>62881500</v>
          </cell>
          <cell r="AV190" t="str">
            <v>O23011603450000007812</v>
          </cell>
          <cell r="AW190" t="str">
            <v>INVERSION</v>
          </cell>
          <cell r="AX190" t="str">
            <v>Fortalecimiento de la Inspección, Vigilancia y Control de Vivienda en Bogotá</v>
          </cell>
          <cell r="AY190">
            <v>5000445944</v>
          </cell>
          <cell r="AZ190">
            <v>214</v>
          </cell>
          <cell r="BA190">
            <v>44953</v>
          </cell>
          <cell r="BB190">
            <v>62881500</v>
          </cell>
          <cell r="BK190" t="str">
            <v/>
          </cell>
          <cell r="BN190" t="str">
            <v/>
          </cell>
          <cell r="BO190" t="str">
            <v/>
          </cell>
          <cell r="BP190" t="str">
            <v/>
          </cell>
          <cell r="BR190" t="str">
            <v/>
          </cell>
          <cell r="BS190" t="str">
            <v/>
          </cell>
          <cell r="BT190" t="str">
            <v/>
          </cell>
          <cell r="BU190" t="str">
            <v/>
          </cell>
          <cell r="BV190" t="str">
            <v/>
          </cell>
          <cell r="BW190" t="str">
            <v/>
          </cell>
          <cell r="CA190" t="str">
            <v/>
          </cell>
          <cell r="CB190" t="str">
            <v/>
          </cell>
          <cell r="CC190" t="str">
            <v/>
          </cell>
          <cell r="CE190" t="str">
            <v/>
          </cell>
          <cell r="CF190" t="str">
            <v/>
          </cell>
          <cell r="CG190" t="str">
            <v/>
          </cell>
          <cell r="CH190" t="str">
            <v/>
          </cell>
          <cell r="CI190" t="str">
            <v/>
          </cell>
          <cell r="CP190">
            <v>0</v>
          </cell>
        </row>
        <row r="191">
          <cell r="C191" t="str">
            <v>186-2023</v>
          </cell>
          <cell r="D191">
            <v>1</v>
          </cell>
          <cell r="E191" t="str">
            <v>CO1.PCCNTR.4485649</v>
          </cell>
          <cell r="F191" t="str">
            <v>PROMOVER 100 % DE LA IMPLEMENTACIÓN DE LAS FUENTES DE FINANCIACIÓN PARA EL HÁBITAT</v>
          </cell>
          <cell r="G191" t="str">
            <v>En Ejecución</v>
          </cell>
          <cell r="H191" t="str">
            <v>https://community.secop.gov.co/Public/Tendering/OpportunityDetail/Index?noticeUID=CO1.NTC.3847357&amp;isFromPublicArea=True&amp;isModal=true&amp;asPopupView=true</v>
          </cell>
          <cell r="I191" t="str">
            <v>SDHT-SDRPRI-PSP-034-2023</v>
          </cell>
          <cell r="J191">
            <v>1</v>
          </cell>
          <cell r="K191">
            <v>1</v>
          </cell>
          <cell r="L191" t="str">
            <v>Persona Natural</v>
          </cell>
          <cell r="M191" t="str">
            <v>CC</v>
          </cell>
          <cell r="N191">
            <v>1014226652</v>
          </cell>
          <cell r="O191">
            <v>5</v>
          </cell>
          <cell r="P191" t="str">
            <v>TAUTIVA GUARIN</v>
          </cell>
          <cell r="Q191" t="str">
            <v>JERALDYN</v>
          </cell>
          <cell r="R191" t="str">
            <v>No Aplica</v>
          </cell>
          <cell r="S191" t="str">
            <v>JERALDYN TAUTIVA GUARIN</v>
          </cell>
          <cell r="T191" t="str">
            <v>F</v>
          </cell>
          <cell r="U191">
            <v>44952</v>
          </cell>
          <cell r="V191">
            <v>44953</v>
          </cell>
          <cell r="W191">
            <v>44956</v>
          </cell>
          <cell r="X191">
            <v>45225</v>
          </cell>
          <cell r="Y191" t="str">
            <v>Contratación Directa</v>
          </cell>
          <cell r="Z191" t="str">
            <v>Contrato</v>
          </cell>
          <cell r="AA191" t="str">
            <v>Prestación de Servicios Profesionales</v>
          </cell>
          <cell r="AB191" t="str">
            <v>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v>
          </cell>
          <cell r="AC191">
            <v>44956</v>
          </cell>
          <cell r="AD191">
            <v>44956</v>
          </cell>
          <cell r="AE191">
            <v>44956</v>
          </cell>
          <cell r="AF191">
            <v>9</v>
          </cell>
          <cell r="AG191">
            <v>0</v>
          </cell>
          <cell r="AH191">
            <v>11.033333333333333</v>
          </cell>
          <cell r="AI191">
            <v>11</v>
          </cell>
          <cell r="AJ191">
            <v>1</v>
          </cell>
          <cell r="AK191">
            <v>331</v>
          </cell>
          <cell r="AL191">
            <v>45228</v>
          </cell>
          <cell r="AM191">
            <v>45290</v>
          </cell>
          <cell r="AN191">
            <v>47700000</v>
          </cell>
          <cell r="AO191">
            <v>58476667</v>
          </cell>
          <cell r="AP191">
            <v>5300000</v>
          </cell>
          <cell r="AQ191">
            <v>-0.3333333358168602</v>
          </cell>
          <cell r="AS191">
            <v>209</v>
          </cell>
          <cell r="AT191">
            <v>44938</v>
          </cell>
          <cell r="AU191">
            <v>47700000</v>
          </cell>
          <cell r="AV191" t="str">
            <v>O23011601190000007825</v>
          </cell>
          <cell r="AW191" t="str">
            <v>INVERSION</v>
          </cell>
          <cell r="AX191" t="str">
            <v>Diseño e implementación de alternativas financieras para la gestión del hábitat en Bogotá</v>
          </cell>
          <cell r="AY191">
            <v>5000446508</v>
          </cell>
          <cell r="AZ191">
            <v>227</v>
          </cell>
          <cell r="BA191">
            <v>44956</v>
          </cell>
          <cell r="BB191">
            <v>47700000</v>
          </cell>
          <cell r="BC191">
            <v>45202</v>
          </cell>
          <cell r="BD191">
            <v>1475</v>
          </cell>
          <cell r="BE191">
            <v>45176</v>
          </cell>
          <cell r="BF191">
            <v>10776667</v>
          </cell>
          <cell r="BG191">
            <v>5000550939</v>
          </cell>
          <cell r="BH191">
            <v>1512</v>
          </cell>
          <cell r="BI191">
            <v>45198</v>
          </cell>
          <cell r="BJ191" t="str">
            <v>O23011601190000007825</v>
          </cell>
          <cell r="BK191" t="str">
            <v>INVERSION</v>
          </cell>
          <cell r="BL191">
            <v>45198</v>
          </cell>
          <cell r="BM191">
            <v>10776667</v>
          </cell>
          <cell r="BN191" t="str">
            <v/>
          </cell>
          <cell r="BO191" t="str">
            <v/>
          </cell>
          <cell r="BP191" t="str">
            <v/>
          </cell>
          <cell r="BR191" t="str">
            <v/>
          </cell>
          <cell r="BS191" t="str">
            <v/>
          </cell>
          <cell r="BT191" t="str">
            <v/>
          </cell>
          <cell r="BU191" t="str">
            <v/>
          </cell>
          <cell r="BV191" t="str">
            <v/>
          </cell>
          <cell r="BW191" t="str">
            <v/>
          </cell>
          <cell r="CA191" t="str">
            <v/>
          </cell>
          <cell r="CB191" t="str">
            <v/>
          </cell>
          <cell r="CC191" t="str">
            <v/>
          </cell>
          <cell r="CE191" t="str">
            <v/>
          </cell>
          <cell r="CF191" t="str">
            <v/>
          </cell>
          <cell r="CG191" t="str">
            <v/>
          </cell>
          <cell r="CH191" t="str">
            <v/>
          </cell>
          <cell r="CI191" t="str">
            <v/>
          </cell>
          <cell r="CM191">
            <v>45195</v>
          </cell>
          <cell r="CN191">
            <v>2</v>
          </cell>
          <cell r="CO191">
            <v>1</v>
          </cell>
          <cell r="CP191">
            <v>61</v>
          </cell>
          <cell r="CQ191">
            <v>45198</v>
          </cell>
          <cell r="CR191">
            <v>45229</v>
          </cell>
          <cell r="CS191">
            <v>45290</v>
          </cell>
          <cell r="DF191">
            <v>45105</v>
          </cell>
          <cell r="DG191" t="str">
            <v>SARA NATALIA CASALLAS RODRIGUEZ</v>
          </cell>
          <cell r="DH191">
            <v>1001090013</v>
          </cell>
          <cell r="DI191" t="str">
            <v>CL 78A #69T-16 BR BONANZA</v>
          </cell>
          <cell r="DJ191">
            <v>4765233</v>
          </cell>
          <cell r="DK191" t="str">
            <v>sara_nata_2000@hotmail.com</v>
          </cell>
          <cell r="DL191">
            <v>21553333</v>
          </cell>
          <cell r="DN191">
            <v>45112</v>
          </cell>
        </row>
        <row r="192">
          <cell r="C192" t="str">
            <v>187-2023</v>
          </cell>
          <cell r="D192">
            <v>1</v>
          </cell>
          <cell r="E192" t="str">
            <v>CO1.PCCNTR.4487257</v>
          </cell>
          <cell r="F192" t="str">
            <v>EJECUTAR  6 ESTRATEGIAS PARA EL FORTALECIMIENTO DE LA PARTICIPACIÓN CIUDADANA EN LOS TEMAS ESTRATÉGICOS DEL SECTOR</v>
          </cell>
          <cell r="G192" t="str">
            <v>En Ejecución</v>
          </cell>
          <cell r="H192" t="str">
            <v>https://community.secop.gov.co/Public/Tendering/OpportunityDetail/Index?noticeUID=CO1.NTC.3847583&amp;isFromPublicArea=True&amp;isModal=true&amp;asPopupView=true</v>
          </cell>
          <cell r="I192" t="str">
            <v>SDHT-SPRC-PSP-012-2023</v>
          </cell>
          <cell r="J192">
            <v>1</v>
          </cell>
          <cell r="K192">
            <v>1</v>
          </cell>
          <cell r="L192" t="str">
            <v>Persona Natural</v>
          </cell>
          <cell r="M192" t="str">
            <v>CC</v>
          </cell>
          <cell r="N192">
            <v>1013664031</v>
          </cell>
          <cell r="O192">
            <v>6</v>
          </cell>
          <cell r="P192" t="str">
            <v>HERNANDEZ CARDENAS</v>
          </cell>
          <cell r="Q192" t="str">
            <v>MARIA FERNANDA</v>
          </cell>
          <cell r="R192" t="str">
            <v>No Aplica</v>
          </cell>
          <cell r="S192" t="str">
            <v>MARIA FERNANDA HERNANDEZ CARDENAS</v>
          </cell>
          <cell r="T192" t="str">
            <v>F</v>
          </cell>
          <cell r="U192">
            <v>44952</v>
          </cell>
          <cell r="V192">
            <v>44956</v>
          </cell>
          <cell r="W192">
            <v>44956</v>
          </cell>
          <cell r="X192">
            <v>45228</v>
          </cell>
          <cell r="Y192" t="str">
            <v>Contratación Directa</v>
          </cell>
          <cell r="Z192" t="str">
            <v>Contrato</v>
          </cell>
          <cell r="AA192" t="str">
            <v>Prestación de Servicios Profesionales</v>
          </cell>
          <cell r="AB192" t="str">
            <v>PRESTAR SERVICIOS PROFESIONALES PARA APOYAR LAS ACTIVIDADES DE ARTICULACIÓN, SOCIALIZACIÓN, DESARROLLO Y SEGUIMIENTO DE LAS ESTRATEGIAS TERRITORIALES DE PARTICIPACIÓN E INTERVENCIÓN DEL SECTOR HÁBITAT Y SU ARTICULACIÓN CON EL NIVEL CENTRAL</v>
          </cell>
          <cell r="AC192">
            <v>44956</v>
          </cell>
          <cell r="AD192">
            <v>44956</v>
          </cell>
          <cell r="AE192">
            <v>44956</v>
          </cell>
          <cell r="AF192">
            <v>9</v>
          </cell>
          <cell r="AG192">
            <v>0</v>
          </cell>
          <cell r="AH192">
            <v>9</v>
          </cell>
          <cell r="AI192">
            <v>9</v>
          </cell>
          <cell r="AJ192">
            <v>0</v>
          </cell>
          <cell r="AK192">
            <v>270</v>
          </cell>
          <cell r="AL192">
            <v>45228</v>
          </cell>
          <cell r="AM192">
            <v>45238</v>
          </cell>
          <cell r="AN192">
            <v>60255000</v>
          </cell>
          <cell r="AO192">
            <v>60255000</v>
          </cell>
          <cell r="AP192">
            <v>6695000</v>
          </cell>
          <cell r="AQ192">
            <v>0</v>
          </cell>
          <cell r="AS192">
            <v>233</v>
          </cell>
          <cell r="AT192">
            <v>44938</v>
          </cell>
          <cell r="AU192">
            <v>60255000</v>
          </cell>
          <cell r="AV192" t="str">
            <v>O23011601210000007590</v>
          </cell>
          <cell r="AW192" t="str">
            <v>INVERSION</v>
          </cell>
          <cell r="AX192" t="str">
            <v>Desarrollo de estrategias de innovación social y comunicación para el fortalecimiento de la participación en temas Hábitat en Bogotá</v>
          </cell>
          <cell r="AY192">
            <v>5000445712</v>
          </cell>
          <cell r="AZ192">
            <v>201</v>
          </cell>
          <cell r="BA192">
            <v>44953</v>
          </cell>
          <cell r="BB192">
            <v>60255000</v>
          </cell>
          <cell r="BK192" t="str">
            <v/>
          </cell>
          <cell r="BN192" t="str">
            <v/>
          </cell>
          <cell r="BO192" t="str">
            <v/>
          </cell>
          <cell r="BP192" t="str">
            <v/>
          </cell>
          <cell r="BR192" t="str">
            <v/>
          </cell>
          <cell r="BS192" t="str">
            <v/>
          </cell>
          <cell r="BT192" t="str">
            <v/>
          </cell>
          <cell r="BU192" t="str">
            <v/>
          </cell>
          <cell r="BV192" t="str">
            <v/>
          </cell>
          <cell r="BW192" t="str">
            <v/>
          </cell>
          <cell r="CA192" t="str">
            <v/>
          </cell>
          <cell r="CB192" t="str">
            <v/>
          </cell>
          <cell r="CC192" t="str">
            <v/>
          </cell>
          <cell r="CE192" t="str">
            <v/>
          </cell>
          <cell r="CF192" t="str">
            <v/>
          </cell>
          <cell r="CG192" t="str">
            <v/>
          </cell>
          <cell r="CH192" t="str">
            <v/>
          </cell>
          <cell r="CI192" t="str">
            <v/>
          </cell>
          <cell r="CP192">
            <v>0</v>
          </cell>
        </row>
        <row r="193">
          <cell r="C193" t="str">
            <v>188-2023</v>
          </cell>
          <cell r="D193">
            <v>1</v>
          </cell>
          <cell r="E193" t="str">
            <v>CO1.PCCNTR.4487288</v>
          </cell>
          <cell r="F193" t="str">
            <v>EJECUTAR  6 ESTRATEGIAS PARA EL FORTALECIMIENTO DE LA PARTICIPACIÓN CIUDADANA EN LOS TEMAS ESTRATÉGICOS DEL SECTOR</v>
          </cell>
          <cell r="G193" t="str">
            <v>En Ejecución</v>
          </cell>
          <cell r="H193" t="str">
            <v>https://community.secop.gov.co/Public/Tendering/OpportunityDetail/Index?noticeUID=CO1.NTC.3847585&amp;isFromPublicArea=True&amp;isModal=true&amp;asPopupView=true</v>
          </cell>
          <cell r="I193" t="str">
            <v>SDHT-SPRC-PSP-013-2023</v>
          </cell>
          <cell r="J193">
            <v>1</v>
          </cell>
          <cell r="K193">
            <v>1</v>
          </cell>
          <cell r="L193" t="str">
            <v>Persona Natural</v>
          </cell>
          <cell r="M193" t="str">
            <v>CC</v>
          </cell>
          <cell r="N193">
            <v>1022354216</v>
          </cell>
          <cell r="O193">
            <v>4</v>
          </cell>
          <cell r="P193" t="str">
            <v>ACOSTA VIVAS</v>
          </cell>
          <cell r="Q193" t="str">
            <v>JEYMMY JHOANA</v>
          </cell>
          <cell r="R193" t="str">
            <v>No Aplica</v>
          </cell>
          <cell r="S193" t="str">
            <v>JEYMMY JHOANA ACOSTA VIVAS</v>
          </cell>
          <cell r="T193" t="str">
            <v>F</v>
          </cell>
          <cell r="U193">
            <v>44952</v>
          </cell>
          <cell r="V193">
            <v>44956</v>
          </cell>
          <cell r="W193">
            <v>44956</v>
          </cell>
          <cell r="X193">
            <v>45228</v>
          </cell>
          <cell r="Y193" t="str">
            <v>Contratación Directa</v>
          </cell>
          <cell r="Z193" t="str">
            <v>Contrato</v>
          </cell>
          <cell r="AA193" t="str">
            <v>Prestación de Servicios Profesionales</v>
          </cell>
          <cell r="AB193" t="str">
            <v>PRESTAR SERVICIOS PROFESIONALES PARA APOYAR LAS ACTIVIDADES DE ARTICULACIÓN, SOCIALIZACIÓN, DESARROLLO Y SEGUIMIENTO DE LAS ESTRATEGIAS TERRITORIALES DE PARTICIPACIÓN E INTERVENCIÓN DEL SECTOR HÁBITAT Y SU ARTICULACIÓN CON EL NIVEL CENTRAL</v>
          </cell>
          <cell r="AC193">
            <v>44956</v>
          </cell>
          <cell r="AD193">
            <v>44956</v>
          </cell>
          <cell r="AE193">
            <v>44956</v>
          </cell>
          <cell r="AF193">
            <v>9</v>
          </cell>
          <cell r="AG193">
            <v>0</v>
          </cell>
          <cell r="AH193">
            <v>9</v>
          </cell>
          <cell r="AI193">
            <v>9</v>
          </cell>
          <cell r="AJ193">
            <v>0</v>
          </cell>
          <cell r="AK193">
            <v>270</v>
          </cell>
          <cell r="AL193">
            <v>45228</v>
          </cell>
          <cell r="AM193">
            <v>45228</v>
          </cell>
          <cell r="AN193">
            <v>60255000</v>
          </cell>
          <cell r="AO193">
            <v>60255000</v>
          </cell>
          <cell r="AP193">
            <v>6695000</v>
          </cell>
          <cell r="AQ193">
            <v>0</v>
          </cell>
          <cell r="AS193">
            <v>235</v>
          </cell>
          <cell r="AT193">
            <v>44938</v>
          </cell>
          <cell r="AU193">
            <v>60255000</v>
          </cell>
          <cell r="AV193" t="str">
            <v>O23011601210000007590</v>
          </cell>
          <cell r="AW193" t="str">
            <v>INVERSION</v>
          </cell>
          <cell r="AX193" t="str">
            <v>Desarrollo de estrategias de innovación social y comunicación para el fortalecimiento de la participación en temas Hábitat en Bogotá</v>
          </cell>
          <cell r="AY193">
            <v>5000445719</v>
          </cell>
          <cell r="AZ193">
            <v>202</v>
          </cell>
          <cell r="BA193">
            <v>44953</v>
          </cell>
          <cell r="BB193">
            <v>60255000</v>
          </cell>
          <cell r="BK193" t="str">
            <v/>
          </cell>
          <cell r="BN193" t="str">
            <v/>
          </cell>
          <cell r="BO193" t="str">
            <v/>
          </cell>
          <cell r="BP193" t="str">
            <v/>
          </cell>
          <cell r="BR193" t="str">
            <v/>
          </cell>
          <cell r="BS193" t="str">
            <v/>
          </cell>
          <cell r="BT193" t="str">
            <v/>
          </cell>
          <cell r="BU193" t="str">
            <v/>
          </cell>
          <cell r="BV193" t="str">
            <v/>
          </cell>
          <cell r="BW193" t="str">
            <v/>
          </cell>
          <cell r="CA193" t="str">
            <v/>
          </cell>
          <cell r="CB193" t="str">
            <v/>
          </cell>
          <cell r="CC193" t="str">
            <v/>
          </cell>
          <cell r="CE193" t="str">
            <v/>
          </cell>
          <cell r="CF193" t="str">
            <v/>
          </cell>
          <cell r="CG193" t="str">
            <v/>
          </cell>
          <cell r="CH193" t="str">
            <v/>
          </cell>
          <cell r="CI193" t="str">
            <v/>
          </cell>
          <cell r="CP193">
            <v>0</v>
          </cell>
        </row>
        <row r="194">
          <cell r="C194" t="str">
            <v>189-2023</v>
          </cell>
          <cell r="D194">
            <v>1</v>
          </cell>
          <cell r="E194" t="str">
            <v>CO1.PCCNTR.4487801</v>
          </cell>
          <cell r="F194" t="str">
            <v>EJECUTAR  6 ESTRATEGIAS PARA EL FORTALECIMIENTO DE LA PARTICIPACIÓN CIUDADANA EN LOS TEMAS ESTRATÉGICOS DEL SECTOR</v>
          </cell>
          <cell r="G194" t="str">
            <v>En Ejecución</v>
          </cell>
          <cell r="H194" t="str">
            <v>https://community.secop.gov.co/Public/Tendering/OpportunityDetail/Index?noticeUID=CO1.NTC.3847588&amp;isFromPublicArea=True&amp;isModal=true&amp;asPopupView=true</v>
          </cell>
          <cell r="I194" t="str">
            <v>SDHT-SPRC-PSP-015-2023</v>
          </cell>
          <cell r="J194">
            <v>1</v>
          </cell>
          <cell r="K194">
            <v>1</v>
          </cell>
          <cell r="L194" t="str">
            <v>Persona Natural</v>
          </cell>
          <cell r="M194" t="str">
            <v>CC</v>
          </cell>
          <cell r="N194">
            <v>1032419724</v>
          </cell>
          <cell r="O194">
            <v>1</v>
          </cell>
          <cell r="P194" t="str">
            <v>ZARAZA MARTINEZ</v>
          </cell>
          <cell r="Q194" t="str">
            <v>LAURA ANDREA</v>
          </cell>
          <cell r="R194" t="str">
            <v>No Aplica</v>
          </cell>
          <cell r="S194" t="str">
            <v>LAURA ANDREA ZARAZA MARTINEZ</v>
          </cell>
          <cell r="T194" t="str">
            <v>F</v>
          </cell>
          <cell r="U194">
            <v>44952</v>
          </cell>
          <cell r="V194">
            <v>44958</v>
          </cell>
          <cell r="W194">
            <v>44956</v>
          </cell>
          <cell r="X194">
            <v>45228</v>
          </cell>
          <cell r="Y194" t="str">
            <v>Contratación Directa</v>
          </cell>
          <cell r="Z194" t="str">
            <v>Contrato</v>
          </cell>
          <cell r="AA194" t="str">
            <v>Prestación de Servicios Profesionales</v>
          </cell>
          <cell r="AB194" t="str">
            <v>PRESTAR SERVICIOS PROFESIONALES PARA APOYAR LAS ACTIVIDADES DE ARTICULACIÓN, SOCIALIZACIÓN, DESARROLLO Y SEGUIMIENTO DE LAS ESTRATEGIAS TERRITORIALES DE PARTICIPACIÓN E INTERVENCIÓN DEL SECTOR HÁBITAT Y SU ARTICULACIÓN CON EL NIVEL CENTRAL</v>
          </cell>
          <cell r="AC194">
            <v>44958</v>
          </cell>
          <cell r="AD194">
            <v>44958</v>
          </cell>
          <cell r="AE194">
            <v>44958</v>
          </cell>
          <cell r="AF194">
            <v>9</v>
          </cell>
          <cell r="AG194">
            <v>0</v>
          </cell>
          <cell r="AH194">
            <v>9</v>
          </cell>
          <cell r="AI194">
            <v>9</v>
          </cell>
          <cell r="AJ194">
            <v>0</v>
          </cell>
          <cell r="AK194">
            <v>270</v>
          </cell>
          <cell r="AL194">
            <v>45229</v>
          </cell>
          <cell r="AM194">
            <v>45229</v>
          </cell>
          <cell r="AN194">
            <v>60255000</v>
          </cell>
          <cell r="AO194">
            <v>60255000</v>
          </cell>
          <cell r="AP194">
            <v>6695000</v>
          </cell>
          <cell r="AQ194">
            <v>0</v>
          </cell>
          <cell r="AS194">
            <v>241</v>
          </cell>
          <cell r="AT194">
            <v>44938</v>
          </cell>
          <cell r="AU194">
            <v>60255000</v>
          </cell>
          <cell r="AV194" t="str">
            <v>O23011601210000007590</v>
          </cell>
          <cell r="AW194" t="str">
            <v>INVERSION</v>
          </cell>
          <cell r="AX194" t="str">
            <v>Desarrollo de estrategias de innovación social y comunicación para el fortalecimiento de la participación en temas Hábitat en Bogotá</v>
          </cell>
          <cell r="AY194">
            <v>5000445819</v>
          </cell>
          <cell r="AZ194">
            <v>203</v>
          </cell>
          <cell r="BA194">
            <v>44953</v>
          </cell>
          <cell r="BB194">
            <v>60255000</v>
          </cell>
          <cell r="BK194" t="str">
            <v/>
          </cell>
          <cell r="BN194" t="str">
            <v/>
          </cell>
          <cell r="BO194" t="str">
            <v/>
          </cell>
          <cell r="BP194" t="str">
            <v/>
          </cell>
          <cell r="BR194" t="str">
            <v/>
          </cell>
          <cell r="BS194" t="str">
            <v/>
          </cell>
          <cell r="BT194" t="str">
            <v/>
          </cell>
          <cell r="BU194" t="str">
            <v/>
          </cell>
          <cell r="BV194" t="str">
            <v/>
          </cell>
          <cell r="BW194" t="str">
            <v/>
          </cell>
          <cell r="CA194" t="str">
            <v/>
          </cell>
          <cell r="CB194" t="str">
            <v/>
          </cell>
          <cell r="CC194" t="str">
            <v/>
          </cell>
          <cell r="CE194" t="str">
            <v/>
          </cell>
          <cell r="CF194" t="str">
            <v/>
          </cell>
          <cell r="CG194" t="str">
            <v/>
          </cell>
          <cell r="CH194" t="str">
            <v/>
          </cell>
          <cell r="CI194" t="str">
            <v/>
          </cell>
          <cell r="CP194">
            <v>0</v>
          </cell>
        </row>
        <row r="195">
          <cell r="C195" t="str">
            <v>190-2023</v>
          </cell>
          <cell r="D195">
            <v>1</v>
          </cell>
          <cell r="E195" t="str">
            <v>CO1.PCCNTR.4487768</v>
          </cell>
          <cell r="F195" t="str">
            <v>EJECUTAR  6 ESTRATEGIAS PARA EL FORTALECIMIENTO DE LA PARTICIPACIÓN CIUDADANA EN LOS TEMAS ESTRATÉGICOS DEL SECTOR</v>
          </cell>
          <cell r="G195" t="str">
            <v>En Ejecución</v>
          </cell>
          <cell r="H195" t="str">
            <v>https://community.secop.gov.co/Public/Tendering/OpportunityDetail/Index?noticeUID=CO1.NTC.3847589&amp;isFromPublicArea=True&amp;isModal=true&amp;asPopupView=true</v>
          </cell>
          <cell r="I195" t="str">
            <v>SDHT-SPRC-PSP-016-2023</v>
          </cell>
          <cell r="J195">
            <v>1</v>
          </cell>
          <cell r="K195">
            <v>1</v>
          </cell>
          <cell r="L195" t="str">
            <v>Persona Natural</v>
          </cell>
          <cell r="M195" t="str">
            <v>CC</v>
          </cell>
          <cell r="N195">
            <v>80723026</v>
          </cell>
          <cell r="O195">
            <v>5</v>
          </cell>
          <cell r="P195" t="str">
            <v>DIAZ SALAMANCA</v>
          </cell>
          <cell r="Q195" t="str">
            <v>JULIAN ARMANDO</v>
          </cell>
          <cell r="R195" t="str">
            <v>No Aplica</v>
          </cell>
          <cell r="S195" t="str">
            <v>JULIAN ARMANDO DIAZ SALAMANCA</v>
          </cell>
          <cell r="T195" t="str">
            <v>M</v>
          </cell>
          <cell r="U195">
            <v>44952</v>
          </cell>
          <cell r="V195">
            <v>44956</v>
          </cell>
          <cell r="W195">
            <v>44956</v>
          </cell>
          <cell r="X195">
            <v>45228</v>
          </cell>
          <cell r="Y195" t="str">
            <v>Contratación Directa</v>
          </cell>
          <cell r="Z195" t="str">
            <v>Contrato</v>
          </cell>
          <cell r="AA195" t="str">
            <v>Prestación de Servicios Profesionales</v>
          </cell>
          <cell r="AB195" t="str">
            <v>PRESTAR SERVICIOS PROFESIONALES PARA APOYAR LAS ACTIVIDADES DE ARTICULACIÓN, SOCIALIZACIÓN, DESARROLLO Y SEGUIMIENTO DE LAS ESTRATEGIAS TERRITORIALES DE PARTICIPACIÓN E INTERVENCIÓN DEL SECTOR HÁBITAT Y SU ARTICULACIÓN CON EL NIVEL CENTRAL</v>
          </cell>
          <cell r="AC195">
            <v>44956</v>
          </cell>
          <cell r="AD195">
            <v>44956</v>
          </cell>
          <cell r="AE195">
            <v>44956</v>
          </cell>
          <cell r="AF195">
            <v>9</v>
          </cell>
          <cell r="AG195">
            <v>0</v>
          </cell>
          <cell r="AH195">
            <v>9</v>
          </cell>
          <cell r="AI195">
            <v>9</v>
          </cell>
          <cell r="AJ195">
            <v>0</v>
          </cell>
          <cell r="AK195">
            <v>270</v>
          </cell>
          <cell r="AL195">
            <v>45228</v>
          </cell>
          <cell r="AM195">
            <v>45228</v>
          </cell>
          <cell r="AN195">
            <v>60255000</v>
          </cell>
          <cell r="AO195">
            <v>60255000</v>
          </cell>
          <cell r="AP195">
            <v>6695000</v>
          </cell>
          <cell r="AQ195">
            <v>0</v>
          </cell>
          <cell r="AS195">
            <v>234</v>
          </cell>
          <cell r="AT195">
            <v>44938</v>
          </cell>
          <cell r="AU195">
            <v>60255000</v>
          </cell>
          <cell r="AV195" t="str">
            <v>O23011601210000007590</v>
          </cell>
          <cell r="AW195" t="str">
            <v>INVERSION</v>
          </cell>
          <cell r="AX195" t="str">
            <v>Desarrollo de estrategias de innovación social y comunicación para el fortalecimiento de la participación en temas Hábitat en Bogotá</v>
          </cell>
          <cell r="AY195">
            <v>5000445824</v>
          </cell>
          <cell r="AZ195">
            <v>204</v>
          </cell>
          <cell r="BA195">
            <v>44953</v>
          </cell>
          <cell r="BB195">
            <v>60255000</v>
          </cell>
          <cell r="BK195" t="str">
            <v/>
          </cell>
          <cell r="BN195" t="str">
            <v/>
          </cell>
          <cell r="BO195" t="str">
            <v/>
          </cell>
          <cell r="BP195" t="str">
            <v/>
          </cell>
          <cell r="BR195" t="str">
            <v/>
          </cell>
          <cell r="BS195" t="str">
            <v/>
          </cell>
          <cell r="BT195" t="str">
            <v/>
          </cell>
          <cell r="BU195" t="str">
            <v/>
          </cell>
          <cell r="BV195" t="str">
            <v/>
          </cell>
          <cell r="BW195" t="str">
            <v/>
          </cell>
          <cell r="CA195" t="str">
            <v/>
          </cell>
          <cell r="CB195" t="str">
            <v/>
          </cell>
          <cell r="CC195" t="str">
            <v/>
          </cell>
          <cell r="CE195" t="str">
            <v/>
          </cell>
          <cell r="CF195" t="str">
            <v/>
          </cell>
          <cell r="CG195" t="str">
            <v/>
          </cell>
          <cell r="CH195" t="str">
            <v/>
          </cell>
          <cell r="CI195" t="str">
            <v/>
          </cell>
          <cell r="CP195">
            <v>0</v>
          </cell>
        </row>
        <row r="196">
          <cell r="C196" t="str">
            <v>191-2023</v>
          </cell>
          <cell r="D196">
            <v>1</v>
          </cell>
          <cell r="E196" t="str">
            <v>CO1.PCCNTR.4488402</v>
          </cell>
          <cell r="F196" t="str">
            <v>EJECUTAR  6 ESTRATEGIAS PARA EL FORTALECIMIENTO DE LA PARTICIPACIÓN CIUDADANA EN LOS TEMAS ESTRATÉGICOS DEL SECTOR</v>
          </cell>
          <cell r="G196" t="str">
            <v>En Ejecución</v>
          </cell>
          <cell r="H196" t="str">
            <v>https://community.secop.gov.co/Public/Tendering/OpportunityDetail/Index?noticeUID=CO1.NTC.3847397&amp;isFromPublicArea=True&amp;isModal=true&amp;asPopupView=true</v>
          </cell>
          <cell r="I196" t="str">
            <v>SDHT-SPRC-PSP-024-2023</v>
          </cell>
          <cell r="J196">
            <v>1</v>
          </cell>
          <cell r="K196">
            <v>1</v>
          </cell>
          <cell r="L196" t="str">
            <v>Persona Natural</v>
          </cell>
          <cell r="M196" t="str">
            <v>CC</v>
          </cell>
          <cell r="N196">
            <v>1016066055</v>
          </cell>
          <cell r="O196">
            <v>8</v>
          </cell>
          <cell r="P196" t="str">
            <v>TORRES FLOREZ</v>
          </cell>
          <cell r="Q196" t="str">
            <v>MAIRA ALEJANDRA</v>
          </cell>
          <cell r="R196" t="str">
            <v>No Aplica</v>
          </cell>
          <cell r="S196" t="str">
            <v>MAIRA ALEJANDRA TORRES FLOREZ</v>
          </cell>
          <cell r="T196" t="str">
            <v>F</v>
          </cell>
          <cell r="U196">
            <v>44952</v>
          </cell>
          <cell r="V196">
            <v>44956</v>
          </cell>
          <cell r="W196">
            <v>44956</v>
          </cell>
          <cell r="X196">
            <v>45228</v>
          </cell>
          <cell r="Y196" t="str">
            <v>Contratación Directa</v>
          </cell>
          <cell r="Z196" t="str">
            <v>Contrato</v>
          </cell>
          <cell r="AA196" t="str">
            <v>Prestación de Servicios Profesionales</v>
          </cell>
          <cell r="AB196" t="str">
            <v>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v>
          </cell>
          <cell r="AC196">
            <v>44956</v>
          </cell>
          <cell r="AD196">
            <v>44956</v>
          </cell>
          <cell r="AE196">
            <v>44956</v>
          </cell>
          <cell r="AF196">
            <v>9</v>
          </cell>
          <cell r="AG196">
            <v>0</v>
          </cell>
          <cell r="AH196">
            <v>9</v>
          </cell>
          <cell r="AI196">
            <v>9</v>
          </cell>
          <cell r="AJ196">
            <v>0</v>
          </cell>
          <cell r="AK196">
            <v>270</v>
          </cell>
          <cell r="AL196">
            <v>45228</v>
          </cell>
          <cell r="AM196">
            <v>45228</v>
          </cell>
          <cell r="AN196">
            <v>60255000</v>
          </cell>
          <cell r="AO196">
            <v>60255000</v>
          </cell>
          <cell r="AP196">
            <v>6695000</v>
          </cell>
          <cell r="AQ196">
            <v>0</v>
          </cell>
          <cell r="AS196">
            <v>250</v>
          </cell>
          <cell r="AT196">
            <v>44938</v>
          </cell>
          <cell r="AU196">
            <v>60255000</v>
          </cell>
          <cell r="AV196" t="str">
            <v>O23011601210000007590</v>
          </cell>
          <cell r="AW196" t="str">
            <v>INVERSION</v>
          </cell>
          <cell r="AX196" t="str">
            <v>Desarrollo de estrategias de innovación social y comunicación para el fortalecimiento de la participación en temas Hábitat en Bogotá</v>
          </cell>
          <cell r="AY196">
            <v>5000445834</v>
          </cell>
          <cell r="AZ196">
            <v>205</v>
          </cell>
          <cell r="BA196">
            <v>44953</v>
          </cell>
          <cell r="BB196">
            <v>60255000</v>
          </cell>
          <cell r="BK196" t="str">
            <v/>
          </cell>
          <cell r="BN196" t="str">
            <v/>
          </cell>
          <cell r="BO196" t="str">
            <v/>
          </cell>
          <cell r="BP196" t="str">
            <v/>
          </cell>
          <cell r="BR196" t="str">
            <v/>
          </cell>
          <cell r="BS196" t="str">
            <v/>
          </cell>
          <cell r="BT196" t="str">
            <v/>
          </cell>
          <cell r="BU196" t="str">
            <v/>
          </cell>
          <cell r="BV196" t="str">
            <v/>
          </cell>
          <cell r="BW196" t="str">
            <v/>
          </cell>
          <cell r="CA196" t="str">
            <v/>
          </cell>
          <cell r="CB196" t="str">
            <v/>
          </cell>
          <cell r="CC196" t="str">
            <v/>
          </cell>
          <cell r="CE196" t="str">
            <v/>
          </cell>
          <cell r="CF196" t="str">
            <v/>
          </cell>
          <cell r="CG196" t="str">
            <v/>
          </cell>
          <cell r="CH196" t="str">
            <v/>
          </cell>
          <cell r="CI196" t="str">
            <v/>
          </cell>
          <cell r="CP196">
            <v>0</v>
          </cell>
        </row>
        <row r="197">
          <cell r="C197" t="str">
            <v>192-2023</v>
          </cell>
          <cell r="D197">
            <v>1</v>
          </cell>
          <cell r="E197" t="str">
            <v>CO1.PCCNTR.4488411</v>
          </cell>
          <cell r="F197" t="str">
            <v>EJECUTAR  6 ESTRATEGIAS PARA EL FORTALECIMIENTO DE LA PARTICIPACIÓN CIUDADANA EN LOS TEMAS ESTRATÉGICOS DEL SECTOR</v>
          </cell>
          <cell r="G197" t="str">
            <v>En Ejecución</v>
          </cell>
          <cell r="H197" t="str">
            <v>https://community.secop.gov.co/Public/Tendering/OpportunityDetail/Index?noticeUID=CO1.NTC.3847595&amp;isFromPublicArea=True&amp;isModal=true&amp;asPopupView=true</v>
          </cell>
          <cell r="I197" t="str">
            <v>SDHT-SPRC-PSP-025-2023</v>
          </cell>
          <cell r="J197">
            <v>1</v>
          </cell>
          <cell r="K197">
            <v>1</v>
          </cell>
          <cell r="L197" t="str">
            <v>Persona Natural</v>
          </cell>
          <cell r="M197" t="str">
            <v>CC</v>
          </cell>
          <cell r="N197">
            <v>1018424460</v>
          </cell>
          <cell r="O197">
            <v>1</v>
          </cell>
          <cell r="P197" t="str">
            <v>ARRIOLA BECERRA</v>
          </cell>
          <cell r="Q197" t="str">
            <v>MARTHA CECILIA</v>
          </cell>
          <cell r="R197" t="str">
            <v>No Aplica</v>
          </cell>
          <cell r="S197" t="str">
            <v>MARTHA CECILIA ARRIOLA BECERRA</v>
          </cell>
          <cell r="T197" t="str">
            <v>F</v>
          </cell>
          <cell r="U197">
            <v>44952</v>
          </cell>
          <cell r="V197">
            <v>44956</v>
          </cell>
          <cell r="W197">
            <v>44956</v>
          </cell>
          <cell r="X197">
            <v>45228</v>
          </cell>
          <cell r="Y197" t="str">
            <v>Contratación Directa</v>
          </cell>
          <cell r="Z197" t="str">
            <v>Contrato</v>
          </cell>
          <cell r="AA197" t="str">
            <v>Prestación de Servicios Profesionales</v>
          </cell>
          <cell r="AB197" t="str">
            <v>PRESTAR SERVICIOS PROFESIONALES PARA APOYAR LAS ACTIVIDADES DE PROMOCIÓN, EJECUCIÓN Y DIVULGACIÓN DE LAS ESTRATEGIAS Y COMPONENTES DEL PROYECTO DE INVERSIÓN 7590</v>
          </cell>
          <cell r="AC197">
            <v>44956</v>
          </cell>
          <cell r="AD197">
            <v>44958</v>
          </cell>
          <cell r="AE197">
            <v>44958</v>
          </cell>
          <cell r="AF197">
            <v>9</v>
          </cell>
          <cell r="AG197">
            <v>0</v>
          </cell>
          <cell r="AH197">
            <v>9</v>
          </cell>
          <cell r="AI197">
            <v>9</v>
          </cell>
          <cell r="AJ197">
            <v>0</v>
          </cell>
          <cell r="AK197">
            <v>270</v>
          </cell>
          <cell r="AL197">
            <v>45229</v>
          </cell>
          <cell r="AM197">
            <v>45236</v>
          </cell>
          <cell r="AN197">
            <v>47700000</v>
          </cell>
          <cell r="AO197">
            <v>47700000</v>
          </cell>
          <cell r="AP197">
            <v>5300000</v>
          </cell>
          <cell r="AQ197">
            <v>0</v>
          </cell>
          <cell r="AS197">
            <v>246</v>
          </cell>
          <cell r="AT197">
            <v>44938</v>
          </cell>
          <cell r="AU197">
            <v>47700000</v>
          </cell>
          <cell r="AV197" t="str">
            <v>O23011601210000007590</v>
          </cell>
          <cell r="AW197" t="str">
            <v>INVERSION</v>
          </cell>
          <cell r="AX197" t="str">
            <v>Desarrollo de estrategias de innovación social y comunicación para el fortalecimiento de la participación en temas Hábitat en Bogotá</v>
          </cell>
          <cell r="AY197">
            <v>5000445843</v>
          </cell>
          <cell r="AZ197">
            <v>206</v>
          </cell>
          <cell r="BA197">
            <v>44953</v>
          </cell>
          <cell r="BB197">
            <v>47700000</v>
          </cell>
          <cell r="BK197" t="str">
            <v/>
          </cell>
          <cell r="BN197" t="str">
            <v/>
          </cell>
          <cell r="BO197" t="str">
            <v/>
          </cell>
          <cell r="BP197" t="str">
            <v/>
          </cell>
          <cell r="BR197" t="str">
            <v/>
          </cell>
          <cell r="BS197" t="str">
            <v/>
          </cell>
          <cell r="BT197" t="str">
            <v/>
          </cell>
          <cell r="BU197" t="str">
            <v/>
          </cell>
          <cell r="BV197" t="str">
            <v/>
          </cell>
          <cell r="BW197" t="str">
            <v/>
          </cell>
          <cell r="CA197" t="str">
            <v/>
          </cell>
          <cell r="CB197" t="str">
            <v/>
          </cell>
          <cell r="CC197" t="str">
            <v/>
          </cell>
          <cell r="CE197" t="str">
            <v/>
          </cell>
          <cell r="CF197" t="str">
            <v/>
          </cell>
          <cell r="CG197" t="str">
            <v/>
          </cell>
          <cell r="CH197" t="str">
            <v/>
          </cell>
          <cell r="CI197" t="str">
            <v/>
          </cell>
          <cell r="CP197">
            <v>0</v>
          </cell>
        </row>
        <row r="198">
          <cell r="C198" t="str">
            <v>193-2023</v>
          </cell>
          <cell r="D198">
            <v>1</v>
          </cell>
          <cell r="E198" t="str">
            <v>CO1.PCCNTR.4487795</v>
          </cell>
          <cell r="F198" t="str">
            <v>EJECUTAR  6 ESTRATEGIAS PARA EL FORTALECIMIENTO DE LA PARTICIPACIÓN CIUDADANA EN LOS TEMAS ESTRATÉGICOS DEL SECTOR</v>
          </cell>
          <cell r="G198" t="str">
            <v>En Ejecución</v>
          </cell>
          <cell r="H198" t="str">
            <v>https://community.secop.gov.co/Public/Tendering/OpportunityDetail/Index?noticeUID=CO1.NTC.3847400&amp;isFromPublicArea=True&amp;isModal=true&amp;asPopupView=true</v>
          </cell>
          <cell r="I198" t="str">
            <v>SDHT-SPRC-PSP-018-2023</v>
          </cell>
          <cell r="J198">
            <v>1</v>
          </cell>
          <cell r="K198">
            <v>1</v>
          </cell>
          <cell r="L198" t="str">
            <v>Persona Natural</v>
          </cell>
          <cell r="M198" t="str">
            <v>CC</v>
          </cell>
          <cell r="N198">
            <v>1073165323</v>
          </cell>
          <cell r="O198">
            <v>9</v>
          </cell>
          <cell r="P198" t="str">
            <v>BENITEZ SANCHEZ</v>
          </cell>
          <cell r="Q198" t="str">
            <v>JUNIOR EDUARDO</v>
          </cell>
          <cell r="R198" t="str">
            <v>No Aplica</v>
          </cell>
          <cell r="S198" t="str">
            <v>JUNIOR EDUARDO BENITEZ SANCHEZ</v>
          </cell>
          <cell r="T198" t="str">
            <v>M</v>
          </cell>
          <cell r="U198">
            <v>44953</v>
          </cell>
          <cell r="V198">
            <v>44956</v>
          </cell>
          <cell r="W198">
            <v>44956</v>
          </cell>
          <cell r="X198">
            <v>45228</v>
          </cell>
          <cell r="Y198" t="str">
            <v>Contratación Directa</v>
          </cell>
          <cell r="Z198" t="str">
            <v>Contrato</v>
          </cell>
          <cell r="AA198" t="str">
            <v>Prestación de Servicios Profesionales</v>
          </cell>
          <cell r="AB198" t="str">
            <v>PRESTAR SERVICIOS PROFESIONALES PARA APOYAR LAS ACTIVIDADES DE ARTICULACIÓN, SOCIALIZACIÓN, DESARROLLO Y SEGUIMIENTO DE LAS ESTRATEGIAS TERRITORIALES DE PARTICIPACIÓN E INTERVENCIÓN DEL SECTOR HÁBITAT Y SU ARTICULACIÓN CON EL NIVEL CENTRAL</v>
          </cell>
          <cell r="AC198">
            <v>44956</v>
          </cell>
          <cell r="AD198">
            <v>44958</v>
          </cell>
          <cell r="AE198">
            <v>44958</v>
          </cell>
          <cell r="AF198">
            <v>9</v>
          </cell>
          <cell r="AG198">
            <v>0</v>
          </cell>
          <cell r="AH198">
            <v>9</v>
          </cell>
          <cell r="AI198">
            <v>9</v>
          </cell>
          <cell r="AJ198">
            <v>0</v>
          </cell>
          <cell r="AK198">
            <v>270</v>
          </cell>
          <cell r="AL198">
            <v>45229</v>
          </cell>
          <cell r="AM198">
            <v>45229</v>
          </cell>
          <cell r="AN198">
            <v>60255000</v>
          </cell>
          <cell r="AO198">
            <v>60255000</v>
          </cell>
          <cell r="AP198">
            <v>6695000</v>
          </cell>
          <cell r="AQ198">
            <v>0</v>
          </cell>
          <cell r="AS198">
            <v>239</v>
          </cell>
          <cell r="AT198">
            <v>44938</v>
          </cell>
          <cell r="AU198">
            <v>60255000</v>
          </cell>
          <cell r="AV198" t="str">
            <v>O23011601210000007590</v>
          </cell>
          <cell r="AW198" t="str">
            <v>INVERSION</v>
          </cell>
          <cell r="AX198" t="str">
            <v>Desarrollo de estrategias de innovación social y comunicación para el fortalecimiento de la participación en temas Hábitat en Bogotá</v>
          </cell>
          <cell r="AY198">
            <v>5000446148</v>
          </cell>
          <cell r="AZ198">
            <v>219</v>
          </cell>
          <cell r="BA198">
            <v>44953</v>
          </cell>
          <cell r="BB198">
            <v>60255000</v>
          </cell>
          <cell r="BK198" t="str">
            <v/>
          </cell>
          <cell r="BN198" t="str">
            <v/>
          </cell>
          <cell r="BO198" t="str">
            <v/>
          </cell>
          <cell r="BP198" t="str">
            <v/>
          </cell>
          <cell r="BR198" t="str">
            <v/>
          </cell>
          <cell r="BS198" t="str">
            <v/>
          </cell>
          <cell r="BT198" t="str">
            <v/>
          </cell>
          <cell r="BU198" t="str">
            <v/>
          </cell>
          <cell r="BV198" t="str">
            <v/>
          </cell>
          <cell r="BW198" t="str">
            <v/>
          </cell>
          <cell r="CA198" t="str">
            <v/>
          </cell>
          <cell r="CB198" t="str">
            <v/>
          </cell>
          <cell r="CC198" t="str">
            <v/>
          </cell>
          <cell r="CE198" t="str">
            <v/>
          </cell>
          <cell r="CF198" t="str">
            <v/>
          </cell>
          <cell r="CG198" t="str">
            <v/>
          </cell>
          <cell r="CH198" t="str">
            <v/>
          </cell>
          <cell r="CI198" t="str">
            <v/>
          </cell>
          <cell r="CP198">
            <v>0</v>
          </cell>
        </row>
        <row r="199">
          <cell r="C199" t="str">
            <v>194-2023</v>
          </cell>
          <cell r="D199">
            <v>1</v>
          </cell>
          <cell r="E199" t="str">
            <v>CO1.PCCNTR.4488258</v>
          </cell>
          <cell r="F199" t="str">
            <v>EJECUTAR  6 ESTRATEGIAS PARA EL FORTALECIMIENTO DE LA PARTICIPACIÓN CIUDADANA EN LOS TEMAS ESTRATÉGICOS DEL SECTOR</v>
          </cell>
          <cell r="G199" t="str">
            <v>En Ejecución</v>
          </cell>
          <cell r="H199" t="str">
            <v>https://community.secop.gov.co/Public/Tendering/OpportunityDetail/Index?noticeUID=CO1.NTC.3847389&amp;isFromPublicArea=True&amp;isModal=true&amp;asPopupView=true</v>
          </cell>
          <cell r="I199" t="str">
            <v>SDHT-SPRC-PSP-011-2023</v>
          </cell>
          <cell r="J199">
            <v>1</v>
          </cell>
          <cell r="K199">
            <v>1</v>
          </cell>
          <cell r="L199" t="str">
            <v>Persona Natural</v>
          </cell>
          <cell r="M199" t="str">
            <v>CC</v>
          </cell>
          <cell r="N199">
            <v>1014181616</v>
          </cell>
          <cell r="O199">
            <v>4</v>
          </cell>
          <cell r="P199" t="str">
            <v>RODRIGUEZ PANQUEVA</v>
          </cell>
          <cell r="Q199" t="str">
            <v>DIEGO ARMANDO</v>
          </cell>
          <cell r="R199" t="str">
            <v>No Aplica</v>
          </cell>
          <cell r="S199" t="str">
            <v>DIEGO ARMANDO RODRIGUEZ PANQUEVA</v>
          </cell>
          <cell r="T199" t="str">
            <v>M</v>
          </cell>
          <cell r="U199">
            <v>44952</v>
          </cell>
          <cell r="V199">
            <v>44956</v>
          </cell>
          <cell r="W199">
            <v>44956</v>
          </cell>
          <cell r="X199">
            <v>45228</v>
          </cell>
          <cell r="Y199" t="str">
            <v>Contratación Directa</v>
          </cell>
          <cell r="Z199" t="str">
            <v>Contrato</v>
          </cell>
          <cell r="AA199" t="str">
            <v>Prestación de Servicios Profesionales</v>
          </cell>
          <cell r="AB199" t="str">
            <v>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v>
          </cell>
          <cell r="AC199">
            <v>44956</v>
          </cell>
          <cell r="AD199">
            <v>44956</v>
          </cell>
          <cell r="AE199">
            <v>44956</v>
          </cell>
          <cell r="AF199">
            <v>9</v>
          </cell>
          <cell r="AG199">
            <v>0</v>
          </cell>
          <cell r="AH199">
            <v>9</v>
          </cell>
          <cell r="AI199">
            <v>9</v>
          </cell>
          <cell r="AJ199">
            <v>0</v>
          </cell>
          <cell r="AK199">
            <v>270</v>
          </cell>
          <cell r="AL199">
            <v>45228</v>
          </cell>
          <cell r="AM199">
            <v>45228</v>
          </cell>
          <cell r="AN199">
            <v>73233000</v>
          </cell>
          <cell r="AO199">
            <v>73233000</v>
          </cell>
          <cell r="AP199">
            <v>8137000</v>
          </cell>
          <cell r="AQ199">
            <v>0</v>
          </cell>
          <cell r="AS199">
            <v>247</v>
          </cell>
          <cell r="AT199">
            <v>44938</v>
          </cell>
          <cell r="AU199">
            <v>73233000</v>
          </cell>
          <cell r="AV199" t="str">
            <v>O23011601210000007590</v>
          </cell>
          <cell r="AW199" t="str">
            <v>INVERSION</v>
          </cell>
          <cell r="AX199" t="str">
            <v>Desarrollo de estrategias de innovación social y comunicación para el fortalecimiento de la participación en temas Hábitat en Bogotá</v>
          </cell>
          <cell r="AY199">
            <v>5000445852</v>
          </cell>
          <cell r="AZ199">
            <v>207</v>
          </cell>
          <cell r="BA199">
            <v>44953</v>
          </cell>
          <cell r="BB199">
            <v>73233000</v>
          </cell>
          <cell r="BK199" t="str">
            <v/>
          </cell>
          <cell r="BN199" t="str">
            <v/>
          </cell>
          <cell r="BO199" t="str">
            <v/>
          </cell>
          <cell r="BP199" t="str">
            <v/>
          </cell>
          <cell r="BR199" t="str">
            <v/>
          </cell>
          <cell r="BS199" t="str">
            <v/>
          </cell>
          <cell r="BT199" t="str">
            <v/>
          </cell>
          <cell r="BU199" t="str">
            <v/>
          </cell>
          <cell r="BV199" t="str">
            <v/>
          </cell>
          <cell r="BW199" t="str">
            <v/>
          </cell>
          <cell r="CA199" t="str">
            <v/>
          </cell>
          <cell r="CB199" t="str">
            <v/>
          </cell>
          <cell r="CC199" t="str">
            <v/>
          </cell>
          <cell r="CE199" t="str">
            <v/>
          </cell>
          <cell r="CF199" t="str">
            <v/>
          </cell>
          <cell r="CG199" t="str">
            <v/>
          </cell>
          <cell r="CH199" t="str">
            <v/>
          </cell>
          <cell r="CI199" t="str">
            <v/>
          </cell>
          <cell r="CP199">
            <v>0</v>
          </cell>
        </row>
        <row r="200">
          <cell r="C200" t="str">
            <v>195-2023</v>
          </cell>
          <cell r="D200">
            <v>1</v>
          </cell>
          <cell r="E200" t="str">
            <v>CO1.PCCNTR.4487643</v>
          </cell>
          <cell r="F200" t="str">
            <v>ELABORAR 4 DOCUMENTOS QUE CONTEMPLEN DIVERSAS PROPUESTAS PARA LA INCLUSIÓN E IMPLEMENTACIÓN DE NUEVAS FUENTES DE FINANCIACIÓN PARA LA GESTIÓN DEL HÁBITAT</v>
          </cell>
          <cell r="G200" t="str">
            <v>En Ejecución</v>
          </cell>
          <cell r="H200" t="str">
            <v>https://community.secop.gov.co/Public/Tendering/OpportunityDetail/Index?noticeUID=CO1.NTC.3849043&amp;isFromPublicArea=True&amp;isModal=true&amp;asPopupView=true</v>
          </cell>
          <cell r="I200" t="str">
            <v>SDHT-SDRPRI-PSP-012-2023</v>
          </cell>
          <cell r="J200">
            <v>1</v>
          </cell>
          <cell r="K200">
            <v>1</v>
          </cell>
          <cell r="L200" t="str">
            <v>Persona Natural</v>
          </cell>
          <cell r="M200" t="str">
            <v>CC</v>
          </cell>
          <cell r="N200">
            <v>51976852</v>
          </cell>
          <cell r="O200">
            <v>2</v>
          </cell>
          <cell r="P200" t="str">
            <v>FERNANDEZ DE SOTO POMBO</v>
          </cell>
          <cell r="Q200" t="str">
            <v>ROSARIO</v>
          </cell>
          <cell r="R200" t="str">
            <v>No Aplica</v>
          </cell>
          <cell r="S200" t="str">
            <v>ROSARIO FERNANDEZ DE SOTO POMBO</v>
          </cell>
          <cell r="T200" t="str">
            <v>F</v>
          </cell>
          <cell r="U200">
            <v>44952</v>
          </cell>
          <cell r="V200">
            <v>44953</v>
          </cell>
          <cell r="W200">
            <v>44953</v>
          </cell>
          <cell r="X200">
            <v>45225</v>
          </cell>
          <cell r="Y200" t="str">
            <v>Contratación Directa</v>
          </cell>
          <cell r="Z200" t="str">
            <v>Contrato</v>
          </cell>
          <cell r="AA200" t="str">
            <v>Prestación de Servicios Profesionales</v>
          </cell>
          <cell r="AB200" t="str">
            <v>PRESTAR SERVICIOS PROFESIONALES PARA ARTICULAR LAS ETAPAS CONTRACTUALES DE LOS PROCESOS A CARGO DE LA SUBSECRETARÍA DE GESTIÓN FINANCIERA.</v>
          </cell>
          <cell r="AC200">
            <v>44953</v>
          </cell>
          <cell r="AD200">
            <v>44953</v>
          </cell>
          <cell r="AE200">
            <v>44953</v>
          </cell>
          <cell r="AF200">
            <v>9</v>
          </cell>
          <cell r="AG200">
            <v>0</v>
          </cell>
          <cell r="AH200">
            <v>9</v>
          </cell>
          <cell r="AI200">
            <v>9</v>
          </cell>
          <cell r="AJ200">
            <v>0</v>
          </cell>
          <cell r="AK200">
            <v>270</v>
          </cell>
          <cell r="AL200">
            <v>45225</v>
          </cell>
          <cell r="AM200">
            <v>45225</v>
          </cell>
          <cell r="AN200">
            <v>69525000</v>
          </cell>
          <cell r="AO200">
            <v>69525000</v>
          </cell>
          <cell r="AP200">
            <v>7725000</v>
          </cell>
          <cell r="AQ200">
            <v>0</v>
          </cell>
          <cell r="AS200">
            <v>414</v>
          </cell>
          <cell r="AT200">
            <v>44942</v>
          </cell>
          <cell r="AU200">
            <v>69525000</v>
          </cell>
          <cell r="AV200" t="str">
            <v>O23011601190000007825</v>
          </cell>
          <cell r="AW200" t="str">
            <v>INVERSION</v>
          </cell>
          <cell r="AX200" t="str">
            <v>Diseño e implementación de alternativas financieras para la gestión del hábitat en Bogotá</v>
          </cell>
          <cell r="AY200">
            <v>5000446352</v>
          </cell>
          <cell r="AZ200">
            <v>226</v>
          </cell>
          <cell r="BA200">
            <v>44953</v>
          </cell>
          <cell r="BB200">
            <v>69525000</v>
          </cell>
          <cell r="BK200" t="str">
            <v/>
          </cell>
          <cell r="BN200" t="str">
            <v/>
          </cell>
          <cell r="BO200" t="str">
            <v/>
          </cell>
          <cell r="BP200" t="str">
            <v/>
          </cell>
          <cell r="BR200" t="str">
            <v/>
          </cell>
          <cell r="BS200" t="str">
            <v/>
          </cell>
          <cell r="BT200" t="str">
            <v/>
          </cell>
          <cell r="BU200" t="str">
            <v/>
          </cell>
          <cell r="BV200" t="str">
            <v/>
          </cell>
          <cell r="BW200" t="str">
            <v/>
          </cell>
          <cell r="CA200" t="str">
            <v/>
          </cell>
          <cell r="CB200" t="str">
            <v/>
          </cell>
          <cell r="CC200" t="str">
            <v/>
          </cell>
          <cell r="CE200" t="str">
            <v/>
          </cell>
          <cell r="CF200" t="str">
            <v/>
          </cell>
          <cell r="CG200" t="str">
            <v/>
          </cell>
          <cell r="CH200" t="str">
            <v/>
          </cell>
          <cell r="CI200" t="str">
            <v/>
          </cell>
          <cell r="CP200">
            <v>0</v>
          </cell>
        </row>
        <row r="201">
          <cell r="C201" t="str">
            <v>196-2023</v>
          </cell>
          <cell r="D201">
            <v>1</v>
          </cell>
          <cell r="E201" t="str">
            <v>CO1.PCCNTR.4488984</v>
          </cell>
          <cell r="F201" t="str">
            <v>EJECUTAR 100 % DEL PROGRAMA DE SANEAMIENTO FISCAL Y FINANCIERO</v>
          </cell>
          <cell r="G201" t="str">
            <v>En Ejecución</v>
          </cell>
          <cell r="H201" t="str">
            <v>https://community.secop.gov.co/Public/Tendering/OpportunityDetail/Index?noticeUID=CO1.NTC.3851681&amp;isFromPublicArea=True&amp;isModal=true&amp;asPopupView=true</v>
          </cell>
          <cell r="I201" t="str">
            <v>SDHT-SDF-PSP-008-2023</v>
          </cell>
          <cell r="J201">
            <v>1</v>
          </cell>
          <cell r="K201">
            <v>1</v>
          </cell>
          <cell r="L201" t="str">
            <v>Persona Natural</v>
          </cell>
          <cell r="M201" t="str">
            <v>CC</v>
          </cell>
          <cell r="N201">
            <v>19498436</v>
          </cell>
          <cell r="O201">
            <v>4</v>
          </cell>
          <cell r="P201" t="str">
            <v>PARRA DIAZ</v>
          </cell>
          <cell r="Q201" t="str">
            <v>LUIS CARLOS</v>
          </cell>
          <cell r="R201" t="str">
            <v>No Aplica</v>
          </cell>
          <cell r="S201" t="str">
            <v>LUIS CARLOS PARRA DIAZ</v>
          </cell>
          <cell r="T201" t="str">
            <v>M</v>
          </cell>
          <cell r="U201">
            <v>44952</v>
          </cell>
          <cell r="V201">
            <v>44953</v>
          </cell>
          <cell r="W201">
            <v>44958</v>
          </cell>
          <cell r="X201">
            <v>45199</v>
          </cell>
          <cell r="Y201" t="str">
            <v>Contratación Directa</v>
          </cell>
          <cell r="Z201" t="str">
            <v>Contrato</v>
          </cell>
          <cell r="AA201" t="str">
            <v>Prestación de Servicios Profesionales</v>
          </cell>
          <cell r="AB201" t="str">
            <v>PRESTAR SERVICIOS PROFESIONALES PARA APOYAR LA LIQUIDACIÓN DE CUENTAS DE COBRO Y EL PAGO DE LOS PASIVOS EXIGIBLES DE LA SDHT</v>
          </cell>
          <cell r="AC201">
            <v>44958</v>
          </cell>
          <cell r="AD201">
            <v>44958</v>
          </cell>
          <cell r="AE201">
            <v>44958</v>
          </cell>
          <cell r="AF201">
            <v>8</v>
          </cell>
          <cell r="AG201">
            <v>0</v>
          </cell>
          <cell r="AH201">
            <v>11</v>
          </cell>
          <cell r="AI201">
            <v>11</v>
          </cell>
          <cell r="AJ201">
            <v>0</v>
          </cell>
          <cell r="AK201">
            <v>330</v>
          </cell>
          <cell r="AL201">
            <v>45199</v>
          </cell>
          <cell r="AM201">
            <v>45291</v>
          </cell>
          <cell r="AN201">
            <v>53600000</v>
          </cell>
          <cell r="AO201">
            <v>73700000</v>
          </cell>
          <cell r="AP201">
            <v>6700000</v>
          </cell>
          <cell r="AQ201">
            <v>0</v>
          </cell>
          <cell r="AS201">
            <v>524</v>
          </cell>
          <cell r="AT201">
            <v>44946</v>
          </cell>
          <cell r="AU201">
            <v>53600000</v>
          </cell>
          <cell r="AV201" t="str">
            <v>O23011605560000007754</v>
          </cell>
          <cell r="AW201" t="str">
            <v>INVERSION</v>
          </cell>
          <cell r="AX201" t="str">
            <v>Fortalecimiento Institucional de la Secretaría del Hábitat Bogotá</v>
          </cell>
          <cell r="AY201">
            <v>5000447919</v>
          </cell>
          <cell r="AZ201">
            <v>241</v>
          </cell>
          <cell r="BA201">
            <v>44956</v>
          </cell>
          <cell r="BB201">
            <v>53600000</v>
          </cell>
          <cell r="BC201">
            <v>45202</v>
          </cell>
          <cell r="BD201">
            <v>1533</v>
          </cell>
          <cell r="BE201">
            <v>45189</v>
          </cell>
          <cell r="BF201">
            <v>20100000</v>
          </cell>
          <cell r="BG201">
            <v>5000550963</v>
          </cell>
          <cell r="BH201">
            <v>1514</v>
          </cell>
          <cell r="BI201">
            <v>45198</v>
          </cell>
          <cell r="BJ201" t="str">
            <v>O23011605560000007754</v>
          </cell>
          <cell r="BK201" t="str">
            <v>INVERSION</v>
          </cell>
          <cell r="BL201">
            <v>45198</v>
          </cell>
          <cell r="BM201">
            <v>20100000</v>
          </cell>
          <cell r="BN201" t="str">
            <v/>
          </cell>
          <cell r="BO201" t="str">
            <v/>
          </cell>
          <cell r="BP201" t="str">
            <v/>
          </cell>
          <cell r="BR201" t="str">
            <v/>
          </cell>
          <cell r="BS201" t="str">
            <v/>
          </cell>
          <cell r="BT201" t="str">
            <v/>
          </cell>
          <cell r="BU201" t="str">
            <v/>
          </cell>
          <cell r="BV201" t="str">
            <v/>
          </cell>
          <cell r="BW201" t="str">
            <v/>
          </cell>
          <cell r="CA201" t="str">
            <v/>
          </cell>
          <cell r="CB201" t="str">
            <v/>
          </cell>
          <cell r="CC201" t="str">
            <v/>
          </cell>
          <cell r="CE201" t="str">
            <v/>
          </cell>
          <cell r="CF201" t="str">
            <v/>
          </cell>
          <cell r="CG201" t="str">
            <v/>
          </cell>
          <cell r="CH201" t="str">
            <v/>
          </cell>
          <cell r="CI201" t="str">
            <v/>
          </cell>
          <cell r="CM201">
            <v>45191</v>
          </cell>
          <cell r="CN201">
            <v>3</v>
          </cell>
          <cell r="CO201">
            <v>0</v>
          </cell>
          <cell r="CP201">
            <v>90</v>
          </cell>
          <cell r="CQ201">
            <v>45198</v>
          </cell>
          <cell r="CR201">
            <v>45200</v>
          </cell>
          <cell r="CS201">
            <v>45291</v>
          </cell>
        </row>
        <row r="202">
          <cell r="C202" t="str">
            <v>197-2023</v>
          </cell>
          <cell r="D202">
            <v>1</v>
          </cell>
          <cell r="E202" t="str">
            <v>CO1.PCCNTR.4491391</v>
          </cell>
          <cell r="F202" t="str">
            <v>GESTIONAR Y ATENDER EL 100 % DE LOS REQUERIMIENTOS ALLEGADOS A LA ENTIDAD, RELACIONADOS CON ARRENDAMIENTO Y DESARROLLO DE VIVIENDA</v>
          </cell>
          <cell r="G202" t="str">
            <v>En Ejecución</v>
          </cell>
          <cell r="H202" t="str">
            <v>https://community.secop.gov.co/Public/Tendering/OpportunityDetail/Index?noticeUID=CO1.NTC.3855380&amp;isFromPublicArea=True&amp;isModal=true&amp;asPopupView=true</v>
          </cell>
          <cell r="I202" t="str">
            <v>SDHT-SDICV-PSP-039-2023</v>
          </cell>
          <cell r="J202">
            <v>1</v>
          </cell>
          <cell r="K202">
            <v>1</v>
          </cell>
          <cell r="L202" t="str">
            <v>Persona Natural</v>
          </cell>
          <cell r="M202" t="str">
            <v>CC</v>
          </cell>
          <cell r="N202">
            <v>39571538</v>
          </cell>
          <cell r="O202">
            <v>1</v>
          </cell>
          <cell r="P202" t="str">
            <v>GODOY RAMOS</v>
          </cell>
          <cell r="Q202" t="str">
            <v>MILYTZA</v>
          </cell>
          <cell r="R202" t="str">
            <v>No Aplica</v>
          </cell>
          <cell r="S202" t="str">
            <v>MILYTZA GODOY RAMOS</v>
          </cell>
          <cell r="T202" t="str">
            <v>F</v>
          </cell>
          <cell r="U202">
            <v>44952</v>
          </cell>
          <cell r="V202">
            <v>44956</v>
          </cell>
          <cell r="W202">
            <v>44958</v>
          </cell>
          <cell r="X202">
            <v>45291</v>
          </cell>
          <cell r="Y202" t="str">
            <v>Contratación Directa</v>
          </cell>
          <cell r="Z202" t="str">
            <v>Contrato</v>
          </cell>
          <cell r="AA202" t="str">
            <v>Prestación de Servicios Profesionales</v>
          </cell>
          <cell r="AB202" t="str">
            <v>PRESTAR SERVICIOS PROFESIONALES PARA APOYAR TECNICAMENTE LA SUSTANCIACIÓN DE LAS INVESTIGACIONES ADMINISTRATIVAS RELACIONADAS CON LA  ENAJENACIÓN Y ARRENDAMIENTO DE VIVIENDA</v>
          </cell>
          <cell r="AC202">
            <v>44958</v>
          </cell>
          <cell r="AD202">
            <v>44958</v>
          </cell>
          <cell r="AE202">
            <v>44958</v>
          </cell>
          <cell r="AF202">
            <v>11</v>
          </cell>
          <cell r="AG202">
            <v>0</v>
          </cell>
          <cell r="AH202">
            <v>11</v>
          </cell>
          <cell r="AI202">
            <v>11</v>
          </cell>
          <cell r="AJ202">
            <v>0</v>
          </cell>
          <cell r="AK202">
            <v>330</v>
          </cell>
          <cell r="AL202">
            <v>45291</v>
          </cell>
          <cell r="AM202">
            <v>45291</v>
          </cell>
          <cell r="AN202">
            <v>62881500</v>
          </cell>
          <cell r="AO202">
            <v>62881500</v>
          </cell>
          <cell r="AP202">
            <v>5716500</v>
          </cell>
          <cell r="AQ202">
            <v>0</v>
          </cell>
          <cell r="AS202">
            <v>193</v>
          </cell>
          <cell r="AT202">
            <v>44937</v>
          </cell>
          <cell r="AU202">
            <v>62881500</v>
          </cell>
          <cell r="AV202" t="str">
            <v>O23011603450000007812</v>
          </cell>
          <cell r="AW202" t="str">
            <v>INVERSION</v>
          </cell>
          <cell r="AX202" t="str">
            <v>Fortalecimiento de la Inspección, Vigilancia y Control de Vivienda en Bogotá</v>
          </cell>
          <cell r="AY202">
            <v>5000445602</v>
          </cell>
          <cell r="AZ202">
            <v>199</v>
          </cell>
          <cell r="BA202">
            <v>44953</v>
          </cell>
          <cell r="BB202">
            <v>62881500</v>
          </cell>
          <cell r="BK202" t="str">
            <v/>
          </cell>
          <cell r="BN202" t="str">
            <v/>
          </cell>
          <cell r="BO202" t="str">
            <v/>
          </cell>
          <cell r="BP202" t="str">
            <v/>
          </cell>
          <cell r="BR202" t="str">
            <v/>
          </cell>
          <cell r="BS202" t="str">
            <v/>
          </cell>
          <cell r="BT202" t="str">
            <v/>
          </cell>
          <cell r="BU202" t="str">
            <v/>
          </cell>
          <cell r="BV202" t="str">
            <v/>
          </cell>
          <cell r="BW202" t="str">
            <v/>
          </cell>
          <cell r="CA202" t="str">
            <v/>
          </cell>
          <cell r="CB202" t="str">
            <v/>
          </cell>
          <cell r="CC202" t="str">
            <v/>
          </cell>
          <cell r="CE202" t="str">
            <v/>
          </cell>
          <cell r="CF202" t="str">
            <v/>
          </cell>
          <cell r="CG202" t="str">
            <v/>
          </cell>
          <cell r="CH202" t="str">
            <v/>
          </cell>
          <cell r="CI202" t="str">
            <v/>
          </cell>
          <cell r="CP202">
            <v>0</v>
          </cell>
        </row>
        <row r="203">
          <cell r="C203" t="str">
            <v>198-2023</v>
          </cell>
          <cell r="D203">
            <v>1</v>
          </cell>
          <cell r="E203" t="str">
            <v>CO1.PCCNTR.4491940</v>
          </cell>
          <cell r="F203" t="str">
            <v>GESTIONAR Y ATENDER EL 100 % DE LOS REQUERIMIENTOS ALLEGADOS A LA ENTIDAD, RELACIONADOS CON ARRENDAMIENTO Y DESARROLLO DE VIVIENDA</v>
          </cell>
          <cell r="G203" t="str">
            <v>En Ejecución</v>
          </cell>
          <cell r="H203" t="str">
            <v>https://community.secop.gov.co/Public/Tendering/OpportunityDetail/Index?noticeUID=CO1.NTC.3855840&amp;isFromPublicArea=True&amp;isModal=true&amp;asPopupView=true</v>
          </cell>
          <cell r="I203" t="str">
            <v>SDHT-SDICV-PSAG-002-2023</v>
          </cell>
          <cell r="J203">
            <v>1</v>
          </cell>
          <cell r="K203">
            <v>1</v>
          </cell>
          <cell r="L203" t="str">
            <v>Persona Natural</v>
          </cell>
          <cell r="M203" t="str">
            <v>CC</v>
          </cell>
          <cell r="N203">
            <v>35504767</v>
          </cell>
          <cell r="O203">
            <v>1</v>
          </cell>
          <cell r="P203" t="str">
            <v>CARRILLO MEDINA</v>
          </cell>
          <cell r="Q203" t="str">
            <v>ELIZABETH</v>
          </cell>
          <cell r="R203" t="str">
            <v>No Aplica</v>
          </cell>
          <cell r="S203" t="str">
            <v>ELIZABETH CARRILLO MEDINA</v>
          </cell>
          <cell r="T203" t="str">
            <v>F</v>
          </cell>
          <cell r="U203">
            <v>44952</v>
          </cell>
          <cell r="V203">
            <v>44953</v>
          </cell>
          <cell r="W203">
            <v>44958</v>
          </cell>
          <cell r="X203">
            <v>45291</v>
          </cell>
          <cell r="Y203" t="str">
            <v>Contratación Directa</v>
          </cell>
          <cell r="Z203" t="str">
            <v>Contrato</v>
          </cell>
          <cell r="AA203" t="str">
            <v>Prestación de Servicios  de Apoyo a la Gestión</v>
          </cell>
          <cell r="AB203" t="str">
            <v>PRESTAR SERVICIOS DE APOYO A LA GESTIÓN EN EL DESARROLLO DE ACTIVIDADES DE CARÁCTER ADMINISTRATIVO RELACIONADAS CON EL CONTROL DE VIVIENDA.</v>
          </cell>
          <cell r="AC203">
            <v>44958</v>
          </cell>
          <cell r="AD203">
            <v>44958</v>
          </cell>
          <cell r="AE203">
            <v>44958</v>
          </cell>
          <cell r="AF203">
            <v>11</v>
          </cell>
          <cell r="AG203">
            <v>0</v>
          </cell>
          <cell r="AH203">
            <v>11</v>
          </cell>
          <cell r="AI203">
            <v>11</v>
          </cell>
          <cell r="AJ203">
            <v>0</v>
          </cell>
          <cell r="AK203">
            <v>330</v>
          </cell>
          <cell r="AL203">
            <v>45291</v>
          </cell>
          <cell r="AM203">
            <v>45291</v>
          </cell>
          <cell r="AN203">
            <v>33990000</v>
          </cell>
          <cell r="AO203">
            <v>33990000</v>
          </cell>
          <cell r="AP203">
            <v>3090000</v>
          </cell>
          <cell r="AQ203">
            <v>0</v>
          </cell>
          <cell r="AS203">
            <v>151</v>
          </cell>
          <cell r="AT203">
            <v>44937</v>
          </cell>
          <cell r="AU203">
            <v>33990000</v>
          </cell>
          <cell r="AV203" t="str">
            <v>O23011603450000007812</v>
          </cell>
          <cell r="AW203" t="str">
            <v>INVERSION</v>
          </cell>
          <cell r="AX203" t="str">
            <v>Fortalecimiento de la Inspección, Vigilancia y Control de Vivienda en Bogotá</v>
          </cell>
          <cell r="AY203">
            <v>5000445611</v>
          </cell>
          <cell r="AZ203">
            <v>200</v>
          </cell>
          <cell r="BA203">
            <v>44953</v>
          </cell>
          <cell r="BB203">
            <v>33990000</v>
          </cell>
          <cell r="BK203" t="str">
            <v/>
          </cell>
          <cell r="BN203" t="str">
            <v/>
          </cell>
          <cell r="BO203" t="str">
            <v/>
          </cell>
          <cell r="BP203" t="str">
            <v/>
          </cell>
          <cell r="BR203" t="str">
            <v/>
          </cell>
          <cell r="BS203" t="str">
            <v/>
          </cell>
          <cell r="BT203" t="str">
            <v/>
          </cell>
          <cell r="BU203" t="str">
            <v/>
          </cell>
          <cell r="BV203" t="str">
            <v/>
          </cell>
          <cell r="BW203" t="str">
            <v/>
          </cell>
          <cell r="CA203" t="str">
            <v/>
          </cell>
          <cell r="CB203" t="str">
            <v/>
          </cell>
          <cell r="CC203" t="str">
            <v/>
          </cell>
          <cell r="CE203" t="str">
            <v/>
          </cell>
          <cell r="CF203" t="str">
            <v/>
          </cell>
          <cell r="CG203" t="str">
            <v/>
          </cell>
          <cell r="CH203" t="str">
            <v/>
          </cell>
          <cell r="CI203" t="str">
            <v/>
          </cell>
          <cell r="CP203">
            <v>0</v>
          </cell>
        </row>
        <row r="204">
          <cell r="C204" t="str">
            <v>199-2023</v>
          </cell>
          <cell r="D204">
            <v>1</v>
          </cell>
          <cell r="E204" t="str">
            <v>CO1.PCCNTR.4491886</v>
          </cell>
          <cell r="F204" t="str">
            <v>GESTIONAR Y ATENDER EL 100 % DE LOS REQUERIMIENTOS ALLEGADOS A LA ENTIDAD, RELACIONADOS CON ARRENDAMIENTO Y DESARROLLO DE VIVIENDA</v>
          </cell>
          <cell r="G204" t="str">
            <v>En Ejecución</v>
          </cell>
          <cell r="H204" t="str">
            <v>https://community.secop.gov.co/Public/Tendering/OpportunityDetail/Index?noticeUID=CO1.NTC.3855873&amp;isFromPublicArea=True&amp;isModal=true&amp;asPopupView=true</v>
          </cell>
          <cell r="I204" t="str">
            <v>SDHT-SDICV-PSP-006-2023</v>
          </cell>
          <cell r="J204">
            <v>1</v>
          </cell>
          <cell r="K204">
            <v>1</v>
          </cell>
          <cell r="L204" t="str">
            <v>Persona Natural</v>
          </cell>
          <cell r="M204" t="str">
            <v>CC</v>
          </cell>
          <cell r="N204">
            <v>1024479892</v>
          </cell>
          <cell r="O204">
            <v>8</v>
          </cell>
          <cell r="P204" t="str">
            <v>HIDALGO MALDONADO</v>
          </cell>
          <cell r="Q204" t="str">
            <v>DIEGO FERNANDO</v>
          </cell>
          <cell r="R204" t="str">
            <v>No Aplica</v>
          </cell>
          <cell r="S204" t="str">
            <v>DIEGO FERNANDO HIDALGO MALDONADO</v>
          </cell>
          <cell r="T204" t="str">
            <v>M</v>
          </cell>
          <cell r="U204">
            <v>44953</v>
          </cell>
          <cell r="V204">
            <v>44953</v>
          </cell>
          <cell r="W204">
            <v>44958</v>
          </cell>
          <cell r="X204">
            <v>45291</v>
          </cell>
          <cell r="Y204" t="str">
            <v>Contratación Directa</v>
          </cell>
          <cell r="Z204" t="str">
            <v>Contrato</v>
          </cell>
          <cell r="AA204" t="str">
            <v>Prestación de Servicios Profesionales</v>
          </cell>
          <cell r="AB204" t="str">
            <v>PRESTAR SERVICIOS PROFESIONALES PARA APOYAR JURIDICAMENTE EN LA REVISIÓN Y SUSTANCIACIÓN DE LOS ACTOS ADMINISTRATIVOS EXPEDIDOS POR LA SUBDIRECCIÓN DE INVESTIGACIONES Y CONTROL DE VIVIENDA</v>
          </cell>
          <cell r="AC204">
            <v>44958</v>
          </cell>
          <cell r="AD204">
            <v>44958</v>
          </cell>
          <cell r="AE204">
            <v>44958</v>
          </cell>
          <cell r="AF204">
            <v>11</v>
          </cell>
          <cell r="AG204">
            <v>0</v>
          </cell>
          <cell r="AH204">
            <v>11</v>
          </cell>
          <cell r="AI204">
            <v>11</v>
          </cell>
          <cell r="AJ204">
            <v>0</v>
          </cell>
          <cell r="AK204">
            <v>330</v>
          </cell>
          <cell r="AL204">
            <v>45291</v>
          </cell>
          <cell r="AM204">
            <v>45291</v>
          </cell>
          <cell r="AN204">
            <v>71379000</v>
          </cell>
          <cell r="AO204">
            <v>71379000</v>
          </cell>
          <cell r="AP204">
            <v>6489000</v>
          </cell>
          <cell r="AQ204">
            <v>0</v>
          </cell>
          <cell r="AS204">
            <v>152</v>
          </cell>
          <cell r="AT204">
            <v>44937</v>
          </cell>
          <cell r="AU204">
            <v>71379000</v>
          </cell>
          <cell r="AV204" t="str">
            <v>O23011603450000007812</v>
          </cell>
          <cell r="AW204" t="str">
            <v>INVERSION</v>
          </cell>
          <cell r="AX204" t="str">
            <v>Fortalecimiento de la Inspección, Vigilancia y Control de Vivienda en Bogotá</v>
          </cell>
          <cell r="AY204">
            <v>5000445964</v>
          </cell>
          <cell r="AZ204">
            <v>215</v>
          </cell>
          <cell r="BA204">
            <v>44953</v>
          </cell>
          <cell r="BB204">
            <v>71379000</v>
          </cell>
          <cell r="BK204" t="str">
            <v/>
          </cell>
          <cell r="BN204" t="str">
            <v/>
          </cell>
          <cell r="BO204" t="str">
            <v/>
          </cell>
          <cell r="BP204" t="str">
            <v/>
          </cell>
          <cell r="BR204" t="str">
            <v/>
          </cell>
          <cell r="BS204" t="str">
            <v/>
          </cell>
          <cell r="BT204" t="str">
            <v/>
          </cell>
          <cell r="BU204" t="str">
            <v/>
          </cell>
          <cell r="BV204" t="str">
            <v/>
          </cell>
          <cell r="BW204" t="str">
            <v/>
          </cell>
          <cell r="CA204" t="str">
            <v/>
          </cell>
          <cell r="CB204" t="str">
            <v/>
          </cell>
          <cell r="CC204" t="str">
            <v/>
          </cell>
          <cell r="CE204" t="str">
            <v/>
          </cell>
          <cell r="CF204" t="str">
            <v/>
          </cell>
          <cell r="CG204" t="str">
            <v/>
          </cell>
          <cell r="CH204" t="str">
            <v/>
          </cell>
          <cell r="CI204" t="str">
            <v/>
          </cell>
          <cell r="CP204">
            <v>0</v>
          </cell>
        </row>
        <row r="205">
          <cell r="C205" t="str">
            <v>200-2023</v>
          </cell>
          <cell r="D205">
            <v>1</v>
          </cell>
          <cell r="E205" t="str">
            <v>CO1.PCCNTR.4497572</v>
          </cell>
          <cell r="F205" t="str">
            <v>BENEFICIAR 11580 HOGARES  CON SUBSIDIOS PARA ADQUISICIÓN DE VIVIENDA VIS Y VIP</v>
          </cell>
          <cell r="G205" t="str">
            <v>En Ejecución</v>
          </cell>
          <cell r="H205" t="str">
            <v>https://community.secop.gov.co/Public/Tendering/OpportunityDetail/Index?noticeUID=CO1.NTC.3861532&amp;isFromPublicArea=True&amp;isModal=False</v>
          </cell>
          <cell r="I205" t="str">
            <v>SDHT-SDRPUB-PSP-005-2023</v>
          </cell>
          <cell r="J205">
            <v>1</v>
          </cell>
          <cell r="K205">
            <v>1</v>
          </cell>
          <cell r="L205" t="str">
            <v>Persona Natural</v>
          </cell>
          <cell r="M205" t="str">
            <v>CC</v>
          </cell>
          <cell r="N205">
            <v>52028400</v>
          </cell>
          <cell r="O205">
            <v>4</v>
          </cell>
          <cell r="P205" t="str">
            <v>TOVAR GONZALEZ</v>
          </cell>
          <cell r="Q205" t="str">
            <v>MARTHA PATRICIA</v>
          </cell>
          <cell r="R205" t="str">
            <v>No Aplica</v>
          </cell>
          <cell r="S205" t="str">
            <v>MARTHA PATRICIA TOVAR GONZALEZ</v>
          </cell>
          <cell r="T205" t="str">
            <v>F</v>
          </cell>
          <cell r="U205">
            <v>44953</v>
          </cell>
          <cell r="V205">
            <v>44956</v>
          </cell>
          <cell r="W205">
            <v>44956</v>
          </cell>
          <cell r="X205">
            <v>45230</v>
          </cell>
          <cell r="Y205" t="str">
            <v>Contratación Directa</v>
          </cell>
          <cell r="Z205" t="str">
            <v>Contrato</v>
          </cell>
          <cell r="AA205" t="str">
            <v>Prestación de Servicios Profesionales</v>
          </cell>
          <cell r="AB205" t="str">
            <v>PRESTAR SERVICIOS PROFESIONALES PARA REALIZAR ANÁLISIS, SEGUIMIENTO Y REVISIÓN FINANCIERA Y ECONÓMICA A LOS PROGRAMAS Y COORDINAR LA IMPLEMENTACIÓN Y SEGUIMIENTO A LOS INSTRUMENTOS DE FINANCIACIÓN DEFINIDOS POR LA SECRETARIA DISTRITAL DEL HABITAT</v>
          </cell>
          <cell r="AC205">
            <v>44956</v>
          </cell>
          <cell r="AD205">
            <v>44956</v>
          </cell>
          <cell r="AE205">
            <v>44956</v>
          </cell>
          <cell r="AF205">
            <v>9</v>
          </cell>
          <cell r="AG205">
            <v>0</v>
          </cell>
          <cell r="AH205">
            <v>9</v>
          </cell>
          <cell r="AI205">
            <v>9</v>
          </cell>
          <cell r="AJ205">
            <v>0</v>
          </cell>
          <cell r="AK205">
            <v>270</v>
          </cell>
          <cell r="AL205">
            <v>45228</v>
          </cell>
          <cell r="AM205">
            <v>45228</v>
          </cell>
          <cell r="AN205">
            <v>83430000</v>
          </cell>
          <cell r="AO205">
            <v>83430000</v>
          </cell>
          <cell r="AP205">
            <v>9270000</v>
          </cell>
          <cell r="AQ205">
            <v>0</v>
          </cell>
          <cell r="AS205">
            <v>87</v>
          </cell>
          <cell r="AT205">
            <v>44931</v>
          </cell>
          <cell r="AU205">
            <v>83430000</v>
          </cell>
          <cell r="AV205" t="str">
            <v>O23011601010000007823</v>
          </cell>
          <cell r="AW205" t="str">
            <v>INVERSION</v>
          </cell>
          <cell r="AX205" t="str">
            <v>Generación de mecanismos para facilitar el acceso a una solución de vivienda a hogares vulnerables en Bogotá</v>
          </cell>
          <cell r="AY205">
            <v>5000446126</v>
          </cell>
          <cell r="AZ205">
            <v>218</v>
          </cell>
          <cell r="BA205">
            <v>44953</v>
          </cell>
          <cell r="BB205">
            <v>83430000</v>
          </cell>
          <cell r="BK205" t="str">
            <v/>
          </cell>
          <cell r="BN205" t="str">
            <v/>
          </cell>
          <cell r="BO205" t="str">
            <v/>
          </cell>
          <cell r="BP205" t="str">
            <v/>
          </cell>
          <cell r="BR205" t="str">
            <v/>
          </cell>
          <cell r="BS205" t="str">
            <v/>
          </cell>
          <cell r="BT205" t="str">
            <v/>
          </cell>
          <cell r="BU205" t="str">
            <v/>
          </cell>
          <cell r="BV205" t="str">
            <v/>
          </cell>
          <cell r="BW205" t="str">
            <v/>
          </cell>
          <cell r="CA205" t="str">
            <v/>
          </cell>
          <cell r="CB205" t="str">
            <v/>
          </cell>
          <cell r="CC205" t="str">
            <v/>
          </cell>
          <cell r="CE205" t="str">
            <v/>
          </cell>
          <cell r="CF205" t="str">
            <v/>
          </cell>
          <cell r="CG205" t="str">
            <v/>
          </cell>
          <cell r="CH205" t="str">
            <v/>
          </cell>
          <cell r="CI205" t="str">
            <v/>
          </cell>
          <cell r="CP205">
            <v>0</v>
          </cell>
        </row>
        <row r="206">
          <cell r="C206" t="str">
            <v>201-2023</v>
          </cell>
          <cell r="D206">
            <v>1</v>
          </cell>
          <cell r="E206" t="str">
            <v>CO1.PCCNTR.4497115</v>
          </cell>
          <cell r="F206" t="str">
            <v>GESTIONAR Y ATENDER EL 100 % DE LOS REQUERIMIENTOS ALLEGADOS A LA ENTIDAD, RELACIONADOS CON ARRENDAMIENTO Y DESARROLLO DE VIVIENDA</v>
          </cell>
          <cell r="G206" t="str">
            <v>En Ejecución</v>
          </cell>
          <cell r="H206" t="str">
            <v>https://community.secop.gov.co/Public/Tendering/OpportunityDetail/Index?noticeUID=CO1.NTC.3858121&amp;isFromPublicArea=True&amp;isModal=true&amp;asPopupView=true</v>
          </cell>
          <cell r="I206" t="str">
            <v>SDHT-SDICV-PSP-036-2023</v>
          </cell>
          <cell r="J206">
            <v>1</v>
          </cell>
          <cell r="K206">
            <v>1</v>
          </cell>
          <cell r="L206" t="str">
            <v>Persona Natural</v>
          </cell>
          <cell r="M206" t="str">
            <v>CC</v>
          </cell>
          <cell r="N206">
            <v>5710812</v>
          </cell>
          <cell r="O206">
            <v>9</v>
          </cell>
          <cell r="P206" t="str">
            <v>MOSQUERA PAEZ</v>
          </cell>
          <cell r="Q206" t="str">
            <v>JAIRO ENRIQUE</v>
          </cell>
          <cell r="R206" t="str">
            <v>No Aplica</v>
          </cell>
          <cell r="S206" t="str">
            <v>JAIRO ENRIQUE MOSQUERA PAEZ</v>
          </cell>
          <cell r="T206" t="str">
            <v>M</v>
          </cell>
          <cell r="U206">
            <v>44956</v>
          </cell>
          <cell r="V206">
            <v>44964</v>
          </cell>
          <cell r="W206">
            <v>44965</v>
          </cell>
          <cell r="Y206" t="str">
            <v>Contratación Directa</v>
          </cell>
          <cell r="Z206" t="str">
            <v>Contrato</v>
          </cell>
          <cell r="AA206" t="str">
            <v>Prestación de Servicios Profesionales</v>
          </cell>
          <cell r="AB206" t="str">
            <v>PRESTAR SERVICIOS PROFESIONALES PARA APOYAR TECNICAMENTE LA SUSTANCIACIÓN DE LAS INVESTIGACIONES ADMINISTRATIVAS RELACIONADAS CON LA  ENAJENACIÓN Y ARRENDAMIENTO DE VIVIENDA</v>
          </cell>
          <cell r="AC206">
            <v>44965</v>
          </cell>
          <cell r="AD206">
            <v>44965</v>
          </cell>
          <cell r="AE206">
            <v>44965</v>
          </cell>
          <cell r="AF206">
            <v>11</v>
          </cell>
          <cell r="AG206">
            <v>0</v>
          </cell>
          <cell r="AH206">
            <v>11</v>
          </cell>
          <cell r="AI206">
            <v>11</v>
          </cell>
          <cell r="AJ206">
            <v>0</v>
          </cell>
          <cell r="AK206">
            <v>330</v>
          </cell>
          <cell r="AL206">
            <v>45298</v>
          </cell>
          <cell r="AM206">
            <v>45298</v>
          </cell>
          <cell r="AN206">
            <v>62881500</v>
          </cell>
          <cell r="AO206">
            <v>62881500</v>
          </cell>
          <cell r="AP206">
            <v>5716500</v>
          </cell>
          <cell r="AQ206">
            <v>0</v>
          </cell>
          <cell r="AS206">
            <v>163</v>
          </cell>
          <cell r="AT206">
            <v>44937</v>
          </cell>
          <cell r="AU206">
            <v>62881500</v>
          </cell>
          <cell r="AV206" t="str">
            <v>O23011603450000007812</v>
          </cell>
          <cell r="AW206" t="str">
            <v>INVERSION</v>
          </cell>
          <cell r="AX206" t="str">
            <v>Fortalecimiento de la Inspección, Vigilancia y Control de Vivienda en Bogotá</v>
          </cell>
          <cell r="AY206">
            <v>5000446940</v>
          </cell>
          <cell r="AZ206">
            <v>235</v>
          </cell>
          <cell r="BA206">
            <v>44956</v>
          </cell>
          <cell r="BB206">
            <v>62881500</v>
          </cell>
          <cell r="BK206" t="str">
            <v/>
          </cell>
          <cell r="BN206" t="str">
            <v/>
          </cell>
          <cell r="BO206" t="str">
            <v/>
          </cell>
          <cell r="BP206" t="str">
            <v/>
          </cell>
          <cell r="BR206" t="str">
            <v/>
          </cell>
          <cell r="BS206" t="str">
            <v/>
          </cell>
          <cell r="BT206" t="str">
            <v/>
          </cell>
          <cell r="BU206" t="str">
            <v/>
          </cell>
          <cell r="BV206" t="str">
            <v/>
          </cell>
          <cell r="BW206" t="str">
            <v/>
          </cell>
          <cell r="CA206" t="str">
            <v/>
          </cell>
          <cell r="CB206" t="str">
            <v/>
          </cell>
          <cell r="CC206" t="str">
            <v/>
          </cell>
          <cell r="CE206" t="str">
            <v/>
          </cell>
          <cell r="CF206" t="str">
            <v/>
          </cell>
          <cell r="CG206" t="str">
            <v/>
          </cell>
          <cell r="CH206" t="str">
            <v/>
          </cell>
          <cell r="CI206" t="str">
            <v/>
          </cell>
          <cell r="CP206">
            <v>0</v>
          </cell>
        </row>
        <row r="207">
          <cell r="C207" t="str">
            <v>202-2023</v>
          </cell>
          <cell r="D207">
            <v>1</v>
          </cell>
          <cell r="E207" t="str">
            <v>CO1.PCCNTR.4495180</v>
          </cell>
          <cell r="F207" t="str">
            <v xml:space="preserve">ASIGNAR 4500 SUBSIDIOS PARA MEJORAMIENTO DE VIVIENDA PRIORIZANDO HOGARES CON JEFATURA FEMENINA, PERSONAS CON DISCAPACIDAD, VÍCTIMAS DEL CONFLICTO ARMADO, POBLACIÓN ÉTNICA Y ADULTOS MAYORES </v>
          </cell>
          <cell r="G207" t="str">
            <v>En Ejecución</v>
          </cell>
          <cell r="H207" t="str">
            <v>https://community.secop.gov.co/Public/Tendering/OpportunityDetail/Index?noticeUID=CO1.NTC.3849561&amp;isFromPublicArea=True&amp;isModal=true&amp;asPopupView=true</v>
          </cell>
          <cell r="I207" t="str">
            <v>SDHT-SDB-PSP-038-2023</v>
          </cell>
          <cell r="J207">
            <v>1</v>
          </cell>
          <cell r="K207">
            <v>1</v>
          </cell>
          <cell r="L207" t="str">
            <v>Persona Natural</v>
          </cell>
          <cell r="M207" t="str">
            <v>CC</v>
          </cell>
          <cell r="N207">
            <v>1018485225</v>
          </cell>
          <cell r="O207">
            <v>8</v>
          </cell>
          <cell r="P207" t="str">
            <v>RAMIREZ ROBAYO</v>
          </cell>
          <cell r="Q207" t="str">
            <v>ALBERT DANIEL</v>
          </cell>
          <cell r="R207" t="str">
            <v>No Aplica</v>
          </cell>
          <cell r="S207" t="str">
            <v>ALBERT DANIEL RAMIREZ ROBAYO</v>
          </cell>
          <cell r="T207" t="str">
            <v>M</v>
          </cell>
          <cell r="U207">
            <v>44953</v>
          </cell>
          <cell r="V207">
            <v>44953</v>
          </cell>
          <cell r="W207">
            <v>44956</v>
          </cell>
          <cell r="X207">
            <v>45289</v>
          </cell>
          <cell r="Y207" t="str">
            <v>Contratación Directa</v>
          </cell>
          <cell r="Z207" t="str">
            <v>Contrato</v>
          </cell>
          <cell r="AA207" t="str">
            <v>Prestación de Servicios Profesionales</v>
          </cell>
          <cell r="AB207"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207">
            <v>44956</v>
          </cell>
          <cell r="AD207">
            <v>44956</v>
          </cell>
          <cell r="AE207">
            <v>44956</v>
          </cell>
          <cell r="AF207">
            <v>11</v>
          </cell>
          <cell r="AG207">
            <v>0</v>
          </cell>
          <cell r="AH207">
            <v>11</v>
          </cell>
          <cell r="AI207">
            <v>11</v>
          </cell>
          <cell r="AJ207">
            <v>0</v>
          </cell>
          <cell r="AK207">
            <v>330</v>
          </cell>
          <cell r="AL207">
            <v>45289</v>
          </cell>
          <cell r="AM207">
            <v>45289</v>
          </cell>
          <cell r="AN207">
            <v>80300000</v>
          </cell>
          <cell r="AO207">
            <v>80300000</v>
          </cell>
          <cell r="AP207">
            <v>7300000</v>
          </cell>
          <cell r="AQ207">
            <v>0</v>
          </cell>
          <cell r="AS207">
            <v>468</v>
          </cell>
          <cell r="AT207">
            <v>44945</v>
          </cell>
          <cell r="AU207">
            <v>80300000</v>
          </cell>
          <cell r="AV207" t="str">
            <v>O23011601010000007715</v>
          </cell>
          <cell r="AW207" t="str">
            <v>INVERSION</v>
          </cell>
          <cell r="AX207" t="str">
            <v>Mejoramiento de vivienda - modalidad de habitabilidad mediante asignación e implementación de subsidio en Bogotá</v>
          </cell>
          <cell r="AY207">
            <v>5000446245</v>
          </cell>
          <cell r="AZ207">
            <v>220</v>
          </cell>
          <cell r="BA207">
            <v>44953</v>
          </cell>
          <cell r="BB207">
            <v>80300000</v>
          </cell>
          <cell r="BK207" t="str">
            <v/>
          </cell>
          <cell r="BN207" t="str">
            <v/>
          </cell>
          <cell r="BO207" t="str">
            <v/>
          </cell>
          <cell r="BP207" t="str">
            <v/>
          </cell>
          <cell r="BR207" t="str">
            <v/>
          </cell>
          <cell r="BS207" t="str">
            <v/>
          </cell>
          <cell r="BT207" t="str">
            <v/>
          </cell>
          <cell r="BU207" t="str">
            <v/>
          </cell>
          <cell r="BV207" t="str">
            <v/>
          </cell>
          <cell r="BW207" t="str">
            <v/>
          </cell>
          <cell r="CA207" t="str">
            <v/>
          </cell>
          <cell r="CB207" t="str">
            <v/>
          </cell>
          <cell r="CC207" t="str">
            <v/>
          </cell>
          <cell r="CE207" t="str">
            <v/>
          </cell>
          <cell r="CF207" t="str">
            <v/>
          </cell>
          <cell r="CG207" t="str">
            <v/>
          </cell>
          <cell r="CH207" t="str">
            <v/>
          </cell>
          <cell r="CI207" t="str">
            <v/>
          </cell>
          <cell r="CP207">
            <v>0</v>
          </cell>
        </row>
        <row r="208">
          <cell r="C208" t="str">
            <v>203-2023</v>
          </cell>
          <cell r="D208">
            <v>1</v>
          </cell>
          <cell r="E208" t="str">
            <v>CO1.PCCNTR.4495759</v>
          </cell>
          <cell r="F208" t="str">
            <v>REALIZAR 13 ESTUDIOS Y DISEÑOS PARA CONECTIVIDAD URBANA EN LAS ÁREAS PRIORIZADAS DE ORIGEN INFORMAL</v>
          </cell>
          <cell r="G208" t="str">
            <v>En Ejecución</v>
          </cell>
          <cell r="H208" t="str">
            <v>https://community.secop.gov.co/Public/Tendering/OpportunityDetail/Index?noticeUID=CO1.NTC.3858103&amp;isFromPublicArea=True&amp;isModal=true&amp;asPopupView=true</v>
          </cell>
          <cell r="I208" t="str">
            <v>SDHT-SDB-PSP-043-2023</v>
          </cell>
          <cell r="J208">
            <v>1</v>
          </cell>
          <cell r="K208">
            <v>1</v>
          </cell>
          <cell r="L208" t="str">
            <v>Persona Natural</v>
          </cell>
          <cell r="M208" t="str">
            <v>CC</v>
          </cell>
          <cell r="N208">
            <v>1016017478</v>
          </cell>
          <cell r="O208">
            <v>0</v>
          </cell>
          <cell r="P208" t="str">
            <v>PEREZ SIERRA</v>
          </cell>
          <cell r="Q208" t="str">
            <v>MARIA FERNANDA</v>
          </cell>
          <cell r="R208" t="str">
            <v>No Aplica</v>
          </cell>
          <cell r="S208" t="str">
            <v>MARIA FERNANDA PEREZ SIERRA</v>
          </cell>
          <cell r="T208" t="str">
            <v>F</v>
          </cell>
          <cell r="U208">
            <v>44953</v>
          </cell>
          <cell r="V208">
            <v>44956</v>
          </cell>
          <cell r="W208">
            <v>44958</v>
          </cell>
          <cell r="X208">
            <v>45290</v>
          </cell>
          <cell r="Y208" t="str">
            <v>Contratación Directa</v>
          </cell>
          <cell r="Z208" t="str">
            <v>Contrato</v>
          </cell>
          <cell r="AA208" t="str">
            <v>Prestación de Servicios Profesionales</v>
          </cell>
          <cell r="AB208" t="str">
            <v>PRESTAR SERVICIOS PROFESIONALES PARA BRINDAR SOPORTE A LA GESTIÓN SOCIAL Y EL RELACIONAMIENTO CON LAS COMUNIDADES EN EL SEGUIMIENTO A LAS OBRAS EJECUTADAS EN TERRITORIOS PRIORIZADOS PARA EL MEJORAMIENTO INTEGRAL POR LA SECRETARÍA DISTRITAL DEL HÁBITAT.</v>
          </cell>
          <cell r="AC208">
            <v>44958</v>
          </cell>
          <cell r="AD208">
            <v>44958</v>
          </cell>
          <cell r="AE208">
            <v>44958</v>
          </cell>
          <cell r="AF208">
            <v>11</v>
          </cell>
          <cell r="AG208">
            <v>0</v>
          </cell>
          <cell r="AH208">
            <v>11</v>
          </cell>
          <cell r="AI208">
            <v>11</v>
          </cell>
          <cell r="AJ208">
            <v>0</v>
          </cell>
          <cell r="AK208">
            <v>330</v>
          </cell>
          <cell r="AL208">
            <v>45290</v>
          </cell>
          <cell r="AM208">
            <v>45290</v>
          </cell>
          <cell r="AN208">
            <v>74800000</v>
          </cell>
          <cell r="AO208">
            <v>74800000</v>
          </cell>
          <cell r="AP208">
            <v>6800000</v>
          </cell>
          <cell r="AQ208">
            <v>0</v>
          </cell>
          <cell r="AS208">
            <v>428</v>
          </cell>
          <cell r="AT208">
            <v>44946</v>
          </cell>
          <cell r="AU208">
            <v>74800000</v>
          </cell>
          <cell r="AV208" t="str">
            <v>O23011601190000007575</v>
          </cell>
          <cell r="AW208" t="str">
            <v>INVERSION</v>
          </cell>
          <cell r="AX208" t="str">
            <v>Estudios y diseños de proyecto para el mejoramiento integral de Barrios - Bogotá 2020-2024</v>
          </cell>
          <cell r="AY208">
            <v>5000446251</v>
          </cell>
          <cell r="AZ208">
            <v>221</v>
          </cell>
          <cell r="BA208">
            <v>44953</v>
          </cell>
          <cell r="BB208">
            <v>74800000</v>
          </cell>
          <cell r="BK208" t="str">
            <v/>
          </cell>
          <cell r="BN208" t="str">
            <v/>
          </cell>
          <cell r="BO208" t="str">
            <v/>
          </cell>
          <cell r="BP208" t="str">
            <v/>
          </cell>
          <cell r="BR208" t="str">
            <v/>
          </cell>
          <cell r="BS208" t="str">
            <v/>
          </cell>
          <cell r="BT208" t="str">
            <v/>
          </cell>
          <cell r="BU208" t="str">
            <v/>
          </cell>
          <cell r="BV208" t="str">
            <v/>
          </cell>
          <cell r="BW208" t="str">
            <v/>
          </cell>
          <cell r="CA208" t="str">
            <v/>
          </cell>
          <cell r="CB208" t="str">
            <v/>
          </cell>
          <cell r="CC208" t="str">
            <v/>
          </cell>
          <cell r="CE208" t="str">
            <v/>
          </cell>
          <cell r="CF208" t="str">
            <v/>
          </cell>
          <cell r="CG208" t="str">
            <v/>
          </cell>
          <cell r="CH208" t="str">
            <v/>
          </cell>
          <cell r="CI208" t="str">
            <v/>
          </cell>
          <cell r="CP208">
            <v>0</v>
          </cell>
        </row>
        <row r="209">
          <cell r="C209" t="str">
            <v>204-2023</v>
          </cell>
          <cell r="D209">
            <v>1</v>
          </cell>
          <cell r="E209" t="str">
            <v>CO1.PCCNTR.4496308</v>
          </cell>
          <cell r="F209" t="str">
            <v xml:space="preserve">ASIGNAR 4500 SUBSIDIOS PARA MEJORAMIENTO DE VIVIENDA PRIORIZANDO HOGARES CON JEFATURA FEMENINA, PERSONAS CON DISCAPACIDAD, VÍCTIMAS DEL CONFLICTO ARMADO, POBLACIÓN ÉTNICA Y ADULTOS MAYORES </v>
          </cell>
          <cell r="G209" t="str">
            <v>En Ejecución</v>
          </cell>
          <cell r="H209" t="str">
            <v>https://community.secop.gov.co/Public/Tendering/OpportunityDetail/Index?noticeUID=CO1.NTC.3858105&amp;isFromPublicArea=True&amp;isModal=true&amp;asPopupView=true</v>
          </cell>
          <cell r="I209" t="str">
            <v>SDHT-SDB-PSP-044-2023</v>
          </cell>
          <cell r="J209">
            <v>1</v>
          </cell>
          <cell r="K209">
            <v>1</v>
          </cell>
          <cell r="L209" t="str">
            <v>Persona Natural</v>
          </cell>
          <cell r="M209" t="str">
            <v>CC</v>
          </cell>
          <cell r="N209">
            <v>1059447120</v>
          </cell>
          <cell r="O209">
            <v>0</v>
          </cell>
          <cell r="P209" t="str">
            <v>MONTAÑO OCORO</v>
          </cell>
          <cell r="Q209" t="str">
            <v>DAIRA ROCIO</v>
          </cell>
          <cell r="R209" t="str">
            <v>No Aplica</v>
          </cell>
          <cell r="S209" t="str">
            <v>DAIRA ROCIO MONTAÑO OCORO</v>
          </cell>
          <cell r="T209" t="str">
            <v>F</v>
          </cell>
          <cell r="U209">
            <v>44953</v>
          </cell>
          <cell r="V209">
            <v>44956</v>
          </cell>
          <cell r="W209">
            <v>44958</v>
          </cell>
          <cell r="X209">
            <v>45290</v>
          </cell>
          <cell r="Y209" t="str">
            <v>Contratación Directa</v>
          </cell>
          <cell r="Z209" t="str">
            <v>Contrato</v>
          </cell>
          <cell r="AA209" t="str">
            <v>Prestación de Servicios Profesionales</v>
          </cell>
          <cell r="AB209" t="str">
            <v>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v>
          </cell>
          <cell r="AC209">
            <v>44958</v>
          </cell>
          <cell r="AD209">
            <v>44958</v>
          </cell>
          <cell r="AE209">
            <v>44958</v>
          </cell>
          <cell r="AF209">
            <v>11</v>
          </cell>
          <cell r="AG209">
            <v>0</v>
          </cell>
          <cell r="AH209">
            <v>11</v>
          </cell>
          <cell r="AI209">
            <v>11</v>
          </cell>
          <cell r="AJ209">
            <v>0</v>
          </cell>
          <cell r="AK209">
            <v>330</v>
          </cell>
          <cell r="AL209">
            <v>45291</v>
          </cell>
          <cell r="AM209">
            <v>45291</v>
          </cell>
          <cell r="AN209">
            <v>60500000</v>
          </cell>
          <cell r="AO209">
            <v>60500000</v>
          </cell>
          <cell r="AP209">
            <v>5500000</v>
          </cell>
          <cell r="AQ209">
            <v>0</v>
          </cell>
          <cell r="AS209">
            <v>452</v>
          </cell>
          <cell r="AT209">
            <v>44946</v>
          </cell>
          <cell r="AU209">
            <v>60500000</v>
          </cell>
          <cell r="AV209" t="str">
            <v>O23011601010000007715</v>
          </cell>
          <cell r="AW209" t="str">
            <v>INVERSION</v>
          </cell>
          <cell r="AX209" t="str">
            <v>Mejoramiento de vivienda - modalidad de habitabilidad mediante asignación e implementación de subsidio en Bogotá</v>
          </cell>
          <cell r="AY209">
            <v>5000446257</v>
          </cell>
          <cell r="AZ209">
            <v>222</v>
          </cell>
          <cell r="BA209">
            <v>44953</v>
          </cell>
          <cell r="BB209">
            <v>60500000</v>
          </cell>
          <cell r="BK209" t="str">
            <v/>
          </cell>
          <cell r="BN209" t="str">
            <v/>
          </cell>
          <cell r="BO209" t="str">
            <v/>
          </cell>
          <cell r="BP209" t="str">
            <v/>
          </cell>
          <cell r="BR209" t="str">
            <v/>
          </cell>
          <cell r="BS209" t="str">
            <v/>
          </cell>
          <cell r="BT209" t="str">
            <v/>
          </cell>
          <cell r="BU209" t="str">
            <v/>
          </cell>
          <cell r="BV209" t="str">
            <v/>
          </cell>
          <cell r="BW209" t="str">
            <v/>
          </cell>
          <cell r="CA209" t="str">
            <v/>
          </cell>
          <cell r="CB209" t="str">
            <v/>
          </cell>
          <cell r="CC209" t="str">
            <v/>
          </cell>
          <cell r="CE209" t="str">
            <v/>
          </cell>
          <cell r="CF209" t="str">
            <v/>
          </cell>
          <cell r="CG209" t="str">
            <v/>
          </cell>
          <cell r="CH209" t="str">
            <v/>
          </cell>
          <cell r="CI209" t="str">
            <v/>
          </cell>
          <cell r="CP209">
            <v>0</v>
          </cell>
        </row>
        <row r="210">
          <cell r="C210" t="str">
            <v>205-2023</v>
          </cell>
          <cell r="D210">
            <v>1</v>
          </cell>
          <cell r="E210" t="str">
            <v>CO1.PCCNTR.4496251</v>
          </cell>
          <cell r="F210" t="str">
            <v xml:space="preserve">ASIGNAR 4500 SUBSIDIOS PARA MEJORAMIENTO DE VIVIENDA PRIORIZANDO HOGARES CON JEFATURA FEMENINA, PERSONAS CON DISCAPACIDAD, VÍCTIMAS DEL CONFLICTO ARMADO, POBLACIÓN ÉTNICA Y ADULTOS MAYORES </v>
          </cell>
          <cell r="G210" t="str">
            <v>En Ejecución</v>
          </cell>
          <cell r="H210" t="str">
            <v>https://community.secop.gov.co/Public/Tendering/OpportunityDetail/Index?noticeUID=CO1.NTC.3857858&amp;isFromPublicArea=True&amp;isModal=true&amp;asPopupView=true</v>
          </cell>
          <cell r="I210" t="str">
            <v>SDHT-SDB-PSP-045-2023</v>
          </cell>
          <cell r="J210">
            <v>1</v>
          </cell>
          <cell r="K210">
            <v>1</v>
          </cell>
          <cell r="L210" t="str">
            <v>Persona Natural</v>
          </cell>
          <cell r="M210" t="str">
            <v>CC</v>
          </cell>
          <cell r="N210">
            <v>1192794042</v>
          </cell>
          <cell r="O210">
            <v>4</v>
          </cell>
          <cell r="P210" t="str">
            <v>GUZMAN RODRIGUEZ</v>
          </cell>
          <cell r="Q210" t="str">
            <v>ZAIRA VALENTINA</v>
          </cell>
          <cell r="R210" t="str">
            <v>No Aplica</v>
          </cell>
          <cell r="S210" t="str">
            <v>ZAIRA VALENTINA GUZMAN RODRIGUEZ</v>
          </cell>
          <cell r="T210" t="str">
            <v>F</v>
          </cell>
          <cell r="U210">
            <v>44953</v>
          </cell>
          <cell r="V210">
            <v>44956</v>
          </cell>
          <cell r="W210">
            <v>44958</v>
          </cell>
          <cell r="X210">
            <v>45290</v>
          </cell>
          <cell r="Y210" t="str">
            <v>Contratación Directa</v>
          </cell>
          <cell r="Z210" t="str">
            <v>Contrato</v>
          </cell>
          <cell r="AA210" t="str">
            <v>Prestación de Servicios Profesionales</v>
          </cell>
          <cell r="AB210"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210">
            <v>44958</v>
          </cell>
          <cell r="AD210">
            <v>44958</v>
          </cell>
          <cell r="AE210">
            <v>44958</v>
          </cell>
          <cell r="AF210">
            <v>11</v>
          </cell>
          <cell r="AG210">
            <v>0</v>
          </cell>
          <cell r="AH210">
            <v>11</v>
          </cell>
          <cell r="AI210">
            <v>11</v>
          </cell>
          <cell r="AJ210">
            <v>0</v>
          </cell>
          <cell r="AK210">
            <v>330</v>
          </cell>
          <cell r="AL210">
            <v>45290</v>
          </cell>
          <cell r="AM210">
            <v>45290</v>
          </cell>
          <cell r="AN210">
            <v>67980000</v>
          </cell>
          <cell r="AO210">
            <v>67980000</v>
          </cell>
          <cell r="AP210">
            <v>6180000</v>
          </cell>
          <cell r="AQ210">
            <v>0</v>
          </cell>
          <cell r="AS210">
            <v>460</v>
          </cell>
          <cell r="AT210">
            <v>44946</v>
          </cell>
          <cell r="AU210">
            <v>67980000</v>
          </cell>
          <cell r="AV210" t="str">
            <v>O23011601010000007715</v>
          </cell>
          <cell r="AW210" t="str">
            <v>INVERSION</v>
          </cell>
          <cell r="AX210" t="str">
            <v>Mejoramiento de vivienda - modalidad de habitabilidad mediante asignación e implementación de subsidio en Bogotá</v>
          </cell>
          <cell r="AY210">
            <v>5000446262</v>
          </cell>
          <cell r="AZ210">
            <v>223</v>
          </cell>
          <cell r="BA210">
            <v>44953</v>
          </cell>
          <cell r="BB210">
            <v>67980000</v>
          </cell>
          <cell r="BK210" t="str">
            <v/>
          </cell>
          <cell r="BN210" t="str">
            <v/>
          </cell>
          <cell r="BO210" t="str">
            <v/>
          </cell>
          <cell r="BP210" t="str">
            <v/>
          </cell>
          <cell r="BR210" t="str">
            <v/>
          </cell>
          <cell r="BS210" t="str">
            <v/>
          </cell>
          <cell r="BT210" t="str">
            <v/>
          </cell>
          <cell r="BU210" t="str">
            <v/>
          </cell>
          <cell r="BV210" t="str">
            <v/>
          </cell>
          <cell r="BW210" t="str">
            <v/>
          </cell>
          <cell r="CA210" t="str">
            <v/>
          </cell>
          <cell r="CB210" t="str">
            <v/>
          </cell>
          <cell r="CC210" t="str">
            <v/>
          </cell>
          <cell r="CE210" t="str">
            <v/>
          </cell>
          <cell r="CF210" t="str">
            <v/>
          </cell>
          <cell r="CG210" t="str">
            <v/>
          </cell>
          <cell r="CH210" t="str">
            <v/>
          </cell>
          <cell r="CI210" t="str">
            <v/>
          </cell>
          <cell r="CP210">
            <v>0</v>
          </cell>
        </row>
        <row r="211">
          <cell r="C211" t="str">
            <v>206-2023</v>
          </cell>
          <cell r="D211">
            <v>1</v>
          </cell>
          <cell r="E211" t="str">
            <v>CO1.PCCNTR.4496446</v>
          </cell>
          <cell r="F211" t="str">
            <v xml:space="preserve">ASIGNAR 4500 SUBSIDIOS PARA MEJORAMIENTO DE VIVIENDA PRIORIZANDO HOGARES CON JEFATURA FEMENINA, PERSONAS CON DISCAPACIDAD, VÍCTIMAS DEL CONFLICTO ARMADO, POBLACIÓN ÉTNICA Y ADULTOS MAYORES </v>
          </cell>
          <cell r="G211" t="str">
            <v>En Ejecución</v>
          </cell>
          <cell r="H211" t="str">
            <v>https://community.secop.gov.co/Public/Tendering/OpportunityDetail/Index?noticeUID=CO1.NTC.3858025&amp;isFromPublicArea=True&amp;isModal=true&amp;asPopupView=true</v>
          </cell>
          <cell r="I211" t="str">
            <v>SDHT-SDB-PSP-046-2023</v>
          </cell>
          <cell r="J211">
            <v>1</v>
          </cell>
          <cell r="K211">
            <v>1</v>
          </cell>
          <cell r="L211" t="str">
            <v>Persona Natural</v>
          </cell>
          <cell r="M211" t="str">
            <v>CC</v>
          </cell>
          <cell r="N211">
            <v>1013667772</v>
          </cell>
          <cell r="O211">
            <v>9</v>
          </cell>
          <cell r="P211" t="str">
            <v>OJEDA ROCHA</v>
          </cell>
          <cell r="Q211" t="str">
            <v>PAULA CAMILA</v>
          </cell>
          <cell r="R211" t="str">
            <v>No Aplica</v>
          </cell>
          <cell r="S211" t="str">
            <v>PAULA CAMILA OJEDA ROCHA</v>
          </cell>
          <cell r="T211" t="str">
            <v>F</v>
          </cell>
          <cell r="U211">
            <v>44953</v>
          </cell>
          <cell r="V211">
            <v>44957</v>
          </cell>
          <cell r="W211">
            <v>44959</v>
          </cell>
          <cell r="X211">
            <v>45292</v>
          </cell>
          <cell r="Y211" t="str">
            <v>Contratación Directa</v>
          </cell>
          <cell r="Z211" t="str">
            <v>Contrato</v>
          </cell>
          <cell r="AA211" t="str">
            <v>Prestación de Servicios Profesionales</v>
          </cell>
          <cell r="AB211" t="str">
            <v>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v>
          </cell>
          <cell r="AC211">
            <v>44959</v>
          </cell>
          <cell r="AD211">
            <v>44959</v>
          </cell>
          <cell r="AE211">
            <v>44959</v>
          </cell>
          <cell r="AF211">
            <v>11</v>
          </cell>
          <cell r="AG211">
            <v>0</v>
          </cell>
          <cell r="AH211">
            <v>11</v>
          </cell>
          <cell r="AI211">
            <v>11</v>
          </cell>
          <cell r="AJ211">
            <v>0</v>
          </cell>
          <cell r="AK211">
            <v>330</v>
          </cell>
          <cell r="AL211">
            <v>45292</v>
          </cell>
          <cell r="AM211">
            <v>45292</v>
          </cell>
          <cell r="AN211">
            <v>60500000</v>
          </cell>
          <cell r="AO211">
            <v>60500000</v>
          </cell>
          <cell r="AP211">
            <v>5500000</v>
          </cell>
          <cell r="AQ211">
            <v>0</v>
          </cell>
          <cell r="AS211">
            <v>454</v>
          </cell>
          <cell r="AT211">
            <v>44946</v>
          </cell>
          <cell r="AU211">
            <v>60500000</v>
          </cell>
          <cell r="AV211" t="str">
            <v>O23011601010000007715</v>
          </cell>
          <cell r="AW211" t="str">
            <v>INVERSION</v>
          </cell>
          <cell r="AX211" t="str">
            <v>Mejoramiento de vivienda - modalidad de habitabilidad mediante asignación e implementación de subsidio en Bogotá</v>
          </cell>
          <cell r="AY211">
            <v>5000446265</v>
          </cell>
          <cell r="AZ211">
            <v>224</v>
          </cell>
          <cell r="BA211">
            <v>44953</v>
          </cell>
          <cell r="BB211">
            <v>60500000</v>
          </cell>
          <cell r="BK211" t="str">
            <v/>
          </cell>
          <cell r="BN211" t="str">
            <v/>
          </cell>
          <cell r="BO211" t="str">
            <v/>
          </cell>
          <cell r="BP211" t="str">
            <v/>
          </cell>
          <cell r="BR211" t="str">
            <v/>
          </cell>
          <cell r="BS211" t="str">
            <v/>
          </cell>
          <cell r="BT211" t="str">
            <v/>
          </cell>
          <cell r="BU211" t="str">
            <v/>
          </cell>
          <cell r="BV211" t="str">
            <v/>
          </cell>
          <cell r="BW211" t="str">
            <v/>
          </cell>
          <cell r="CA211" t="str">
            <v/>
          </cell>
          <cell r="CB211" t="str">
            <v/>
          </cell>
          <cell r="CC211" t="str">
            <v/>
          </cell>
          <cell r="CE211" t="str">
            <v/>
          </cell>
          <cell r="CF211" t="str">
            <v/>
          </cell>
          <cell r="CG211" t="str">
            <v/>
          </cell>
          <cell r="CH211" t="str">
            <v/>
          </cell>
          <cell r="CI211" t="str">
            <v/>
          </cell>
          <cell r="CP211">
            <v>0</v>
          </cell>
        </row>
        <row r="212">
          <cell r="C212" t="str">
            <v>207-2023</v>
          </cell>
          <cell r="D212">
            <v>1</v>
          </cell>
          <cell r="E212" t="str">
            <v>CO1.PCCNTR.4495322</v>
          </cell>
          <cell r="F212" t="str">
            <v>IMPLEMENTAR 1 ESTRATEGIA DE DIFUSIÓN DE PARTICIPACIÓN E INNOVACIÓN SOCIAL DE LA SDHT</v>
          </cell>
          <cell r="G212" t="str">
            <v>En Ejecución</v>
          </cell>
          <cell r="H212" t="str">
            <v>https://community.secop.gov.co/Public/Tendering/OpportunityDetail/Index?noticeUID=CO1.NTC.3858023&amp;isFromPublicArea=True&amp;isModal=true&amp;asPopupView=true</v>
          </cell>
          <cell r="I212" t="str">
            <v>SDHT-OAC-PSP-004-2023</v>
          </cell>
          <cell r="J212">
            <v>1</v>
          </cell>
          <cell r="K212">
            <v>1</v>
          </cell>
          <cell r="L212" t="str">
            <v>Persona Natural</v>
          </cell>
          <cell r="M212" t="str">
            <v>CC</v>
          </cell>
          <cell r="N212">
            <v>1018435231</v>
          </cell>
          <cell r="O212">
            <v>9</v>
          </cell>
          <cell r="P212" t="str">
            <v>ROJAS MURCIA</v>
          </cell>
          <cell r="Q212" t="str">
            <v>LUZ ANGELA</v>
          </cell>
          <cell r="R212" t="str">
            <v>No Aplica</v>
          </cell>
          <cell r="S212" t="str">
            <v>LUZ ANGELA ROJAS MURCIA</v>
          </cell>
          <cell r="T212" t="str">
            <v>F</v>
          </cell>
          <cell r="U212">
            <v>44956</v>
          </cell>
          <cell r="V212">
            <v>44956</v>
          </cell>
          <cell r="W212">
            <v>44958</v>
          </cell>
          <cell r="X212">
            <v>45230</v>
          </cell>
          <cell r="Y212" t="str">
            <v>Contratación Directa</v>
          </cell>
          <cell r="Z212" t="str">
            <v>Contrato</v>
          </cell>
          <cell r="AA212" t="str">
            <v>Prestación de Servicios Profesionales</v>
          </cell>
          <cell r="AB212" t="str">
            <v>PRESTAR SERVICIOS PROFESIONALES PARA REALIZAR, REVISAR Y CONCEPTUALIZAR LOS CONTENIDOS GRÁFICOS DE LA SDHT.</v>
          </cell>
          <cell r="AC212">
            <v>44958</v>
          </cell>
          <cell r="AD212">
            <v>44958</v>
          </cell>
          <cell r="AE212">
            <v>44958</v>
          </cell>
          <cell r="AF212">
            <v>9</v>
          </cell>
          <cell r="AG212">
            <v>0</v>
          </cell>
          <cell r="AH212">
            <v>9</v>
          </cell>
          <cell r="AI212">
            <v>9</v>
          </cell>
          <cell r="AJ212">
            <v>0</v>
          </cell>
          <cell r="AK212">
            <v>270</v>
          </cell>
          <cell r="AL212">
            <v>45230</v>
          </cell>
          <cell r="AM212">
            <v>45230</v>
          </cell>
          <cell r="AN212">
            <v>55620000</v>
          </cell>
          <cell r="AO212">
            <v>55620000</v>
          </cell>
          <cell r="AP212">
            <v>6180000</v>
          </cell>
          <cell r="AQ212">
            <v>0</v>
          </cell>
          <cell r="AS212">
            <v>111</v>
          </cell>
          <cell r="AT212">
            <v>44931</v>
          </cell>
          <cell r="AU212">
            <v>55620000</v>
          </cell>
          <cell r="AV212" t="str">
            <v>O23011601210000007836</v>
          </cell>
          <cell r="AW212" t="str">
            <v>INVERSION</v>
          </cell>
          <cell r="AX212" t="str">
            <v>Actualización estrategia de comunicaciones del Hábitat 2020-2024 Bogotá</v>
          </cell>
          <cell r="AY212">
            <v>5000447240</v>
          </cell>
          <cell r="AZ212">
            <v>238</v>
          </cell>
          <cell r="BA212">
            <v>44956</v>
          </cell>
          <cell r="BB212">
            <v>55620000</v>
          </cell>
          <cell r="BK212" t="str">
            <v/>
          </cell>
          <cell r="BN212" t="str">
            <v/>
          </cell>
          <cell r="BO212" t="str">
            <v/>
          </cell>
          <cell r="BP212" t="str">
            <v/>
          </cell>
          <cell r="BR212" t="str">
            <v/>
          </cell>
          <cell r="BS212" t="str">
            <v/>
          </cell>
          <cell r="BT212" t="str">
            <v/>
          </cell>
          <cell r="BU212" t="str">
            <v/>
          </cell>
          <cell r="BV212" t="str">
            <v/>
          </cell>
          <cell r="BW212" t="str">
            <v/>
          </cell>
          <cell r="CA212" t="str">
            <v/>
          </cell>
          <cell r="CB212" t="str">
            <v/>
          </cell>
          <cell r="CC212" t="str">
            <v/>
          </cell>
          <cell r="CE212" t="str">
            <v/>
          </cell>
          <cell r="CF212" t="str">
            <v/>
          </cell>
          <cell r="CG212" t="str">
            <v/>
          </cell>
          <cell r="CH212" t="str">
            <v/>
          </cell>
          <cell r="CI212" t="str">
            <v/>
          </cell>
          <cell r="CP212">
            <v>0</v>
          </cell>
        </row>
        <row r="213">
          <cell r="C213" t="str">
            <v>208-2023</v>
          </cell>
          <cell r="D213">
            <v>1</v>
          </cell>
          <cell r="E213" t="str">
            <v>CO1.PCCNTR.4496070</v>
          </cell>
          <cell r="F213" t="str">
            <v>ELABORAR 4 DOCUMENTOS QUE CONTEMPLEN DIVERSAS PROPUESTAS PARA LA INCLUSIÓN E IMPLEMENTACIÓN DE NUEVAS FUENTES DE FINANCIACIÓN PARA LA GESTIÓN DEL HÁBITAT</v>
          </cell>
          <cell r="G213" t="str">
            <v>En Ejecución</v>
          </cell>
          <cell r="H213" t="str">
            <v>https://community.secop.gov.co/Public/Tendering/OpportunityDetail/Index?noticeUID=CO1.NTC.3859153&amp;isFromPublicArea=True&amp;isModal=true&amp;asPopupView=true</v>
          </cell>
          <cell r="I213" t="str">
            <v>SDHT-SDRPRI-PSP-037-2023</v>
          </cell>
          <cell r="J213">
            <v>1</v>
          </cell>
          <cell r="K213">
            <v>1</v>
          </cell>
          <cell r="L213" t="str">
            <v>Persona Natural</v>
          </cell>
          <cell r="M213" t="str">
            <v>CC</v>
          </cell>
          <cell r="N213">
            <v>52414125</v>
          </cell>
          <cell r="O213">
            <v>9</v>
          </cell>
          <cell r="P213" t="str">
            <v>RODRIGUEZ LOPEZ</v>
          </cell>
          <cell r="Q213" t="str">
            <v>YADIRA</v>
          </cell>
          <cell r="R213" t="str">
            <v>No Aplica</v>
          </cell>
          <cell r="S213" t="str">
            <v>YADIRA RODRIGUEZ LOPEZ</v>
          </cell>
          <cell r="T213" t="str">
            <v>F</v>
          </cell>
          <cell r="U213">
            <v>44953</v>
          </cell>
          <cell r="V213">
            <v>44956</v>
          </cell>
          <cell r="W213">
            <v>44958</v>
          </cell>
          <cell r="X213">
            <v>45260</v>
          </cell>
          <cell r="Y213" t="str">
            <v>Contratación Directa</v>
          </cell>
          <cell r="Z213" t="str">
            <v>Contrato</v>
          </cell>
          <cell r="AA213" t="str">
            <v>Prestación de Servicios Profesionales</v>
          </cell>
          <cell r="AB213" t="str">
            <v>PRESTAR SERVICIOS PROFESIONALES CON EL FIN DE DESARROLLAR ESTRATEGIAS CON EL SECTOR PRIVADO CON EL OBJETO DE FINANCIAR PROYECTOS DEL SECTOR HÁBITAT.</v>
          </cell>
          <cell r="AC213">
            <v>44958</v>
          </cell>
          <cell r="AD213">
            <v>44958</v>
          </cell>
          <cell r="AE213">
            <v>44958</v>
          </cell>
          <cell r="AF213">
            <v>9</v>
          </cell>
          <cell r="AG213">
            <v>0</v>
          </cell>
          <cell r="AH213">
            <v>9</v>
          </cell>
          <cell r="AI213">
            <v>9</v>
          </cell>
          <cell r="AJ213">
            <v>0</v>
          </cell>
          <cell r="AK213">
            <v>270</v>
          </cell>
          <cell r="AL213">
            <v>45230</v>
          </cell>
          <cell r="AM213">
            <v>45230</v>
          </cell>
          <cell r="AN213">
            <v>55620000</v>
          </cell>
          <cell r="AO213">
            <v>55620000</v>
          </cell>
          <cell r="AP213">
            <v>6180000</v>
          </cell>
          <cell r="AQ213">
            <v>0</v>
          </cell>
          <cell r="AS213">
            <v>180</v>
          </cell>
          <cell r="AT213">
            <v>44937</v>
          </cell>
          <cell r="AU213">
            <v>55620000</v>
          </cell>
          <cell r="AV213" t="str">
            <v>O23011601190000007825</v>
          </cell>
          <cell r="AW213" t="str">
            <v>INVERSION</v>
          </cell>
          <cell r="AX213" t="str">
            <v>Diseño e implementación de alternativas financieras para la gestión del hábitat en Bogotá</v>
          </cell>
          <cell r="AY213">
            <v>5000446512</v>
          </cell>
          <cell r="AZ213">
            <v>231</v>
          </cell>
          <cell r="BA213">
            <v>44956</v>
          </cell>
          <cell r="BB213">
            <v>55620000</v>
          </cell>
          <cell r="BK213" t="str">
            <v/>
          </cell>
          <cell r="BN213" t="str">
            <v/>
          </cell>
          <cell r="BO213" t="str">
            <v/>
          </cell>
          <cell r="BP213" t="str">
            <v/>
          </cell>
          <cell r="BR213" t="str">
            <v/>
          </cell>
          <cell r="BS213" t="str">
            <v/>
          </cell>
          <cell r="BT213" t="str">
            <v/>
          </cell>
          <cell r="BU213" t="str">
            <v/>
          </cell>
          <cell r="BV213" t="str">
            <v/>
          </cell>
          <cell r="BW213" t="str">
            <v/>
          </cell>
          <cell r="CA213" t="str">
            <v/>
          </cell>
          <cell r="CB213" t="str">
            <v/>
          </cell>
          <cell r="CC213" t="str">
            <v/>
          </cell>
          <cell r="CE213" t="str">
            <v/>
          </cell>
          <cell r="CF213" t="str">
            <v/>
          </cell>
          <cell r="CG213" t="str">
            <v/>
          </cell>
          <cell r="CH213" t="str">
            <v/>
          </cell>
          <cell r="CI213" t="str">
            <v/>
          </cell>
          <cell r="CP213">
            <v>0</v>
          </cell>
        </row>
        <row r="214">
          <cell r="C214" t="str">
            <v>209-2023</v>
          </cell>
          <cell r="D214">
            <v>1</v>
          </cell>
          <cell r="E214" t="str">
            <v>CO1.PCCNTR.4496193</v>
          </cell>
          <cell r="F214" t="str">
            <v>ELABORAR 4 DOCUMENTOS QUE CONTEMPLEN DIVERSAS PROPUESTAS PARA LA INCLUSIÓN E IMPLEMENTACIÓN DE NUEVAS FUENTES DE FINANCIACIÓN PARA LA GESTIÓN DEL HÁBITAT</v>
          </cell>
          <cell r="G214" t="str">
            <v>Terminación Anticipada</v>
          </cell>
          <cell r="H214" t="str">
            <v>https://community.secop.gov.co/Public/Tendering/OpportunityDetail/Index?noticeUID=CO1.NTC.3860123&amp;isFromPublicArea=True&amp;isModal=true&amp;asPopupView=true</v>
          </cell>
          <cell r="I214" t="str">
            <v>SDHT-SDRPRI-PSP-033-2023.</v>
          </cell>
          <cell r="J214">
            <v>1</v>
          </cell>
          <cell r="K214">
            <v>1</v>
          </cell>
          <cell r="L214" t="str">
            <v>Persona Natural</v>
          </cell>
          <cell r="M214" t="str">
            <v>CC</v>
          </cell>
          <cell r="N214">
            <v>52865625</v>
          </cell>
          <cell r="O214">
            <v>4</v>
          </cell>
          <cell r="P214" t="str">
            <v>SANCHEZ OSPINA</v>
          </cell>
          <cell r="Q214" t="str">
            <v>SANDRA LORENA</v>
          </cell>
          <cell r="R214" t="str">
            <v>No Aplica</v>
          </cell>
          <cell r="S214" t="str">
            <v>SANDRA LORENA SANCHEZ OSPINA</v>
          </cell>
          <cell r="T214" t="str">
            <v>F</v>
          </cell>
          <cell r="U214">
            <v>44953</v>
          </cell>
          <cell r="V214">
            <v>44958</v>
          </cell>
          <cell r="W214">
            <v>44959</v>
          </cell>
          <cell r="X214">
            <v>45231</v>
          </cell>
          <cell r="Y214" t="str">
            <v>Contratación Directa</v>
          </cell>
          <cell r="Z214" t="str">
            <v>Contrato</v>
          </cell>
          <cell r="AA214" t="str">
            <v>Prestación de Servicios Profesionales</v>
          </cell>
          <cell r="AB214" t="str">
            <v>PRESTAR SERVICIOS PROFESIONALES PARA ARTICULAR EL DISEÑO, IMPLEMENTACIÓN Y SEGUIMIENTO A LAS ESTRATEGIAS EMPRESARIALES DEL SECTOR PRIVADO DISEÑADA PARA CAPTAR RECURSOS CON EL OBJETO DE FINANCIAR PROYECTOS DEL SECTOR HÁBITAT.</v>
          </cell>
          <cell r="AC214">
            <v>44959</v>
          </cell>
          <cell r="AD214">
            <v>44959</v>
          </cell>
          <cell r="AE214">
            <v>44959</v>
          </cell>
          <cell r="AF214">
            <v>9</v>
          </cell>
          <cell r="AG214">
            <v>0</v>
          </cell>
          <cell r="AH214">
            <v>9</v>
          </cell>
          <cell r="AI214">
            <v>9</v>
          </cell>
          <cell r="AJ214">
            <v>0</v>
          </cell>
          <cell r="AK214">
            <v>270</v>
          </cell>
          <cell r="AL214">
            <v>45231</v>
          </cell>
          <cell r="AM214">
            <v>45104</v>
          </cell>
          <cell r="AN214">
            <v>99281700</v>
          </cell>
          <cell r="AO214">
            <v>53685660</v>
          </cell>
          <cell r="AP214">
            <v>11031300</v>
          </cell>
          <cell r="AQ214">
            <v>0</v>
          </cell>
          <cell r="AS214">
            <v>266</v>
          </cell>
          <cell r="AT214">
            <v>44942</v>
          </cell>
          <cell r="AU214">
            <v>99281700</v>
          </cell>
          <cell r="AV214" t="str">
            <v>O23011601190000007825</v>
          </cell>
          <cell r="AW214" t="str">
            <v>INVERSION</v>
          </cell>
          <cell r="AX214" t="str">
            <v>Diseño e implementación de alternativas financieras para la gestión del hábitat en Bogotá</v>
          </cell>
          <cell r="AY214">
            <v>5000446511</v>
          </cell>
          <cell r="AZ214">
            <v>230</v>
          </cell>
          <cell r="BA214">
            <v>44956</v>
          </cell>
          <cell r="BB214">
            <v>99281700</v>
          </cell>
          <cell r="BK214" t="str">
            <v/>
          </cell>
          <cell r="BN214" t="str">
            <v/>
          </cell>
          <cell r="BO214" t="str">
            <v/>
          </cell>
          <cell r="BP214" t="str">
            <v/>
          </cell>
          <cell r="BR214" t="str">
            <v/>
          </cell>
          <cell r="BS214" t="str">
            <v/>
          </cell>
          <cell r="BT214" t="str">
            <v/>
          </cell>
          <cell r="BU214" t="str">
            <v/>
          </cell>
          <cell r="BV214" t="str">
            <v/>
          </cell>
          <cell r="BW214" t="str">
            <v/>
          </cell>
          <cell r="CA214" t="str">
            <v/>
          </cell>
          <cell r="CB214" t="str">
            <v/>
          </cell>
          <cell r="CC214" t="str">
            <v/>
          </cell>
          <cell r="CE214" t="str">
            <v/>
          </cell>
          <cell r="CF214" t="str">
            <v/>
          </cell>
          <cell r="CG214" t="str">
            <v/>
          </cell>
          <cell r="CH214" t="str">
            <v/>
          </cell>
          <cell r="CI214" t="str">
            <v/>
          </cell>
          <cell r="CP214">
            <v>0</v>
          </cell>
        </row>
        <row r="215">
          <cell r="C215" t="str">
            <v>210-2023</v>
          </cell>
          <cell r="D215">
            <v>1</v>
          </cell>
          <cell r="E215" t="str">
            <v>CO1.PCCNTR.4497786</v>
          </cell>
          <cell r="F215" t="str">
            <v>EJECUTAR  6 ESTRATEGIAS PARA EL FORTALECIMIENTO DE LA PARTICIPACIÓN CIUDADANA EN LOS TEMAS ESTRATÉGICOS DEL SECTOR</v>
          </cell>
          <cell r="G215" t="str">
            <v>En Ejecución</v>
          </cell>
          <cell r="H215" t="str">
            <v>https://community.secop.gov.co/Public/Tendering/OpportunityDetail/Index?noticeUID=CO1.NTC.3858106&amp;isFromPublicArea=True&amp;isModal=true&amp;asPopupView=true</v>
          </cell>
          <cell r="I215" t="str">
            <v>SDHT-SPRC-PSP-017-2023</v>
          </cell>
          <cell r="J215">
            <v>1</v>
          </cell>
          <cell r="K215">
            <v>1</v>
          </cell>
          <cell r="L215" t="str">
            <v>Persona Natural</v>
          </cell>
          <cell r="M215" t="str">
            <v>CC</v>
          </cell>
          <cell r="N215">
            <v>1115068646</v>
          </cell>
          <cell r="O215">
            <v>9</v>
          </cell>
          <cell r="P215" t="str">
            <v>DUCUARA VERA</v>
          </cell>
          <cell r="Q215" t="str">
            <v>MIGUEL SAVIER</v>
          </cell>
          <cell r="R215" t="str">
            <v>No Aplica</v>
          </cell>
          <cell r="S215" t="str">
            <v>MIGUEL SAVIER DUCUARA VERA</v>
          </cell>
          <cell r="T215" t="str">
            <v>M</v>
          </cell>
          <cell r="U215">
            <v>44953</v>
          </cell>
          <cell r="V215">
            <v>44958</v>
          </cell>
          <cell r="W215">
            <v>44958</v>
          </cell>
          <cell r="X215">
            <v>45229</v>
          </cell>
          <cell r="Y215" t="str">
            <v>Contratación Directa</v>
          </cell>
          <cell r="Z215" t="str">
            <v>Contrato</v>
          </cell>
          <cell r="AA215" t="str">
            <v>Prestación de Servicios Profesionales</v>
          </cell>
          <cell r="AB215" t="str">
            <v>PRESTAR SERVICIOS PROFESIONALES PARA APOYAR LAS ACTIVIDADES DE ARTICULACIÓN, SOCIALIZACIÓN, DESARROLLO Y SEGUIMIENTO DE LAS ESTRATEGIAS TERRITORIALES DE PARTICIPACIÓN E INTERVENCIÓN DEL SECTOR HÁBITAT Y SU ARTICULACIÓN CON EL NIVEL CENTRAL</v>
          </cell>
          <cell r="AC215">
            <v>44958</v>
          </cell>
          <cell r="AD215">
            <v>44958</v>
          </cell>
          <cell r="AE215">
            <v>44958</v>
          </cell>
          <cell r="AF215">
            <v>9</v>
          </cell>
          <cell r="AG215">
            <v>0</v>
          </cell>
          <cell r="AH215">
            <v>9</v>
          </cell>
          <cell r="AI215">
            <v>9</v>
          </cell>
          <cell r="AJ215">
            <v>0</v>
          </cell>
          <cell r="AK215">
            <v>270</v>
          </cell>
          <cell r="AL215">
            <v>45229</v>
          </cell>
          <cell r="AM215">
            <v>45229</v>
          </cell>
          <cell r="AN215">
            <v>60255000</v>
          </cell>
          <cell r="AO215">
            <v>60255000</v>
          </cell>
          <cell r="AP215">
            <v>6695000</v>
          </cell>
          <cell r="AQ215">
            <v>0</v>
          </cell>
          <cell r="AS215">
            <v>242</v>
          </cell>
          <cell r="AT215">
            <v>44938</v>
          </cell>
          <cell r="AU215">
            <v>60255000</v>
          </cell>
          <cell r="AV215" t="str">
            <v>O23011601210000007590</v>
          </cell>
          <cell r="AW215" t="str">
            <v>INVERSION</v>
          </cell>
          <cell r="AX215" t="str">
            <v>Desarrollo de estrategias de innovación social y comunicación para el fortalecimiento de la participación en temas Hábitat en Bogotá</v>
          </cell>
          <cell r="AY215">
            <v>5000447938</v>
          </cell>
          <cell r="AZ215">
            <v>243</v>
          </cell>
          <cell r="BA215">
            <v>44956</v>
          </cell>
          <cell r="BB215">
            <v>60255000</v>
          </cell>
          <cell r="BK215" t="str">
            <v/>
          </cell>
          <cell r="BN215" t="str">
            <v/>
          </cell>
          <cell r="BO215" t="str">
            <v/>
          </cell>
          <cell r="BP215" t="str">
            <v/>
          </cell>
          <cell r="BR215" t="str">
            <v/>
          </cell>
          <cell r="BS215" t="str">
            <v/>
          </cell>
          <cell r="BT215" t="str">
            <v/>
          </cell>
          <cell r="BU215" t="str">
            <v/>
          </cell>
          <cell r="BV215" t="str">
            <v/>
          </cell>
          <cell r="BW215" t="str">
            <v/>
          </cell>
          <cell r="CA215" t="str">
            <v/>
          </cell>
          <cell r="CB215" t="str">
            <v/>
          </cell>
          <cell r="CC215" t="str">
            <v/>
          </cell>
          <cell r="CE215" t="str">
            <v/>
          </cell>
          <cell r="CF215" t="str">
            <v/>
          </cell>
          <cell r="CG215" t="str">
            <v/>
          </cell>
          <cell r="CH215" t="str">
            <v/>
          </cell>
          <cell r="CI215" t="str">
            <v/>
          </cell>
          <cell r="CP215">
            <v>0</v>
          </cell>
        </row>
        <row r="216">
          <cell r="C216" t="str">
            <v>211-2023</v>
          </cell>
          <cell r="D216">
            <v>1</v>
          </cell>
          <cell r="E216" t="str">
            <v>CO1.PCCNTR.4499157</v>
          </cell>
          <cell r="F216" t="str">
            <v>PROMOVER 100 % DE LA IMPLEMENTACIÓN DE LAS FUENTES DE FINANCIACIÓN PARA EL HÁBITAT</v>
          </cell>
          <cell r="G216" t="str">
            <v>En Ejecución</v>
          </cell>
          <cell r="H216" t="str">
            <v>https://community.secop.gov.co/Public/Tendering/OpportunityDetail/Index?noticeUID=CO1.NTC.3861259&amp;isFromPublicArea=True&amp;isModal=true&amp;asPopupView=true</v>
          </cell>
          <cell r="I216" t="str">
            <v>SDHT-SDRPRI-PSP-019-2023</v>
          </cell>
          <cell r="J216">
            <v>1</v>
          </cell>
          <cell r="K216">
            <v>1</v>
          </cell>
          <cell r="L216" t="str">
            <v>Persona Natural</v>
          </cell>
          <cell r="M216" t="str">
            <v>CC</v>
          </cell>
          <cell r="N216">
            <v>39805195</v>
          </cell>
          <cell r="O216">
            <v>5</v>
          </cell>
          <cell r="P216" t="str">
            <v>VIVAS RIAÑO</v>
          </cell>
          <cell r="Q216" t="str">
            <v>DIDIMA</v>
          </cell>
          <cell r="R216" t="str">
            <v>No Aplica</v>
          </cell>
          <cell r="S216" t="str">
            <v>DIDIMA VIVAS RIAÑO</v>
          </cell>
          <cell r="T216" t="str">
            <v>F</v>
          </cell>
          <cell r="U216">
            <v>44956</v>
          </cell>
          <cell r="V216">
            <v>44957</v>
          </cell>
          <cell r="W216">
            <v>44960</v>
          </cell>
          <cell r="X216">
            <v>45232</v>
          </cell>
          <cell r="Y216" t="str">
            <v>Contratación Directa</v>
          </cell>
          <cell r="Z216" t="str">
            <v>Contrato</v>
          </cell>
          <cell r="AA216" t="str">
            <v>Prestación de Servicios Profesionales</v>
          </cell>
          <cell r="AB216" t="str">
            <v>PRESTAR SERVICIOS PROFESIONALES DE GESTIÓN SOCIAL PARA REALIZAR LA VERIFICACIÓN DEL CUMPLIMIENTO DE REQUISITOS DE LOS HOGARES POTENCIALMENTE BENEFICIARIOS DE LOS PROGRAMAS E INSTRUMENTOS DE FINANCIACIÓN PARA LA ADQUISICIÓN DE VIVIENDA</v>
          </cell>
          <cell r="AC216">
            <v>44960</v>
          </cell>
          <cell r="AD216">
            <v>44960</v>
          </cell>
          <cell r="AE216">
            <v>44960</v>
          </cell>
          <cell r="AF216">
            <v>9</v>
          </cell>
          <cell r="AG216">
            <v>0</v>
          </cell>
          <cell r="AH216">
            <v>9</v>
          </cell>
          <cell r="AI216">
            <v>9</v>
          </cell>
          <cell r="AJ216">
            <v>0</v>
          </cell>
          <cell r="AK216">
            <v>270</v>
          </cell>
          <cell r="AL216">
            <v>45232</v>
          </cell>
          <cell r="AM216">
            <v>45232</v>
          </cell>
          <cell r="AN216">
            <v>47700000</v>
          </cell>
          <cell r="AO216">
            <v>47700000</v>
          </cell>
          <cell r="AP216">
            <v>5300000</v>
          </cell>
          <cell r="AQ216">
            <v>0</v>
          </cell>
          <cell r="AS216">
            <v>201</v>
          </cell>
          <cell r="AT216">
            <v>44938</v>
          </cell>
          <cell r="AU216">
            <v>47700000</v>
          </cell>
          <cell r="AV216" t="str">
            <v>O23011601190000007825</v>
          </cell>
          <cell r="AW216" t="str">
            <v>INVERSION</v>
          </cell>
          <cell r="AX216" t="str">
            <v>Diseño e implementación de alternativas financieras para la gestión del hábitat en Bogotá</v>
          </cell>
          <cell r="AY216">
            <v>5000447348</v>
          </cell>
          <cell r="AZ216">
            <v>240</v>
          </cell>
          <cell r="BA216">
            <v>44956</v>
          </cell>
          <cell r="BB216">
            <v>47700000</v>
          </cell>
          <cell r="BK216" t="str">
            <v/>
          </cell>
          <cell r="BN216" t="str">
            <v/>
          </cell>
          <cell r="BO216" t="str">
            <v/>
          </cell>
          <cell r="BP216" t="str">
            <v/>
          </cell>
          <cell r="BR216" t="str">
            <v/>
          </cell>
          <cell r="BS216" t="str">
            <v/>
          </cell>
          <cell r="BT216" t="str">
            <v/>
          </cell>
          <cell r="BU216" t="str">
            <v/>
          </cell>
          <cell r="BV216" t="str">
            <v/>
          </cell>
          <cell r="BW216" t="str">
            <v/>
          </cell>
          <cell r="CA216" t="str">
            <v/>
          </cell>
          <cell r="CB216" t="str">
            <v/>
          </cell>
          <cell r="CC216" t="str">
            <v/>
          </cell>
          <cell r="CE216" t="str">
            <v/>
          </cell>
          <cell r="CF216" t="str">
            <v/>
          </cell>
          <cell r="CG216" t="str">
            <v/>
          </cell>
          <cell r="CH216" t="str">
            <v/>
          </cell>
          <cell r="CI216" t="str">
            <v/>
          </cell>
          <cell r="CP216">
            <v>0</v>
          </cell>
        </row>
        <row r="217">
          <cell r="C217" t="str">
            <v>212-2023</v>
          </cell>
          <cell r="D217">
            <v>1</v>
          </cell>
          <cell r="E217" t="str">
            <v>CO1.PCCNTR.4498781</v>
          </cell>
          <cell r="F217" t="str">
            <v>PROMOVER 100 % DE LA IMPLEMENTACIÓN DE LAS FUENTES DE FINANCIACIÓN PARA EL HÁBITAT</v>
          </cell>
          <cell r="G217" t="str">
            <v>En Ejecución</v>
          </cell>
          <cell r="H217" t="str">
            <v>https://community.secop.gov.co/Public/Tendering/OpportunityDetail/Index?noticeUID=CO1.NTC.3861718&amp;isFromPublicArea=True&amp;isModal=true&amp;asPopupView=true</v>
          </cell>
          <cell r="I217" t="str">
            <v>SDHT-SDRPRI-PSAG-001-2023</v>
          </cell>
          <cell r="J217">
            <v>1</v>
          </cell>
          <cell r="K217">
            <v>1</v>
          </cell>
          <cell r="L217" t="str">
            <v>Persona Natural</v>
          </cell>
          <cell r="M217" t="str">
            <v>CC</v>
          </cell>
          <cell r="N217">
            <v>79748434</v>
          </cell>
          <cell r="O217">
            <v>1</v>
          </cell>
          <cell r="P217" t="str">
            <v>TRIANA CALDERON</v>
          </cell>
          <cell r="Q217" t="str">
            <v>HERMES ALEJANDRO</v>
          </cell>
          <cell r="R217" t="str">
            <v>No Aplica</v>
          </cell>
          <cell r="S217" t="str">
            <v>HERMES ALEJANDRO TRIANA CALDERON</v>
          </cell>
          <cell r="T217" t="str">
            <v>M</v>
          </cell>
          <cell r="U217">
            <v>44953</v>
          </cell>
          <cell r="V217">
            <v>44956</v>
          </cell>
          <cell r="W217">
            <v>44958</v>
          </cell>
          <cell r="X217">
            <v>45230</v>
          </cell>
          <cell r="Y217" t="str">
            <v>Contratación Directa</v>
          </cell>
          <cell r="Z217" t="str">
            <v>Contrato</v>
          </cell>
          <cell r="AA217" t="str">
            <v>Prestación de Servicios  de Apoyo a la Gestión</v>
          </cell>
          <cell r="AB217" t="str">
            <v>PRESTAR SERVICIOS DE APOYO ADMINISTRATIVO Y DE GESTIÓN DOCUMENTAL EN LA IMPLEMENTACIÓN DE INSTRUMENTOS DE FINANCIACIÓN PARA FACILITAR LA ADQUISICIÓN DE VIVIENDA DESARROLLADOS POR LA SUBSECRETARÍA DE GESTIÓN FINANCIERA.</v>
          </cell>
          <cell r="AC217">
            <v>44958</v>
          </cell>
          <cell r="AD217">
            <v>44958</v>
          </cell>
          <cell r="AE217">
            <v>44958</v>
          </cell>
          <cell r="AF217">
            <v>9</v>
          </cell>
          <cell r="AG217">
            <v>0</v>
          </cell>
          <cell r="AH217">
            <v>9</v>
          </cell>
          <cell r="AI217">
            <v>9</v>
          </cell>
          <cell r="AJ217">
            <v>0</v>
          </cell>
          <cell r="AK217">
            <v>270</v>
          </cell>
          <cell r="AL217">
            <v>45230</v>
          </cell>
          <cell r="AM217">
            <v>45230</v>
          </cell>
          <cell r="AN217">
            <v>33300000</v>
          </cell>
          <cell r="AO217">
            <v>33300000</v>
          </cell>
          <cell r="AP217">
            <v>3700000</v>
          </cell>
          <cell r="AQ217">
            <v>0</v>
          </cell>
          <cell r="AS217">
            <v>176</v>
          </cell>
          <cell r="AT217">
            <v>44937</v>
          </cell>
          <cell r="AU217">
            <v>33300000</v>
          </cell>
          <cell r="AV217" t="str">
            <v>O23011601190000007825</v>
          </cell>
          <cell r="AW217" t="str">
            <v>INVERSION</v>
          </cell>
          <cell r="AX217" t="str">
            <v>Diseño e implementación de alternativas financieras para la gestión del hábitat en Bogotá</v>
          </cell>
          <cell r="AY217">
            <v>5000446513</v>
          </cell>
          <cell r="AZ217">
            <v>232</v>
          </cell>
          <cell r="BA217">
            <v>44956</v>
          </cell>
          <cell r="BB217">
            <v>33300000</v>
          </cell>
          <cell r="BK217" t="str">
            <v/>
          </cell>
          <cell r="BN217" t="str">
            <v/>
          </cell>
          <cell r="BO217" t="str">
            <v/>
          </cell>
          <cell r="BP217" t="str">
            <v/>
          </cell>
          <cell r="BR217" t="str">
            <v/>
          </cell>
          <cell r="BS217" t="str">
            <v/>
          </cell>
          <cell r="BT217" t="str">
            <v/>
          </cell>
          <cell r="BU217" t="str">
            <v/>
          </cell>
          <cell r="BV217" t="str">
            <v/>
          </cell>
          <cell r="BW217" t="str">
            <v/>
          </cell>
          <cell r="CA217" t="str">
            <v/>
          </cell>
          <cell r="CB217" t="str">
            <v/>
          </cell>
          <cell r="CC217" t="str">
            <v/>
          </cell>
          <cell r="CE217" t="str">
            <v/>
          </cell>
          <cell r="CF217" t="str">
            <v/>
          </cell>
          <cell r="CG217" t="str">
            <v/>
          </cell>
          <cell r="CH217" t="str">
            <v/>
          </cell>
          <cell r="CI217" t="str">
            <v/>
          </cell>
          <cell r="CP217">
            <v>0</v>
          </cell>
        </row>
        <row r="218">
          <cell r="C218" t="str">
            <v>213-2023</v>
          </cell>
          <cell r="D218">
            <v>1</v>
          </cell>
          <cell r="E218" t="str">
            <v>CO1.PCCNTR.4512709</v>
          </cell>
          <cell r="F218" t="e">
            <v>#N/A</v>
          </cell>
          <cell r="G218" t="str">
            <v>En Ejecución</v>
          </cell>
          <cell r="H218" t="str">
            <v>https://community.secop.gov.co/Public/Tendering/OpportunityDetail/Index?noticeUID=CO1.NTC.3875628&amp;isFromPublicArea=True&amp;isModal=true&amp;asPopupView=true</v>
          </cell>
          <cell r="I218" t="str">
            <v>SDHT-SDRPRI-PSP-023-2023.</v>
          </cell>
          <cell r="J218">
            <v>1</v>
          </cell>
          <cell r="K218">
            <v>1</v>
          </cell>
          <cell r="L218" t="str">
            <v>Persona Natural</v>
          </cell>
          <cell r="M218" t="str">
            <v>CC</v>
          </cell>
          <cell r="N218">
            <v>1128470817</v>
          </cell>
          <cell r="O218">
            <v>1</v>
          </cell>
          <cell r="P218" t="str">
            <v>CASTAÑEDA VASQUEZ</v>
          </cell>
          <cell r="Q218" t="str">
            <v>YESSICA BIVIANA</v>
          </cell>
          <cell r="R218" t="str">
            <v>No Aplica</v>
          </cell>
          <cell r="S218" t="str">
            <v>YESSICA BIVIANA CASTAÑEDA VASQUEZ</v>
          </cell>
          <cell r="T218" t="str">
            <v>F</v>
          </cell>
          <cell r="U218">
            <v>44957</v>
          </cell>
          <cell r="V218">
            <v>44959</v>
          </cell>
          <cell r="W218">
            <v>44958</v>
          </cell>
          <cell r="Y218" t="str">
            <v>Contratación Directa</v>
          </cell>
          <cell r="Z218" t="str">
            <v>Contrato</v>
          </cell>
          <cell r="AA218" t="str">
            <v>Prestación de Servicios Profesionales</v>
          </cell>
          <cell r="AB218" t="str">
            <v>PRESTAR SERVICIOS PROFESIONALES PARA GESTIONAR Y HACER SEGUIMIENTO A PROGRAMAS DE COOPERACIÓN CON ENTIDADES PÚBICAS Y/O PRIVADAS RELACIONADAS CON LA GESTIÓN DE NUEVAS FUENTES DE FINANCIACIÓN DEL HÁBITAT</v>
          </cell>
          <cell r="AC218">
            <v>44959</v>
          </cell>
          <cell r="AD218">
            <v>44963</v>
          </cell>
          <cell r="AE218">
            <v>44963</v>
          </cell>
          <cell r="AF218">
            <v>9</v>
          </cell>
          <cell r="AG218">
            <v>0</v>
          </cell>
          <cell r="AH218">
            <v>9</v>
          </cell>
          <cell r="AI218">
            <v>9</v>
          </cell>
          <cell r="AJ218">
            <v>0</v>
          </cell>
          <cell r="AK218">
            <v>270</v>
          </cell>
          <cell r="AL218">
            <v>45235</v>
          </cell>
          <cell r="AM218">
            <v>45235</v>
          </cell>
          <cell r="AN218">
            <v>69525000</v>
          </cell>
          <cell r="AO218">
            <v>69525000</v>
          </cell>
          <cell r="AP218">
            <v>7725000</v>
          </cell>
          <cell r="AQ218">
            <v>0</v>
          </cell>
          <cell r="AS218">
            <v>206</v>
          </cell>
          <cell r="AT218">
            <v>44938</v>
          </cell>
          <cell r="AU218">
            <v>69525000</v>
          </cell>
          <cell r="AV218" t="str">
            <v>O23011601190000007825</v>
          </cell>
          <cell r="AW218" t="str">
            <v>INVERSION</v>
          </cell>
          <cell r="AX218" t="str">
            <v>Diseño e implementación de alternativas financieras para la gestión del hábitat en Bogotá</v>
          </cell>
          <cell r="AY218">
            <v>5000450382</v>
          </cell>
          <cell r="AZ218">
            <v>283</v>
          </cell>
          <cell r="BA218">
            <v>44958</v>
          </cell>
          <cell r="BB218">
            <v>69525000</v>
          </cell>
          <cell r="BK218" t="str">
            <v/>
          </cell>
          <cell r="BN218" t="str">
            <v/>
          </cell>
          <cell r="BO218" t="str">
            <v/>
          </cell>
          <cell r="BP218" t="str">
            <v/>
          </cell>
          <cell r="BR218" t="str">
            <v/>
          </cell>
          <cell r="BS218" t="str">
            <v/>
          </cell>
          <cell r="BT218" t="str">
            <v/>
          </cell>
          <cell r="BU218" t="str">
            <v/>
          </cell>
          <cell r="BV218" t="str">
            <v/>
          </cell>
          <cell r="BW218" t="str">
            <v/>
          </cell>
          <cell r="CA218" t="str">
            <v/>
          </cell>
          <cell r="CB218" t="str">
            <v/>
          </cell>
          <cell r="CC218" t="str">
            <v/>
          </cell>
          <cell r="CE218" t="str">
            <v/>
          </cell>
          <cell r="CF218" t="str">
            <v/>
          </cell>
          <cell r="CG218" t="str">
            <v/>
          </cell>
          <cell r="CH218" t="str">
            <v/>
          </cell>
          <cell r="CI218" t="str">
            <v/>
          </cell>
          <cell r="CP218">
            <v>0</v>
          </cell>
        </row>
        <row r="219">
          <cell r="C219" t="str">
            <v>214-2023</v>
          </cell>
          <cell r="D219">
            <v>1</v>
          </cell>
          <cell r="E219" t="str">
            <v>CO1.PCCNTR.4503250</v>
          </cell>
          <cell r="F219" t="e">
            <v>#N/A</v>
          </cell>
          <cell r="G219" t="str">
            <v>En Ejecución</v>
          </cell>
          <cell r="H219" t="str">
            <v>https://community.secop.gov.co/Public/Tendering/OpportunityDetail/Index?noticeUID=CO1.NTC.3867606&amp;isFromPublicArea=True&amp;isModal=true&amp;asPopupView=true</v>
          </cell>
          <cell r="I219" t="str">
            <v>SDHT-SDRPRI-PSP-024-2023.</v>
          </cell>
          <cell r="J219">
            <v>1</v>
          </cell>
          <cell r="K219">
            <v>1</v>
          </cell>
          <cell r="L219" t="str">
            <v>Persona Natural</v>
          </cell>
          <cell r="M219" t="str">
            <v>CC</v>
          </cell>
          <cell r="N219">
            <v>79697408</v>
          </cell>
          <cell r="O219">
            <v>1</v>
          </cell>
          <cell r="P219" t="str">
            <v>REY BERNAL</v>
          </cell>
          <cell r="Q219" t="str">
            <v>JESUS ADELMO</v>
          </cell>
          <cell r="R219" t="str">
            <v>No Aplica</v>
          </cell>
          <cell r="S219" t="str">
            <v>JESUS ADELMO REY BERNAL</v>
          </cell>
          <cell r="T219" t="str">
            <v>M</v>
          </cell>
          <cell r="U219">
            <v>44956</v>
          </cell>
          <cell r="V219">
            <v>44957</v>
          </cell>
          <cell r="W219">
            <v>44959</v>
          </cell>
          <cell r="Y219" t="str">
            <v>Contratación Directa</v>
          </cell>
          <cell r="Z219" t="str">
            <v>Contrato</v>
          </cell>
          <cell r="AA219" t="str">
            <v>Prestación de Servicios Profesionales</v>
          </cell>
          <cell r="AB219" t="str">
            <v>PRESTAR SERVICIOS PROFESIONALES PARA REALIZAR ACOMPAÑAMIENTO FINANCIERO A LOS HOGARES POTENCIALMENTE BENEFICIARIOS DE LOS PROGRAMAS PARA FACILITAR LA ADQUISICIÓN DE VIVIENDA Y EL ACCESO A INSTRUMENTOS DE FINANCIACIÓN.</v>
          </cell>
          <cell r="AC219">
            <v>44959</v>
          </cell>
          <cell r="AD219">
            <v>44959</v>
          </cell>
          <cell r="AE219">
            <v>44959</v>
          </cell>
          <cell r="AF219">
            <v>9</v>
          </cell>
          <cell r="AG219">
            <v>0</v>
          </cell>
          <cell r="AH219">
            <v>9</v>
          </cell>
          <cell r="AI219">
            <v>9</v>
          </cell>
          <cell r="AJ219">
            <v>0</v>
          </cell>
          <cell r="AK219">
            <v>270</v>
          </cell>
          <cell r="AL219">
            <v>45231</v>
          </cell>
          <cell r="AM219">
            <v>45231</v>
          </cell>
          <cell r="AN219">
            <v>55620000</v>
          </cell>
          <cell r="AO219">
            <v>55620000</v>
          </cell>
          <cell r="AP219">
            <v>6180000</v>
          </cell>
          <cell r="AQ219">
            <v>0</v>
          </cell>
          <cell r="AS219">
            <v>259</v>
          </cell>
          <cell r="AT219">
            <v>44939</v>
          </cell>
          <cell r="AU219">
            <v>55620000</v>
          </cell>
          <cell r="AV219" t="str">
            <v>O23011601190000007825</v>
          </cell>
          <cell r="AW219" t="str">
            <v>INVERSION</v>
          </cell>
          <cell r="AX219" t="str">
            <v>Diseño e implementación de alternativas financieras para la gestión del hábitat en Bogotá</v>
          </cell>
          <cell r="AY219">
            <v>5000448766</v>
          </cell>
          <cell r="AZ219">
            <v>249</v>
          </cell>
          <cell r="BA219">
            <v>44958</v>
          </cell>
          <cell r="BB219">
            <v>55620000</v>
          </cell>
          <cell r="BK219" t="str">
            <v/>
          </cell>
          <cell r="BN219" t="str">
            <v/>
          </cell>
          <cell r="BO219" t="str">
            <v/>
          </cell>
          <cell r="BP219" t="str">
            <v/>
          </cell>
          <cell r="BR219" t="str">
            <v/>
          </cell>
          <cell r="BS219" t="str">
            <v/>
          </cell>
          <cell r="BT219" t="str">
            <v/>
          </cell>
          <cell r="BU219" t="str">
            <v/>
          </cell>
          <cell r="BV219" t="str">
            <v/>
          </cell>
          <cell r="BW219" t="str">
            <v/>
          </cell>
          <cell r="CA219" t="str">
            <v/>
          </cell>
          <cell r="CB219" t="str">
            <v/>
          </cell>
          <cell r="CC219" t="str">
            <v/>
          </cell>
          <cell r="CE219" t="str">
            <v/>
          </cell>
          <cell r="CF219" t="str">
            <v/>
          </cell>
          <cell r="CG219" t="str">
            <v/>
          </cell>
          <cell r="CH219" t="str">
            <v/>
          </cell>
          <cell r="CI219" t="str">
            <v/>
          </cell>
          <cell r="CP219">
            <v>0</v>
          </cell>
        </row>
        <row r="220">
          <cell r="C220" t="str">
            <v>215-2023</v>
          </cell>
          <cell r="D220">
            <v>1</v>
          </cell>
          <cell r="E220" t="str">
            <v>CO1.PCCNTR.4498748</v>
          </cell>
          <cell r="F220" t="e">
            <v>#N/A</v>
          </cell>
          <cell r="G220" t="str">
            <v>Terminación Anticipada</v>
          </cell>
          <cell r="H220" t="str">
            <v>https://community.secop.gov.co/Public/Tendering/OpportunityDetail/Index?noticeUID=CO1.NTC.3861538&amp;isFromPublicArea=True&amp;isModal=true&amp;asPopupView=true</v>
          </cell>
          <cell r="I220" t="str">
            <v>SDHT-SDRPRI-PSP-025-2023</v>
          </cell>
          <cell r="J220">
            <v>1</v>
          </cell>
          <cell r="K220">
            <v>1</v>
          </cell>
          <cell r="L220" t="str">
            <v>Persona Natural</v>
          </cell>
          <cell r="M220" t="str">
            <v>CC</v>
          </cell>
          <cell r="N220">
            <v>92694446</v>
          </cell>
          <cell r="O220">
            <v>3</v>
          </cell>
          <cell r="P220" t="str">
            <v>CERRO TURIZO</v>
          </cell>
          <cell r="Q220" t="str">
            <v>JUAN CARLOS</v>
          </cell>
          <cell r="R220" t="str">
            <v>No Aplica</v>
          </cell>
          <cell r="S220" t="str">
            <v>JUAN CARLOS CERRO TURIZO</v>
          </cell>
          <cell r="T220" t="str">
            <v>M</v>
          </cell>
          <cell r="U220">
            <v>44956</v>
          </cell>
          <cell r="V220">
            <v>44957</v>
          </cell>
          <cell r="W220">
            <v>44959</v>
          </cell>
          <cell r="Y220" t="str">
            <v>Contratación Directa</v>
          </cell>
          <cell r="Z220" t="str">
            <v>Contrato</v>
          </cell>
          <cell r="AA220" t="str">
            <v>Prestación de Servicios Profesionales</v>
          </cell>
          <cell r="AB220" t="str">
            <v>PRESTAR LOS SERVICIOS JURÍDICOS QUE SE REQUIERAN EN LA IMPLEMENTACIÓN DE INSTRUMENTOS DE FINANCIACIÓN Y ATENDER LAS PETICIONES INTERNAS Y EXTERNAS QUE SEAN COMPETENCIA DE LA SUBSECRETARIA DE GESTIÓN FINANCIERA</v>
          </cell>
          <cell r="AC220">
            <v>44959</v>
          </cell>
          <cell r="AD220">
            <v>44959</v>
          </cell>
          <cell r="AE220">
            <v>44959</v>
          </cell>
          <cell r="AF220">
            <v>9</v>
          </cell>
          <cell r="AG220">
            <v>0</v>
          </cell>
          <cell r="AH220">
            <v>9</v>
          </cell>
          <cell r="AI220">
            <v>9</v>
          </cell>
          <cell r="AJ220">
            <v>0</v>
          </cell>
          <cell r="AK220">
            <v>270</v>
          </cell>
          <cell r="AL220">
            <v>45231</v>
          </cell>
          <cell r="AM220">
            <v>45000</v>
          </cell>
          <cell r="AN220">
            <v>47700000</v>
          </cell>
          <cell r="AO220">
            <v>7773333</v>
          </cell>
          <cell r="AP220">
            <v>5300000</v>
          </cell>
          <cell r="AQ220">
            <v>0</v>
          </cell>
          <cell r="AS220">
            <v>207</v>
          </cell>
          <cell r="AT220">
            <v>44938</v>
          </cell>
          <cell r="AU220">
            <v>47700000</v>
          </cell>
          <cell r="AV220" t="str">
            <v>O23011601190000007825</v>
          </cell>
          <cell r="AW220" t="str">
            <v>INVERSION</v>
          </cell>
          <cell r="AX220" t="str">
            <v>Diseño e implementación de alternativas financieras para la gestión del hábitat en Bogotá</v>
          </cell>
          <cell r="AY220">
            <v>5000448771</v>
          </cell>
          <cell r="AZ220">
            <v>250</v>
          </cell>
          <cell r="BA220">
            <v>44958</v>
          </cell>
          <cell r="BB220">
            <v>47700000</v>
          </cell>
          <cell r="BK220" t="str">
            <v/>
          </cell>
          <cell r="BN220" t="str">
            <v/>
          </cell>
          <cell r="BO220" t="str">
            <v/>
          </cell>
          <cell r="BP220" t="str">
            <v/>
          </cell>
          <cell r="BR220" t="str">
            <v/>
          </cell>
          <cell r="BS220" t="str">
            <v/>
          </cell>
          <cell r="BT220" t="str">
            <v/>
          </cell>
          <cell r="BU220" t="str">
            <v/>
          </cell>
          <cell r="BV220" t="str">
            <v/>
          </cell>
          <cell r="BW220" t="str">
            <v/>
          </cell>
          <cell r="CA220" t="str">
            <v/>
          </cell>
          <cell r="CB220" t="str">
            <v/>
          </cell>
          <cell r="CC220" t="str">
            <v/>
          </cell>
          <cell r="CE220" t="str">
            <v/>
          </cell>
          <cell r="CF220" t="str">
            <v/>
          </cell>
          <cell r="CG220" t="str">
            <v/>
          </cell>
          <cell r="CH220" t="str">
            <v/>
          </cell>
          <cell r="CI220" t="str">
            <v/>
          </cell>
          <cell r="CP220">
            <v>0</v>
          </cell>
        </row>
        <row r="221">
          <cell r="C221" t="str">
            <v>216-2023</v>
          </cell>
          <cell r="D221">
            <v>1</v>
          </cell>
          <cell r="E221" t="str">
            <v>CO1.PCCNTR.4498029</v>
          </cell>
          <cell r="F221" t="str">
            <v>GESTIONAR Y ATENDER EL 100 % DE LOS REQUERIMIENTOS ALLEGADOS A LA ENTIDAD, RELACIONADOS CON ARRENDAMIENTO Y DESARROLLO DE VIVIENDA</v>
          </cell>
          <cell r="G221" t="str">
            <v>En Ejecución</v>
          </cell>
          <cell r="H221" t="str">
            <v>https://community.secop.gov.co/Public/Tendering/OpportunityDetail/Index?noticeUID=CO1.NTC.3861834&amp;isFromPublicArea=True&amp;isModal=true&amp;asPopupView=true</v>
          </cell>
          <cell r="I221" t="str">
            <v>SDHT-SDICV-PSP-003-2023</v>
          </cell>
          <cell r="J221">
            <v>1</v>
          </cell>
          <cell r="K221">
            <v>1</v>
          </cell>
          <cell r="L221" t="str">
            <v>Persona Natural</v>
          </cell>
          <cell r="M221" t="str">
            <v>CC</v>
          </cell>
          <cell r="N221">
            <v>1110579667</v>
          </cell>
          <cell r="O221">
            <v>8</v>
          </cell>
          <cell r="P221" t="str">
            <v>GARCIA FRAILE</v>
          </cell>
          <cell r="Q221" t="str">
            <v>LINDA VALERIA</v>
          </cell>
          <cell r="R221" t="str">
            <v>No Aplica</v>
          </cell>
          <cell r="S221" t="str">
            <v>LINDA VALERIA GARCIA FRAILE</v>
          </cell>
          <cell r="T221" t="str">
            <v>F</v>
          </cell>
          <cell r="U221">
            <v>44953</v>
          </cell>
          <cell r="V221">
            <v>44956</v>
          </cell>
          <cell r="W221">
            <v>44958</v>
          </cell>
          <cell r="X221">
            <v>45291</v>
          </cell>
          <cell r="Y221" t="str">
            <v>Contratación Directa</v>
          </cell>
          <cell r="Z221" t="str">
            <v>Contrato</v>
          </cell>
          <cell r="AA221" t="str">
            <v>Prestación de Servicios Profesionales</v>
          </cell>
          <cell r="AB221" t="str">
            <v>PRESTAR SERVICIOS PROFESIONALES DE APOYO JURIDICO PARA SUSTANCIAR INVESTIGACIONES ADMINISTRATIVAS RELACIONADAS CON LA ENAJENACIÓN Y ARRENDAMIENTO DE VIVIENDA</v>
          </cell>
          <cell r="AC221">
            <v>44958</v>
          </cell>
          <cell r="AD221">
            <v>44958</v>
          </cell>
          <cell r="AE221">
            <v>44958</v>
          </cell>
          <cell r="AF221">
            <v>11</v>
          </cell>
          <cell r="AG221">
            <v>0</v>
          </cell>
          <cell r="AH221">
            <v>11</v>
          </cell>
          <cell r="AI221">
            <v>11</v>
          </cell>
          <cell r="AJ221">
            <v>0</v>
          </cell>
          <cell r="AK221">
            <v>330</v>
          </cell>
          <cell r="AL221">
            <v>45291</v>
          </cell>
          <cell r="AM221">
            <v>45291</v>
          </cell>
          <cell r="AN221">
            <v>62881500</v>
          </cell>
          <cell r="AO221">
            <v>62881500</v>
          </cell>
          <cell r="AP221">
            <v>5716500</v>
          </cell>
          <cell r="AQ221">
            <v>0</v>
          </cell>
          <cell r="AS221">
            <v>269</v>
          </cell>
          <cell r="AT221">
            <v>44942</v>
          </cell>
          <cell r="AU221">
            <v>62881500</v>
          </cell>
          <cell r="AV221" t="str">
            <v>O23011603450000007812</v>
          </cell>
          <cell r="AW221" t="str">
            <v>INVERSION</v>
          </cell>
          <cell r="AX221" t="str">
            <v>Fortalecimiento de la Inspección, Vigilancia y Control de Vivienda en Bogotá</v>
          </cell>
          <cell r="AY221">
            <v>5000446271</v>
          </cell>
          <cell r="AZ221">
            <v>225</v>
          </cell>
          <cell r="BA221">
            <v>44953</v>
          </cell>
          <cell r="BB221">
            <v>62881500</v>
          </cell>
          <cell r="BK221" t="str">
            <v/>
          </cell>
          <cell r="BN221" t="str">
            <v/>
          </cell>
          <cell r="BO221" t="str">
            <v/>
          </cell>
          <cell r="BP221" t="str">
            <v/>
          </cell>
          <cell r="BR221" t="str">
            <v/>
          </cell>
          <cell r="BS221" t="str">
            <v/>
          </cell>
          <cell r="BT221" t="str">
            <v/>
          </cell>
          <cell r="BU221" t="str">
            <v/>
          </cell>
          <cell r="BV221" t="str">
            <v/>
          </cell>
          <cell r="BW221" t="str">
            <v/>
          </cell>
          <cell r="CA221" t="str">
            <v/>
          </cell>
          <cell r="CB221" t="str">
            <v/>
          </cell>
          <cell r="CC221" t="str">
            <v/>
          </cell>
          <cell r="CE221" t="str">
            <v/>
          </cell>
          <cell r="CF221" t="str">
            <v/>
          </cell>
          <cell r="CG221" t="str">
            <v/>
          </cell>
          <cell r="CH221" t="str">
            <v/>
          </cell>
          <cell r="CI221" t="str">
            <v/>
          </cell>
          <cell r="CP221">
            <v>0</v>
          </cell>
          <cell r="DF221">
            <v>45020</v>
          </cell>
          <cell r="DG221" t="str">
            <v>LUISA FERNANDA GOMEZ NOREÑA</v>
          </cell>
          <cell r="DH221">
            <v>22520729</v>
          </cell>
          <cell r="DI221" t="str">
            <v>CALLE 44 C Nio. 45-53 int 5 apto 201</v>
          </cell>
          <cell r="DJ221">
            <v>3144141762</v>
          </cell>
          <cell r="DK221" t="str">
            <v>luisafda0258@hotmail.com</v>
          </cell>
          <cell r="DL221">
            <v>50876850</v>
          </cell>
          <cell r="DN221">
            <v>45020</v>
          </cell>
        </row>
        <row r="222">
          <cell r="C222" t="str">
            <v>217-2023</v>
          </cell>
          <cell r="D222">
            <v>1</v>
          </cell>
          <cell r="E222" t="str">
            <v>CO1.PCCNTR.4498214</v>
          </cell>
          <cell r="F222" t="str">
            <v>GESTIONAR Y ATENDER EL 100 % DE LOS REQUERIMIENTOS ALLEGADOS A LA ENTIDAD, RELACIONADOS CON ARRENDAMIENTO Y DESARROLLO DE VIVIENDA</v>
          </cell>
          <cell r="G222" t="str">
            <v>En Ejecución</v>
          </cell>
          <cell r="H222" t="str">
            <v>https://community.secop.gov.co/Public/Tendering/OpportunityDetail/Index?noticeUID=CO1.NTC.3861501&amp;isFromPublicArea=True&amp;isModal=true&amp;asPopupView=true</v>
          </cell>
          <cell r="I222" t="str">
            <v>SDHT-SDICV-PSP-005-2023</v>
          </cell>
          <cell r="J222">
            <v>1</v>
          </cell>
          <cell r="K222">
            <v>1</v>
          </cell>
          <cell r="L222" t="str">
            <v>Persona Natural</v>
          </cell>
          <cell r="M222" t="str">
            <v>CC</v>
          </cell>
          <cell r="N222">
            <v>1032437830</v>
          </cell>
          <cell r="O222">
            <v>0</v>
          </cell>
          <cell r="P222" t="str">
            <v>GODOY BERNAL</v>
          </cell>
          <cell r="Q222" t="str">
            <v>EDNA YURANI</v>
          </cell>
          <cell r="R222" t="str">
            <v>No Aplica</v>
          </cell>
          <cell r="S222" t="str">
            <v>EDNA YURANI GODOY BERNAL</v>
          </cell>
          <cell r="T222" t="str">
            <v>F</v>
          </cell>
          <cell r="U222">
            <v>44953</v>
          </cell>
          <cell r="V222">
            <v>44956</v>
          </cell>
          <cell r="W222">
            <v>44958</v>
          </cell>
          <cell r="X222">
            <v>45291</v>
          </cell>
          <cell r="Y222" t="str">
            <v>Contratación Directa</v>
          </cell>
          <cell r="Z222" t="str">
            <v>Contrato</v>
          </cell>
          <cell r="AA222" t="str">
            <v>Prestación de Servicios Profesionales</v>
          </cell>
          <cell r="AB222" t="str">
            <v>PRESTAR SERVICIOS PROFESIONALES DE APOYO JURIDICO PARA SUSTANCIAR INVESTIGACIONES ADMINISTRATIVAS RELACIONADAS CON LA ENAJENACIÓN Y ARRENDAMIENTO DE VIVIENDA</v>
          </cell>
          <cell r="AC222">
            <v>44958</v>
          </cell>
          <cell r="AD222">
            <v>44958</v>
          </cell>
          <cell r="AE222">
            <v>44958</v>
          </cell>
          <cell r="AF222">
            <v>11</v>
          </cell>
          <cell r="AG222">
            <v>0</v>
          </cell>
          <cell r="AH222">
            <v>11</v>
          </cell>
          <cell r="AI222">
            <v>11</v>
          </cell>
          <cell r="AJ222">
            <v>0</v>
          </cell>
          <cell r="AK222">
            <v>330</v>
          </cell>
          <cell r="AL222">
            <v>45291</v>
          </cell>
          <cell r="AM222">
            <v>45291</v>
          </cell>
          <cell r="AN222">
            <v>62881500</v>
          </cell>
          <cell r="AO222">
            <v>62881500</v>
          </cell>
          <cell r="AP222">
            <v>5716500</v>
          </cell>
          <cell r="AQ222">
            <v>0</v>
          </cell>
          <cell r="AS222">
            <v>271</v>
          </cell>
          <cell r="AT222">
            <v>44942</v>
          </cell>
          <cell r="AU222">
            <v>62881500</v>
          </cell>
          <cell r="AV222" t="str">
            <v>O23011603450000007812</v>
          </cell>
          <cell r="AW222" t="str">
            <v>INVERSION</v>
          </cell>
          <cell r="AX222" t="str">
            <v>Fortalecimiento de la Inspección, Vigilancia y Control de Vivienda en Bogotá</v>
          </cell>
          <cell r="AY222">
            <v>5000446047</v>
          </cell>
          <cell r="AZ222">
            <v>216</v>
          </cell>
          <cell r="BA222">
            <v>44953</v>
          </cell>
          <cell r="BB222">
            <v>62881500</v>
          </cell>
          <cell r="BK222" t="str">
            <v/>
          </cell>
          <cell r="BN222" t="str">
            <v/>
          </cell>
          <cell r="BO222" t="str">
            <v/>
          </cell>
          <cell r="BP222" t="str">
            <v/>
          </cell>
          <cell r="BR222" t="str">
            <v/>
          </cell>
          <cell r="BS222" t="str">
            <v/>
          </cell>
          <cell r="BT222" t="str">
            <v/>
          </cell>
          <cell r="BU222" t="str">
            <v/>
          </cell>
          <cell r="BV222" t="str">
            <v/>
          </cell>
          <cell r="BW222" t="str">
            <v/>
          </cell>
          <cell r="CA222" t="str">
            <v/>
          </cell>
          <cell r="CB222" t="str">
            <v/>
          </cell>
          <cell r="CC222" t="str">
            <v/>
          </cell>
          <cell r="CE222" t="str">
            <v/>
          </cell>
          <cell r="CF222" t="str">
            <v/>
          </cell>
          <cell r="CG222" t="str">
            <v/>
          </cell>
          <cell r="CH222" t="str">
            <v/>
          </cell>
          <cell r="CI222" t="str">
            <v/>
          </cell>
          <cell r="CP222">
            <v>0</v>
          </cell>
        </row>
        <row r="223">
          <cell r="C223" t="str">
            <v>218-2023</v>
          </cell>
          <cell r="D223">
            <v>1</v>
          </cell>
          <cell r="E223" t="str">
            <v>CO1.PCCNTR.4498509</v>
          </cell>
          <cell r="F223" t="str">
            <v>GESTIONAR Y ATENDER EL 100 % DE LOS REQUERIMIENTOS ALLEGADOS A LA ENTIDAD, RELACIONADOS CON ARRENDAMIENTO Y DESARROLLO DE VIVIENDA</v>
          </cell>
          <cell r="G223" t="str">
            <v>En Ejecución</v>
          </cell>
          <cell r="H223" t="str">
            <v>https://community.secop.gov.co/Public/Tendering/OpportunityDetail/Index?noticeUID=CO1.NTC.3861642&amp;isFromPublicArea=True&amp;isModal=true&amp;asPopupView=true</v>
          </cell>
          <cell r="I223" t="str">
            <v>SDHT-SDICV-PSP-027-2023</v>
          </cell>
          <cell r="J223">
            <v>1</v>
          </cell>
          <cell r="K223">
            <v>1</v>
          </cell>
          <cell r="L223" t="str">
            <v>Persona Natural</v>
          </cell>
          <cell r="M223" t="str">
            <v>CC</v>
          </cell>
          <cell r="N223">
            <v>1014250598</v>
          </cell>
          <cell r="O223">
            <v>6</v>
          </cell>
          <cell r="P223" t="str">
            <v>VILLOTA MARTINEZ</v>
          </cell>
          <cell r="Q223" t="str">
            <v>MARIA ALEJANDRA</v>
          </cell>
          <cell r="R223" t="str">
            <v>No Aplica</v>
          </cell>
          <cell r="S223" t="str">
            <v>MARIA ALEJANDRA VILLOTA MARTINEZ</v>
          </cell>
          <cell r="T223" t="str">
            <v>F</v>
          </cell>
          <cell r="U223">
            <v>44956</v>
          </cell>
          <cell r="V223">
            <v>44959</v>
          </cell>
          <cell r="W223">
            <v>44963</v>
          </cell>
          <cell r="Y223" t="str">
            <v>Contratación Directa</v>
          </cell>
          <cell r="Z223" t="str">
            <v>Contrato</v>
          </cell>
          <cell r="AA223" t="str">
            <v>Prestación de Servicios Profesionales</v>
          </cell>
          <cell r="AB223" t="str">
            <v>PRESTAR SERVICIOS PROFESIONALES DE APOYO JURIDICO PARA SUSTANCIAR INVESTIGACIONES ADMINISTRATIVAS RELACIONADAS CON LA ENAJENACIÓN Y ARRENDAMIENTO DE VIVIENDA</v>
          </cell>
          <cell r="AC223">
            <v>44963</v>
          </cell>
          <cell r="AD223">
            <v>44963</v>
          </cell>
          <cell r="AE223">
            <v>44963</v>
          </cell>
          <cell r="AF223">
            <v>11</v>
          </cell>
          <cell r="AG223">
            <v>0</v>
          </cell>
          <cell r="AH223">
            <v>11</v>
          </cell>
          <cell r="AI223">
            <v>11</v>
          </cell>
          <cell r="AJ223">
            <v>0</v>
          </cell>
          <cell r="AK223">
            <v>330</v>
          </cell>
          <cell r="AL223">
            <v>45296</v>
          </cell>
          <cell r="AM223">
            <v>45296</v>
          </cell>
          <cell r="AN223">
            <v>62881500</v>
          </cell>
          <cell r="AO223">
            <v>62881500</v>
          </cell>
          <cell r="AP223">
            <v>5716500</v>
          </cell>
          <cell r="AQ223">
            <v>0</v>
          </cell>
          <cell r="AS223">
            <v>326</v>
          </cell>
          <cell r="AT223">
            <v>44942</v>
          </cell>
          <cell r="AU223">
            <v>62881500</v>
          </cell>
          <cell r="AV223" t="str">
            <v>O23011603450000007812</v>
          </cell>
          <cell r="AW223" t="str">
            <v>INVERSION</v>
          </cell>
          <cell r="AX223" t="str">
            <v>Fortalecimiento de la Inspección, Vigilancia y Control de Vivienda en Bogotá</v>
          </cell>
          <cell r="AY223">
            <v>5000446904</v>
          </cell>
          <cell r="AZ223">
            <v>233</v>
          </cell>
          <cell r="BA223">
            <v>44956</v>
          </cell>
          <cell r="BB223">
            <v>62881500</v>
          </cell>
          <cell r="BK223" t="str">
            <v/>
          </cell>
          <cell r="BN223" t="str">
            <v/>
          </cell>
          <cell r="BO223" t="str">
            <v/>
          </cell>
          <cell r="BP223" t="str">
            <v/>
          </cell>
          <cell r="BR223" t="str">
            <v/>
          </cell>
          <cell r="BS223" t="str">
            <v/>
          </cell>
          <cell r="BT223" t="str">
            <v/>
          </cell>
          <cell r="BU223" t="str">
            <v/>
          </cell>
          <cell r="BV223" t="str">
            <v/>
          </cell>
          <cell r="BW223" t="str">
            <v/>
          </cell>
          <cell r="CA223" t="str">
            <v/>
          </cell>
          <cell r="CB223" t="str">
            <v/>
          </cell>
          <cell r="CC223" t="str">
            <v/>
          </cell>
          <cell r="CE223" t="str">
            <v/>
          </cell>
          <cell r="CF223" t="str">
            <v/>
          </cell>
          <cell r="CG223" t="str">
            <v/>
          </cell>
          <cell r="CH223" t="str">
            <v/>
          </cell>
          <cell r="CI223" t="str">
            <v/>
          </cell>
          <cell r="CP223">
            <v>0</v>
          </cell>
        </row>
        <row r="224">
          <cell r="C224" t="str">
            <v>219-2023</v>
          </cell>
          <cell r="D224">
            <v>1</v>
          </cell>
          <cell r="E224" t="str">
            <v>CO1.PCCNTR.4498171</v>
          </cell>
          <cell r="F224" t="str">
            <v>GESTIONAR Y ATENDER EL 100 % DE LOS REQUERIMIENTOS ALLEGADOS A LA ENTIDAD, RELACIONADOS CON ARRENDAMIENTO Y DESARROLLO DE VIVIENDA</v>
          </cell>
          <cell r="G224" t="str">
            <v>En Ejecución</v>
          </cell>
          <cell r="H224" t="str">
            <v>https://community.secop.gov.co/Public/Tendering/OpportunityDetail/Index?noticeUID=CO1.NTC.3861534&amp;isFromPublicArea=True&amp;isModal=true&amp;asPopupView=true</v>
          </cell>
          <cell r="I224" t="str">
            <v>SDHT-SDICV-PSP-022-2023</v>
          </cell>
          <cell r="J224">
            <v>1</v>
          </cell>
          <cell r="K224">
            <v>1</v>
          </cell>
          <cell r="L224" t="str">
            <v>Persona Natural</v>
          </cell>
          <cell r="M224" t="str">
            <v>CC</v>
          </cell>
          <cell r="N224">
            <v>23783118</v>
          </cell>
          <cell r="O224">
            <v>3</v>
          </cell>
          <cell r="P224" t="str">
            <v>RUANO FAJARDO</v>
          </cell>
          <cell r="Q224" t="str">
            <v>DIANA MARCELA</v>
          </cell>
          <cell r="R224" t="str">
            <v>No Aplica</v>
          </cell>
          <cell r="S224" t="str">
            <v>DIANA MARCELA RUANO FAJARDO</v>
          </cell>
          <cell r="T224" t="str">
            <v>F</v>
          </cell>
          <cell r="U224">
            <v>44956</v>
          </cell>
          <cell r="V224">
            <v>44959</v>
          </cell>
          <cell r="W224">
            <v>44963</v>
          </cell>
          <cell r="Y224" t="str">
            <v>Contratación Directa</v>
          </cell>
          <cell r="Z224" t="str">
            <v>Contrato</v>
          </cell>
          <cell r="AA224" t="str">
            <v>Prestación de Servicios Profesionales</v>
          </cell>
          <cell r="AB224" t="str">
            <v>PRESTAR SERVICIOS PROFESIONALES DE APOYO JURIDICO PARA SUSTANCIAR INVESTIGACIONES ADMINISTRATIVAS RELACIONADAS CON LA ENAJENACIÓN Y ARRENDAMIENTO DE VIVIENDA</v>
          </cell>
          <cell r="AC224">
            <v>44963</v>
          </cell>
          <cell r="AD224">
            <v>44963</v>
          </cell>
          <cell r="AE224">
            <v>44963</v>
          </cell>
          <cell r="AF224">
            <v>11</v>
          </cell>
          <cell r="AG224">
            <v>0</v>
          </cell>
          <cell r="AH224">
            <v>11</v>
          </cell>
          <cell r="AI224">
            <v>11</v>
          </cell>
          <cell r="AJ224">
            <v>0</v>
          </cell>
          <cell r="AK224">
            <v>330</v>
          </cell>
          <cell r="AL224">
            <v>45296</v>
          </cell>
          <cell r="AM224">
            <v>45296</v>
          </cell>
          <cell r="AN224">
            <v>62881500</v>
          </cell>
          <cell r="AO224">
            <v>62881500</v>
          </cell>
          <cell r="AP224">
            <v>5716500</v>
          </cell>
          <cell r="AQ224">
            <v>0</v>
          </cell>
          <cell r="AS224">
            <v>185</v>
          </cell>
          <cell r="AT224">
            <v>44937</v>
          </cell>
          <cell r="AU224">
            <v>62881500</v>
          </cell>
          <cell r="AV224" t="str">
            <v>O23011603450000007812</v>
          </cell>
          <cell r="AW224" t="str">
            <v>INVERSION</v>
          </cell>
          <cell r="AX224" t="str">
            <v>Fortalecimiento de la Inspección, Vigilancia y Control de Vivienda en Bogotá</v>
          </cell>
          <cell r="AY224">
            <v>5000446925</v>
          </cell>
          <cell r="AZ224">
            <v>234</v>
          </cell>
          <cell r="BA224">
            <v>44956</v>
          </cell>
          <cell r="BB224">
            <v>62881500</v>
          </cell>
          <cell r="BK224" t="str">
            <v/>
          </cell>
          <cell r="BN224" t="str">
            <v/>
          </cell>
          <cell r="BO224" t="str">
            <v/>
          </cell>
          <cell r="BP224" t="str">
            <v/>
          </cell>
          <cell r="BR224" t="str">
            <v/>
          </cell>
          <cell r="BS224" t="str">
            <v/>
          </cell>
          <cell r="BT224" t="str">
            <v/>
          </cell>
          <cell r="BU224" t="str">
            <v/>
          </cell>
          <cell r="BV224" t="str">
            <v/>
          </cell>
          <cell r="BW224" t="str">
            <v/>
          </cell>
          <cell r="CA224" t="str">
            <v/>
          </cell>
          <cell r="CB224" t="str">
            <v/>
          </cell>
          <cell r="CC224" t="str">
            <v/>
          </cell>
          <cell r="CE224" t="str">
            <v/>
          </cell>
          <cell r="CF224" t="str">
            <v/>
          </cell>
          <cell r="CG224" t="str">
            <v/>
          </cell>
          <cell r="CH224" t="str">
            <v/>
          </cell>
          <cell r="CI224" t="str">
            <v/>
          </cell>
          <cell r="CP224">
            <v>0</v>
          </cell>
        </row>
        <row r="225">
          <cell r="C225" t="str">
            <v>220-2023</v>
          </cell>
          <cell r="D225">
            <v>1</v>
          </cell>
          <cell r="E225" t="str">
            <v>CO1.PCCNTR.4499595</v>
          </cell>
          <cell r="F225" t="str">
            <v>EJECUTAR  6 ESTRATEGIAS PARA EL FORTALECIMIENTO DE LA PARTICIPACIÓN CIUDADANA EN LOS TEMAS ESTRATÉGICOS DEL SECTOR</v>
          </cell>
          <cell r="G225" t="str">
            <v>En Ejecución</v>
          </cell>
          <cell r="H225" t="str">
            <v>https://community.secop.gov.co/Public/Tendering/OpportunityDetail/Index?noticeUID=CO1.NTC.3862213&amp;isFromPublicArea=True&amp;isModal=true&amp;asPopupView=true</v>
          </cell>
          <cell r="I225" t="str">
            <v>SDHT-SPRC-PSP-022-2023</v>
          </cell>
          <cell r="J225">
            <v>1</v>
          </cell>
          <cell r="K225">
            <v>1</v>
          </cell>
          <cell r="L225" t="str">
            <v>Persona Natural</v>
          </cell>
          <cell r="M225" t="str">
            <v>CC</v>
          </cell>
          <cell r="N225">
            <v>1032475428</v>
          </cell>
          <cell r="O225">
            <v>4</v>
          </cell>
          <cell r="P225" t="str">
            <v>ALVAREZ GONZALEZ</v>
          </cell>
          <cell r="Q225" t="str">
            <v>NICOLAS JAIRO</v>
          </cell>
          <cell r="R225" t="str">
            <v>No Aplica</v>
          </cell>
          <cell r="S225" t="str">
            <v>NICOLAS JAIRO ALVAREZ GONZALEZ</v>
          </cell>
          <cell r="T225" t="str">
            <v>M</v>
          </cell>
          <cell r="U225">
            <v>44953</v>
          </cell>
          <cell r="V225">
            <v>44960</v>
          </cell>
          <cell r="W225">
            <v>44958</v>
          </cell>
          <cell r="X225">
            <v>45229</v>
          </cell>
          <cell r="Y225" t="str">
            <v>Contratación Directa</v>
          </cell>
          <cell r="Z225" t="str">
            <v>Contrato</v>
          </cell>
          <cell r="AA225" t="str">
            <v>Prestación de Servicios Profesionales</v>
          </cell>
          <cell r="AB225" t="str">
            <v>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v>
          </cell>
          <cell r="AC225">
            <v>44960</v>
          </cell>
          <cell r="AD225">
            <v>44960</v>
          </cell>
          <cell r="AE225">
            <v>44960</v>
          </cell>
          <cell r="AF225">
            <v>9</v>
          </cell>
          <cell r="AG225">
            <v>6</v>
          </cell>
          <cell r="AH225">
            <v>9.1999999999999993</v>
          </cell>
          <cell r="AI225">
            <v>9</v>
          </cell>
          <cell r="AJ225">
            <v>6</v>
          </cell>
          <cell r="AK225">
            <v>276</v>
          </cell>
          <cell r="AL225">
            <v>45238</v>
          </cell>
          <cell r="AM225">
            <v>45238</v>
          </cell>
          <cell r="AN225">
            <v>60168000</v>
          </cell>
          <cell r="AO225">
            <v>60168000</v>
          </cell>
          <cell r="AP225">
            <v>6540000</v>
          </cell>
          <cell r="AQ225">
            <v>0</v>
          </cell>
          <cell r="AS225">
            <v>222</v>
          </cell>
          <cell r="AT225">
            <v>44938</v>
          </cell>
          <cell r="AU225">
            <v>60168000</v>
          </cell>
          <cell r="AV225" t="str">
            <v>O23011601210000007590</v>
          </cell>
          <cell r="AW225" t="str">
            <v>INVERSION</v>
          </cell>
          <cell r="AX225" t="str">
            <v>Desarrollo de estrategias de innovación social y comunicación para el fortalecimiento de la participación en temas Hábitat en Bogotá</v>
          </cell>
          <cell r="AY225">
            <v>5000447947</v>
          </cell>
          <cell r="AZ225">
            <v>244</v>
          </cell>
          <cell r="BA225">
            <v>44956</v>
          </cell>
          <cell r="BB225">
            <v>60168000</v>
          </cell>
          <cell r="BK225" t="str">
            <v/>
          </cell>
          <cell r="BN225" t="str">
            <v/>
          </cell>
          <cell r="BO225" t="str">
            <v/>
          </cell>
          <cell r="BP225" t="str">
            <v/>
          </cell>
          <cell r="BR225" t="str">
            <v/>
          </cell>
          <cell r="BS225" t="str">
            <v/>
          </cell>
          <cell r="BT225" t="str">
            <v/>
          </cell>
          <cell r="BU225" t="str">
            <v/>
          </cell>
          <cell r="BV225" t="str">
            <v/>
          </cell>
          <cell r="BW225" t="str">
            <v/>
          </cell>
          <cell r="CA225" t="str">
            <v/>
          </cell>
          <cell r="CB225" t="str">
            <v/>
          </cell>
          <cell r="CC225" t="str">
            <v/>
          </cell>
          <cell r="CE225" t="str">
            <v/>
          </cell>
          <cell r="CF225" t="str">
            <v/>
          </cell>
          <cell r="CG225" t="str">
            <v/>
          </cell>
          <cell r="CH225" t="str">
            <v/>
          </cell>
          <cell r="CI225" t="str">
            <v/>
          </cell>
          <cell r="CP225">
            <v>0</v>
          </cell>
        </row>
        <row r="226">
          <cell r="C226" t="str">
            <v>221-2023</v>
          </cell>
          <cell r="D226">
            <v>1</v>
          </cell>
          <cell r="E226" t="str">
            <v>CO1.PCCNTR.4498644</v>
          </cell>
          <cell r="F226" t="str">
            <v>ELABORAR 4 DOCUMENTOS QUE CONTEMPLEN DIVERSAS PROPUESTAS PARA LA INCLUSIÓN E IMPLEMENTACIÓN DE NUEVAS FUENTES DE FINANCIACIÓN PARA LA GESTIÓN DEL HÁBITAT</v>
          </cell>
          <cell r="G226" t="str">
            <v>En Ejecución</v>
          </cell>
          <cell r="H226" t="str">
            <v>https://community.secop.gov.co/Public/Tendering/OpportunityDetail/Index?noticeUID=CO1.NTC.3861076&amp;isFromPublicArea=True&amp;isModal=true&amp;asPopupView=true</v>
          </cell>
          <cell r="I226" t="str">
            <v>SDHT-SDRPRI-PSP-022-2023.</v>
          </cell>
          <cell r="J226">
            <v>1</v>
          </cell>
          <cell r="K226">
            <v>1</v>
          </cell>
          <cell r="L226" t="str">
            <v>Persona Natural</v>
          </cell>
          <cell r="M226" t="str">
            <v>CC</v>
          </cell>
          <cell r="N226">
            <v>1049621373</v>
          </cell>
          <cell r="O226">
            <v>6</v>
          </cell>
          <cell r="P226" t="str">
            <v>RAMIREZ MOLINA</v>
          </cell>
          <cell r="Q226" t="str">
            <v>HUGO MATEO</v>
          </cell>
          <cell r="R226" t="str">
            <v>No Aplica</v>
          </cell>
          <cell r="S226" t="str">
            <v>HUGO MATEO RAMIREZ MOLINA</v>
          </cell>
          <cell r="T226" t="str">
            <v>M</v>
          </cell>
          <cell r="U226">
            <v>44953</v>
          </cell>
          <cell r="V226">
            <v>44956</v>
          </cell>
          <cell r="W226">
            <v>44958</v>
          </cell>
          <cell r="X226">
            <v>45260</v>
          </cell>
          <cell r="Y226" t="str">
            <v>Contratación Directa</v>
          </cell>
          <cell r="Z226" t="str">
            <v>Contrato</v>
          </cell>
          <cell r="AA226" t="str">
            <v>Prestación de Servicios Profesionales</v>
          </cell>
          <cell r="AB226" t="str">
            <v>PRESTAR SERVICIOS PROFESIONALES PARA APOYAR LA PLANEACIÓN Y DESARROLLO DE EVENTOS DE PROMOCIÓN Y POSICIONAMIENTO DE ALTERNATIVAS DE FINANCIACIÓN PARA LA ADQUISICIÓN DE SOLUCIONES HABITACIONALES ASÍ COMO EL DESARROLLO DE INTERVENCIONES DE URBANISMO TÁCTICO.</v>
          </cell>
          <cell r="AC226">
            <v>44958</v>
          </cell>
          <cell r="AD226">
            <v>44958</v>
          </cell>
          <cell r="AE226">
            <v>44958</v>
          </cell>
          <cell r="AF226">
            <v>9</v>
          </cell>
          <cell r="AG226">
            <v>0</v>
          </cell>
          <cell r="AH226">
            <v>9</v>
          </cell>
          <cell r="AI226">
            <v>9</v>
          </cell>
          <cell r="AJ226">
            <v>0</v>
          </cell>
          <cell r="AK226">
            <v>270</v>
          </cell>
          <cell r="AL226">
            <v>45230</v>
          </cell>
          <cell r="AM226">
            <v>45230</v>
          </cell>
          <cell r="AN226">
            <v>55620000</v>
          </cell>
          <cell r="AO226">
            <v>55620000</v>
          </cell>
          <cell r="AP226">
            <v>6180000</v>
          </cell>
          <cell r="AQ226">
            <v>0</v>
          </cell>
          <cell r="AS226">
            <v>265</v>
          </cell>
          <cell r="AT226">
            <v>44942</v>
          </cell>
          <cell r="AU226">
            <v>55620000</v>
          </cell>
          <cell r="AV226" t="str">
            <v>O23011601190000007825</v>
          </cell>
          <cell r="AW226" t="str">
            <v>INVERSION</v>
          </cell>
          <cell r="AX226" t="str">
            <v>Diseño e implementación de alternativas financieras para la gestión del hábitat en Bogotá</v>
          </cell>
          <cell r="AY226">
            <v>5000446509</v>
          </cell>
          <cell r="AZ226">
            <v>228</v>
          </cell>
          <cell r="BA226">
            <v>44956</v>
          </cell>
          <cell r="BB226">
            <v>55620000</v>
          </cell>
          <cell r="BK226" t="str">
            <v/>
          </cell>
          <cell r="BN226" t="str">
            <v/>
          </cell>
          <cell r="BO226" t="str">
            <v/>
          </cell>
          <cell r="BP226" t="str">
            <v/>
          </cell>
          <cell r="BR226" t="str">
            <v/>
          </cell>
          <cell r="BS226" t="str">
            <v/>
          </cell>
          <cell r="BT226" t="str">
            <v/>
          </cell>
          <cell r="BU226" t="str">
            <v/>
          </cell>
          <cell r="BV226" t="str">
            <v/>
          </cell>
          <cell r="BW226" t="str">
            <v/>
          </cell>
          <cell r="CA226" t="str">
            <v/>
          </cell>
          <cell r="CB226" t="str">
            <v/>
          </cell>
          <cell r="CC226" t="str">
            <v/>
          </cell>
          <cell r="CE226" t="str">
            <v/>
          </cell>
          <cell r="CF226" t="str">
            <v/>
          </cell>
          <cell r="CG226" t="str">
            <v/>
          </cell>
          <cell r="CH226" t="str">
            <v/>
          </cell>
          <cell r="CI226" t="str">
            <v/>
          </cell>
          <cell r="CP226">
            <v>0</v>
          </cell>
        </row>
        <row r="227">
          <cell r="C227" t="str">
            <v>222-2023</v>
          </cell>
          <cell r="D227">
            <v>1</v>
          </cell>
          <cell r="E227" t="str">
            <v>CO1.PCCNTR.4507817</v>
          </cell>
          <cell r="F227" t="e">
            <v>#N/A</v>
          </cell>
          <cell r="G227" t="str">
            <v>En Ejecución</v>
          </cell>
          <cell r="H227" t="str">
            <v>https://community.secop.gov.co/Public/Tendering/OpportunityDetail/Index?noticeUID=CO1.NTC.3864340&amp;isFromPublicArea=True&amp;isModal=true&amp;asPopupView=true</v>
          </cell>
          <cell r="I227" t="str">
            <v>SDHT-SDB-PSP-055-2023</v>
          </cell>
          <cell r="J227">
            <v>1</v>
          </cell>
          <cell r="K227">
            <v>1</v>
          </cell>
          <cell r="L227" t="str">
            <v>Persona Natural</v>
          </cell>
          <cell r="M227" t="str">
            <v>CC</v>
          </cell>
          <cell r="N227">
            <v>52764157</v>
          </cell>
          <cell r="O227">
            <v>5</v>
          </cell>
          <cell r="P227" t="str">
            <v>SANCHEZ GONZALEZ</v>
          </cell>
          <cell r="Q227" t="str">
            <v>CATERINE</v>
          </cell>
          <cell r="R227" t="str">
            <v>No Aplica</v>
          </cell>
          <cell r="S227" t="str">
            <v>CATERINE SANCHEZ GONZALEZ</v>
          </cell>
          <cell r="T227" t="str">
            <v>F</v>
          </cell>
          <cell r="U227">
            <v>44956</v>
          </cell>
          <cell r="V227">
            <v>44957</v>
          </cell>
          <cell r="W227">
            <v>44958</v>
          </cell>
          <cell r="Y227" t="str">
            <v>Contratación Directa</v>
          </cell>
          <cell r="Z227" t="str">
            <v>Contrato</v>
          </cell>
          <cell r="AA227" t="str">
            <v>Prestación de Servicios Profesionales</v>
          </cell>
          <cell r="AB227" t="str">
            <v>PRESTAR SERVICIOS PROFESIONALES PARA APOYAR TÉCNICAMENTE EL ANÁLISIS JURÍDICO- CATASTRAL PARA EL DESARROLLO DEL PROCEDIMIENTO DE LEGALIZACIÓN URBANÍSTICA DE BARRIOS, EN SU ETAPA DE GESTIÓN Y ESTUDIOS PRELIMINARES EN LOS TERRITORIOS SUSCEPTIBLES DE SER LEGALIZADOS.</v>
          </cell>
          <cell r="AC227">
            <v>44958</v>
          </cell>
          <cell r="AD227">
            <v>44958</v>
          </cell>
          <cell r="AE227">
            <v>44958</v>
          </cell>
          <cell r="AF227">
            <v>11</v>
          </cell>
          <cell r="AG227">
            <v>0</v>
          </cell>
          <cell r="AH227">
            <v>11</v>
          </cell>
          <cell r="AI227">
            <v>11</v>
          </cell>
          <cell r="AJ227">
            <v>0</v>
          </cell>
          <cell r="AK227">
            <v>330</v>
          </cell>
          <cell r="AL227">
            <v>45291</v>
          </cell>
          <cell r="AM227">
            <v>45291</v>
          </cell>
          <cell r="AN227">
            <v>80300000</v>
          </cell>
          <cell r="AO227">
            <v>80300000</v>
          </cell>
          <cell r="AP227">
            <v>7300000</v>
          </cell>
          <cell r="AQ227">
            <v>0</v>
          </cell>
          <cell r="AS227">
            <v>431</v>
          </cell>
          <cell r="AT227">
            <v>44946</v>
          </cell>
          <cell r="AU227">
            <v>80300000</v>
          </cell>
          <cell r="AV227" t="str">
            <v>O23011601190000007577</v>
          </cell>
          <cell r="AW227" t="str">
            <v>INVERSION</v>
          </cell>
          <cell r="AX227" t="str">
            <v>Conformación y ajustes de expedientes para legalización de asentamientos de origen informal y regularización de desarrollos legalizados Bogotá</v>
          </cell>
          <cell r="AY227">
            <v>5000450328</v>
          </cell>
          <cell r="AZ227">
            <v>274</v>
          </cell>
          <cell r="BA227">
            <v>44958</v>
          </cell>
          <cell r="BB227">
            <v>80300000</v>
          </cell>
          <cell r="BK227" t="str">
            <v/>
          </cell>
          <cell r="BN227" t="str">
            <v/>
          </cell>
          <cell r="BO227" t="str">
            <v/>
          </cell>
          <cell r="BP227" t="str">
            <v/>
          </cell>
          <cell r="BR227" t="str">
            <v/>
          </cell>
          <cell r="BS227" t="str">
            <v/>
          </cell>
          <cell r="BT227" t="str">
            <v/>
          </cell>
          <cell r="BU227" t="str">
            <v/>
          </cell>
          <cell r="BV227" t="str">
            <v/>
          </cell>
          <cell r="BW227" t="str">
            <v/>
          </cell>
          <cell r="CA227" t="str">
            <v/>
          </cell>
          <cell r="CB227" t="str">
            <v/>
          </cell>
          <cell r="CC227" t="str">
            <v/>
          </cell>
          <cell r="CE227" t="str">
            <v/>
          </cell>
          <cell r="CF227" t="str">
            <v/>
          </cell>
          <cell r="CG227" t="str">
            <v/>
          </cell>
          <cell r="CH227" t="str">
            <v/>
          </cell>
          <cell r="CI227" t="str">
            <v/>
          </cell>
          <cell r="CP227">
            <v>0</v>
          </cell>
        </row>
        <row r="228">
          <cell r="C228" t="str">
            <v>223-2023</v>
          </cell>
          <cell r="D228">
            <v>1</v>
          </cell>
          <cell r="E228" t="str">
            <v>CO1.PCCNTR.4507825</v>
          </cell>
          <cell r="F228" t="e">
            <v>#N/A</v>
          </cell>
          <cell r="G228" t="str">
            <v>En Ejecución</v>
          </cell>
          <cell r="H228" t="str">
            <v>https://community.secop.gov.co/Public/Tendering/OpportunityDetail/Index?noticeUID=CO1.NTC.3864415&amp;isFromPublicArea=True&amp;isModal=true&amp;asPopupView=true</v>
          </cell>
          <cell r="I228" t="str">
            <v>SDHT-SDB-PSP-058-2023</v>
          </cell>
          <cell r="J228">
            <v>1</v>
          </cell>
          <cell r="K228">
            <v>1</v>
          </cell>
          <cell r="L228" t="str">
            <v>Persona Natural</v>
          </cell>
          <cell r="M228" t="str">
            <v>CC</v>
          </cell>
          <cell r="N228">
            <v>80220975</v>
          </cell>
          <cell r="O228">
            <v>0</v>
          </cell>
          <cell r="P228" t="str">
            <v>MONDRAGON SOSA</v>
          </cell>
          <cell r="Q228" t="str">
            <v>JAVIER ORLANDO</v>
          </cell>
          <cell r="R228" t="str">
            <v>No Aplica</v>
          </cell>
          <cell r="S228" t="str">
            <v>JAVIER ORLANDO MONDRAGON SOSA</v>
          </cell>
          <cell r="T228" t="str">
            <v>M</v>
          </cell>
          <cell r="U228">
            <v>44956</v>
          </cell>
          <cell r="V228">
            <v>44958</v>
          </cell>
          <cell r="W228">
            <v>44958</v>
          </cell>
          <cell r="Y228" t="str">
            <v>Contratación Directa</v>
          </cell>
          <cell r="Z228" t="str">
            <v>Contrato</v>
          </cell>
          <cell r="AA228" t="str">
            <v>Prestación de Servicios Profesionales</v>
          </cell>
          <cell r="AB228" t="str">
            <v>PRESTAR SERVICIOS PROFESIONALES PARA REALIZAR LAS ACTIVIDADES DEL COMPONENTE SOCIAL Y COMUNITARIO REQUERIDO PARA EL DESARROLLO DE LA ETAPA DE GESTIÓN Y ESTUDIOS PRELIMINARES DEL INSTRUMENTO DE REGULARIZACIÓN O FORMALIZACIÓN URBANÍSTICA.</v>
          </cell>
          <cell r="AC228">
            <v>44958</v>
          </cell>
          <cell r="AD228">
            <v>44958</v>
          </cell>
          <cell r="AE228">
            <v>44958</v>
          </cell>
          <cell r="AF228">
            <v>11</v>
          </cell>
          <cell r="AG228">
            <v>0</v>
          </cell>
          <cell r="AH228">
            <v>11</v>
          </cell>
          <cell r="AI228">
            <v>11</v>
          </cell>
          <cell r="AJ228">
            <v>0</v>
          </cell>
          <cell r="AK228">
            <v>330</v>
          </cell>
          <cell r="AL228">
            <v>45291</v>
          </cell>
          <cell r="AM228">
            <v>45291</v>
          </cell>
          <cell r="AN228">
            <v>74800000</v>
          </cell>
          <cell r="AO228">
            <v>74800000</v>
          </cell>
          <cell r="AP228">
            <v>6800000</v>
          </cell>
          <cell r="AQ228">
            <v>0</v>
          </cell>
          <cell r="AS228">
            <v>438</v>
          </cell>
          <cell r="AT228">
            <v>44946</v>
          </cell>
          <cell r="AU228">
            <v>74800000</v>
          </cell>
          <cell r="AV228" t="str">
            <v>O23011601190000007577</v>
          </cell>
          <cell r="AW228" t="str">
            <v>INVERSION</v>
          </cell>
          <cell r="AX228" t="str">
            <v>Conformación y ajustes de expedientes para legalización de asentamientos de origen informal y regularización de desarrollos legalizados Bogotá</v>
          </cell>
          <cell r="AY228">
            <v>5000450331</v>
          </cell>
          <cell r="AZ228">
            <v>275</v>
          </cell>
          <cell r="BA228">
            <v>44958</v>
          </cell>
          <cell r="BB228">
            <v>74800000</v>
          </cell>
          <cell r="BK228" t="str">
            <v/>
          </cell>
          <cell r="BN228" t="str">
            <v/>
          </cell>
          <cell r="BO228" t="str">
            <v/>
          </cell>
          <cell r="BP228" t="str">
            <v/>
          </cell>
          <cell r="BR228" t="str">
            <v/>
          </cell>
          <cell r="BS228" t="str">
            <v/>
          </cell>
          <cell r="BT228" t="str">
            <v/>
          </cell>
          <cell r="BU228" t="str">
            <v/>
          </cell>
          <cell r="BV228" t="str">
            <v/>
          </cell>
          <cell r="BW228" t="str">
            <v/>
          </cell>
          <cell r="CA228" t="str">
            <v/>
          </cell>
          <cell r="CB228" t="str">
            <v/>
          </cell>
          <cell r="CC228" t="str">
            <v/>
          </cell>
          <cell r="CE228" t="str">
            <v/>
          </cell>
          <cell r="CF228" t="str">
            <v/>
          </cell>
          <cell r="CG228" t="str">
            <v/>
          </cell>
          <cell r="CH228" t="str">
            <v/>
          </cell>
          <cell r="CI228" t="str">
            <v/>
          </cell>
          <cell r="CP228">
            <v>0</v>
          </cell>
        </row>
        <row r="229">
          <cell r="C229" t="str">
            <v>224-2023</v>
          </cell>
          <cell r="D229">
            <v>1</v>
          </cell>
          <cell r="E229" t="str">
            <v>CO1.PCCNTR.4507837</v>
          </cell>
          <cell r="F229" t="e">
            <v>#N/A</v>
          </cell>
          <cell r="G229" t="str">
            <v>En Ejecución</v>
          </cell>
          <cell r="H229" t="str">
            <v>https://community.secop.gov.co/Public/Tendering/OpportunityDetail/Index?noticeUID=CO1.NTC.3864419&amp;isFromPublicArea=True&amp;isModal=true&amp;asPopupView=true</v>
          </cell>
          <cell r="I229" t="str">
            <v>SDHT-SDB-PSP-047-2023</v>
          </cell>
          <cell r="J229">
            <v>1</v>
          </cell>
          <cell r="K229">
            <v>1</v>
          </cell>
          <cell r="L229" t="str">
            <v>Persona Natural</v>
          </cell>
          <cell r="M229" t="str">
            <v>CC</v>
          </cell>
          <cell r="N229">
            <v>1026275173</v>
          </cell>
          <cell r="O229">
            <v>1</v>
          </cell>
          <cell r="P229" t="str">
            <v>VALENZUELA PINZON</v>
          </cell>
          <cell r="Q229" t="str">
            <v>JULIAN ALBERTO</v>
          </cell>
          <cell r="R229" t="str">
            <v>No Aplica</v>
          </cell>
          <cell r="S229" t="str">
            <v>JULIAN ALBERTO VALENZUELA PINZON</v>
          </cell>
          <cell r="T229" t="str">
            <v>M</v>
          </cell>
          <cell r="U229">
            <v>44956</v>
          </cell>
          <cell r="V229">
            <v>44957</v>
          </cell>
          <cell r="W229">
            <v>44958</v>
          </cell>
          <cell r="Y229" t="str">
            <v>Contratación Directa</v>
          </cell>
          <cell r="Z229" t="str">
            <v>Contrato</v>
          </cell>
          <cell r="AA229" t="str">
            <v>Prestación de Servicios Profesionales</v>
          </cell>
          <cell r="AB229"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229">
            <v>44958</v>
          </cell>
          <cell r="AD229">
            <v>44958</v>
          </cell>
          <cell r="AE229">
            <v>44958</v>
          </cell>
          <cell r="AF229">
            <v>11</v>
          </cell>
          <cell r="AG229">
            <v>0</v>
          </cell>
          <cell r="AH229">
            <v>11</v>
          </cell>
          <cell r="AI229">
            <v>11</v>
          </cell>
          <cell r="AJ229">
            <v>0</v>
          </cell>
          <cell r="AK229">
            <v>330</v>
          </cell>
          <cell r="AL229">
            <v>45291</v>
          </cell>
          <cell r="AM229">
            <v>45291</v>
          </cell>
          <cell r="AN229">
            <v>67980000</v>
          </cell>
          <cell r="AO229">
            <v>67980000</v>
          </cell>
          <cell r="AP229">
            <v>6180000</v>
          </cell>
          <cell r="AQ229">
            <v>0</v>
          </cell>
          <cell r="AS229">
            <v>462</v>
          </cell>
          <cell r="AT229">
            <v>44945</v>
          </cell>
          <cell r="AU229">
            <v>67980000</v>
          </cell>
          <cell r="AV229" t="str">
            <v>O23011601010000007715</v>
          </cell>
          <cell r="AW229" t="str">
            <v>INVERSION</v>
          </cell>
          <cell r="AX229" t="str">
            <v>Mejoramiento de vivienda - modalidad de habitabilidad mediante asignación e implementación de subsidio en Bogotá</v>
          </cell>
          <cell r="AY229">
            <v>5000450339</v>
          </cell>
          <cell r="AZ229">
            <v>276</v>
          </cell>
          <cell r="BA229">
            <v>44958</v>
          </cell>
          <cell r="BB229">
            <v>67980000</v>
          </cell>
          <cell r="BK229" t="str">
            <v/>
          </cell>
          <cell r="BN229" t="str">
            <v/>
          </cell>
          <cell r="BO229" t="str">
            <v/>
          </cell>
          <cell r="BP229" t="str">
            <v/>
          </cell>
          <cell r="BR229" t="str">
            <v/>
          </cell>
          <cell r="BS229" t="str">
            <v/>
          </cell>
          <cell r="BT229" t="str">
            <v/>
          </cell>
          <cell r="BU229" t="str">
            <v/>
          </cell>
          <cell r="BV229" t="str">
            <v/>
          </cell>
          <cell r="BW229" t="str">
            <v/>
          </cell>
          <cell r="CA229" t="str">
            <v/>
          </cell>
          <cell r="CB229" t="str">
            <v/>
          </cell>
          <cell r="CC229" t="str">
            <v/>
          </cell>
          <cell r="CE229" t="str">
            <v/>
          </cell>
          <cell r="CF229" t="str">
            <v/>
          </cell>
          <cell r="CG229" t="str">
            <v/>
          </cell>
          <cell r="CH229" t="str">
            <v/>
          </cell>
          <cell r="CI229" t="str">
            <v/>
          </cell>
          <cell r="CP229">
            <v>0</v>
          </cell>
        </row>
        <row r="230">
          <cell r="C230" t="str">
            <v>225-2023</v>
          </cell>
          <cell r="D230">
            <v>1</v>
          </cell>
          <cell r="E230" t="str">
            <v>CO1.PCCNTR.4511440</v>
          </cell>
          <cell r="F230" t="str">
            <v xml:space="preserve">BENEFICIAR 4536 HOGARES CON SUBSIDIOS DE ARRENDAMIENTO DEL PROGRAMA MI AHORRO MI HOGAR EN EL MARCO DE LOS SERVICIOS FINANCIEROS PARA ADQUISICIÓN DE VIVIENDA </v>
          </cell>
          <cell r="G230" t="str">
            <v>En Ejecución</v>
          </cell>
          <cell r="H230" t="str">
            <v>https://community.secop.gov.co/Public/Tendering/OpportunityDetail/Index?noticeUID=CO1.NTC.3868316&amp;isFromPublicArea=True&amp;isModal=true&amp;asPopupView=true</v>
          </cell>
          <cell r="I230" t="str">
            <v>SDHT-SDRPUB-PSP-010-2023</v>
          </cell>
          <cell r="J230">
            <v>1</v>
          </cell>
          <cell r="K230">
            <v>1</v>
          </cell>
          <cell r="L230" t="str">
            <v>Persona Natural</v>
          </cell>
          <cell r="M230" t="str">
            <v>CC</v>
          </cell>
          <cell r="N230">
            <v>80223829</v>
          </cell>
          <cell r="O230">
            <v>7</v>
          </cell>
          <cell r="P230" t="str">
            <v>ARIZA CHAVEZ</v>
          </cell>
          <cell r="Q230" t="str">
            <v>GIL ROBERTO</v>
          </cell>
          <cell r="R230" t="str">
            <v>No Aplica</v>
          </cell>
          <cell r="S230" t="str">
            <v>GIL ROBERTO ARIZA CHAVEZ</v>
          </cell>
          <cell r="T230" t="str">
            <v>M</v>
          </cell>
          <cell r="U230">
            <v>44956</v>
          </cell>
          <cell r="V230">
            <v>44958</v>
          </cell>
          <cell r="W230">
            <v>44959</v>
          </cell>
          <cell r="X230">
            <v>45231</v>
          </cell>
          <cell r="Y230" t="str">
            <v>Contratación Directa</v>
          </cell>
          <cell r="Z230" t="str">
            <v>Contrato</v>
          </cell>
          <cell r="AA230" t="str">
            <v>Prestación de Servicios Profesionales</v>
          </cell>
          <cell r="AB230" t="str">
            <v>PRESTAR SERVICIOS PROFESIONALES DESDE EL COMPONENTE FINANCIERO PARA REVISAR, HACER SEGUIMIENTO Y LEGALIZAR SUBSIDIOS ASOCIADOS A LOS INSTRUMENTOS DE FINANCIACIÓN DEFINIDOS POR LA SECRETARÍA DISTRITAL DEL HÁBITAT.</v>
          </cell>
          <cell r="AC230">
            <v>44959</v>
          </cell>
          <cell r="AD230">
            <v>44959</v>
          </cell>
          <cell r="AE230">
            <v>44959</v>
          </cell>
          <cell r="AF230">
            <v>9</v>
          </cell>
          <cell r="AG230">
            <v>0</v>
          </cell>
          <cell r="AH230">
            <v>9</v>
          </cell>
          <cell r="AI230">
            <v>9</v>
          </cell>
          <cell r="AJ230">
            <v>0</v>
          </cell>
          <cell r="AK230">
            <v>270</v>
          </cell>
          <cell r="AL230">
            <v>45231</v>
          </cell>
          <cell r="AM230">
            <v>45231</v>
          </cell>
          <cell r="AN230">
            <v>55620000</v>
          </cell>
          <cell r="AO230">
            <v>55620000</v>
          </cell>
          <cell r="AP230">
            <v>6180000</v>
          </cell>
          <cell r="AQ230">
            <v>0</v>
          </cell>
          <cell r="AS230">
            <v>60</v>
          </cell>
          <cell r="AT230">
            <v>44930</v>
          </cell>
          <cell r="AU230">
            <v>55620000</v>
          </cell>
          <cell r="AV230" t="str">
            <v>O23011601010000007823</v>
          </cell>
          <cell r="AW230" t="str">
            <v>INVERSION</v>
          </cell>
          <cell r="AX230" t="str">
            <v>Generación de mecanismos para facilitar el acceso a una solución de vivienda a hogares vulnerables en Bogotá</v>
          </cell>
          <cell r="AY230">
            <v>5000447976</v>
          </cell>
          <cell r="AZ230">
            <v>246</v>
          </cell>
          <cell r="BA230">
            <v>44956</v>
          </cell>
          <cell r="BB230">
            <v>55620000</v>
          </cell>
          <cell r="BK230" t="str">
            <v/>
          </cell>
          <cell r="BN230" t="str">
            <v/>
          </cell>
          <cell r="BO230" t="str">
            <v/>
          </cell>
          <cell r="BP230" t="str">
            <v/>
          </cell>
          <cell r="BR230" t="str">
            <v/>
          </cell>
          <cell r="BS230" t="str">
            <v/>
          </cell>
          <cell r="BT230" t="str">
            <v/>
          </cell>
          <cell r="BU230" t="str">
            <v/>
          </cell>
          <cell r="BV230" t="str">
            <v/>
          </cell>
          <cell r="BW230" t="str">
            <v/>
          </cell>
          <cell r="CA230" t="str">
            <v/>
          </cell>
          <cell r="CB230" t="str">
            <v/>
          </cell>
          <cell r="CC230" t="str">
            <v/>
          </cell>
          <cell r="CE230" t="str">
            <v/>
          </cell>
          <cell r="CF230" t="str">
            <v/>
          </cell>
          <cell r="CG230" t="str">
            <v/>
          </cell>
          <cell r="CH230" t="str">
            <v/>
          </cell>
          <cell r="CI230" t="str">
            <v/>
          </cell>
          <cell r="CP230">
            <v>0</v>
          </cell>
        </row>
        <row r="231">
          <cell r="C231" t="str">
            <v>226-2023</v>
          </cell>
          <cell r="D231">
            <v>1</v>
          </cell>
          <cell r="E231" t="str">
            <v>CO1.PCCNTR.4502668</v>
          </cell>
          <cell r="F231" t="str">
            <v xml:space="preserve">DIFUNDIR 72 CAMPAÑAS EN LOS CANALES INTERNOS DE LA SDHT </v>
          </cell>
          <cell r="G231" t="str">
            <v>En Ejecución</v>
          </cell>
          <cell r="H231" t="str">
            <v>https://community.secop.gov.co/Public/Tendering/OpportunityDetail/Index?noticeUID=CO1.NTC.3865945&amp;isFromPublicArea=True&amp;isModal=true&amp;asPopupView=true</v>
          </cell>
          <cell r="I231" t="str">
            <v>SDHT-OAC-003-2023</v>
          </cell>
          <cell r="J231">
            <v>1</v>
          </cell>
          <cell r="K231">
            <v>1</v>
          </cell>
          <cell r="L231" t="str">
            <v>Persona Natural</v>
          </cell>
          <cell r="M231" t="str">
            <v>CC</v>
          </cell>
          <cell r="N231">
            <v>1014208451</v>
          </cell>
          <cell r="O231">
            <v>5</v>
          </cell>
          <cell r="P231" t="str">
            <v>GOMEZ CARDENAS</v>
          </cell>
          <cell r="Q231" t="str">
            <v>CAMILO HERNANDO</v>
          </cell>
          <cell r="R231" t="str">
            <v>No Aplica</v>
          </cell>
          <cell r="S231" t="str">
            <v>CAMILO HERNANDO GOMEZ CARDENAS</v>
          </cell>
          <cell r="T231" t="str">
            <v>M</v>
          </cell>
          <cell r="U231">
            <v>44956</v>
          </cell>
          <cell r="V231">
            <v>44956</v>
          </cell>
          <cell r="W231">
            <v>44958</v>
          </cell>
          <cell r="X231">
            <v>45230</v>
          </cell>
          <cell r="Y231" t="str">
            <v>Contratación Directa</v>
          </cell>
          <cell r="Z231" t="str">
            <v>Contrato</v>
          </cell>
          <cell r="AA231" t="str">
            <v>Prestación de Servicios  de Apoyo a la Gestión</v>
          </cell>
          <cell r="AB231" t="str">
            <v>PRESTAR SERVICIOS DE APOYO A LA GESTIÓN EN LA REALIZACIÓN DE CONTENIDOS GRÁFICOS EN LA SDHT</v>
          </cell>
          <cell r="AC231">
            <v>44958</v>
          </cell>
          <cell r="AD231">
            <v>44958</v>
          </cell>
          <cell r="AE231">
            <v>44958</v>
          </cell>
          <cell r="AF231">
            <v>9</v>
          </cell>
          <cell r="AG231">
            <v>0</v>
          </cell>
          <cell r="AH231">
            <v>9</v>
          </cell>
          <cell r="AI231">
            <v>9</v>
          </cell>
          <cell r="AJ231">
            <v>0</v>
          </cell>
          <cell r="AK231">
            <v>270</v>
          </cell>
          <cell r="AL231">
            <v>45230</v>
          </cell>
          <cell r="AM231">
            <v>45230</v>
          </cell>
          <cell r="AN231">
            <v>43200000</v>
          </cell>
          <cell r="AO231">
            <v>43200000</v>
          </cell>
          <cell r="AP231">
            <v>4800000</v>
          </cell>
          <cell r="AQ231">
            <v>0</v>
          </cell>
          <cell r="AS231">
            <v>110</v>
          </cell>
          <cell r="AT231">
            <v>44931</v>
          </cell>
          <cell r="AU231">
            <v>43200000</v>
          </cell>
          <cell r="AV231" t="str">
            <v>O23011601210000007836</v>
          </cell>
          <cell r="AW231" t="str">
            <v>INVERSION</v>
          </cell>
          <cell r="AX231" t="str">
            <v>Actualización estrategia de comunicaciones del Hábitat 2020-2024 Bogotá</v>
          </cell>
          <cell r="AY231">
            <v>5000447213</v>
          </cell>
          <cell r="AZ231">
            <v>237</v>
          </cell>
          <cell r="BA231">
            <v>44956</v>
          </cell>
          <cell r="BB231">
            <v>43200000</v>
          </cell>
          <cell r="BK231" t="str">
            <v/>
          </cell>
          <cell r="BN231" t="str">
            <v/>
          </cell>
          <cell r="BO231" t="str">
            <v/>
          </cell>
          <cell r="BP231" t="str">
            <v/>
          </cell>
          <cell r="BR231" t="str">
            <v/>
          </cell>
          <cell r="BS231" t="str">
            <v/>
          </cell>
          <cell r="BT231" t="str">
            <v/>
          </cell>
          <cell r="BU231" t="str">
            <v/>
          </cell>
          <cell r="BV231" t="str">
            <v/>
          </cell>
          <cell r="BW231" t="str">
            <v/>
          </cell>
          <cell r="CA231" t="str">
            <v/>
          </cell>
          <cell r="CB231" t="str">
            <v/>
          </cell>
          <cell r="CC231" t="str">
            <v/>
          </cell>
          <cell r="CE231" t="str">
            <v/>
          </cell>
          <cell r="CF231" t="str">
            <v/>
          </cell>
          <cell r="CG231" t="str">
            <v/>
          </cell>
          <cell r="CH231" t="str">
            <v/>
          </cell>
          <cell r="CI231" t="str">
            <v/>
          </cell>
          <cell r="CP231">
            <v>0</v>
          </cell>
        </row>
        <row r="232">
          <cell r="C232" t="str">
            <v>227-2023</v>
          </cell>
          <cell r="D232">
            <v>1</v>
          </cell>
          <cell r="E232" t="str">
            <v>CO1.PCCNTR.4512316</v>
          </cell>
          <cell r="F232" t="e">
            <v>#N/A</v>
          </cell>
          <cell r="G232" t="str">
            <v>En Ejecución</v>
          </cell>
          <cell r="H232" t="str">
            <v>https://community.secop.gov.co/Public/Tendering/OpportunityDetail/Index?noticeUID=CO1.NTC.3875806&amp;isFromPublicArea=True&amp;isModal=true&amp;asPopupView=true</v>
          </cell>
          <cell r="I232" t="str">
            <v>SDHT-OAC-005-2023</v>
          </cell>
          <cell r="J232">
            <v>1</v>
          </cell>
          <cell r="K232">
            <v>1</v>
          </cell>
          <cell r="L232" t="str">
            <v>Persona Natural</v>
          </cell>
          <cell r="M232" t="str">
            <v>CC</v>
          </cell>
          <cell r="N232">
            <v>52537188</v>
          </cell>
          <cell r="O232">
            <v>0</v>
          </cell>
          <cell r="P232" t="str">
            <v>RODRIGUEZ AGUDELO</v>
          </cell>
          <cell r="Q232" t="str">
            <v>LIZBETH</v>
          </cell>
          <cell r="R232" t="str">
            <v>No Aplica</v>
          </cell>
          <cell r="S232" t="str">
            <v>LIZBETH RODRIGUEZ AGUDELO</v>
          </cell>
          <cell r="T232" t="str">
            <v>F</v>
          </cell>
          <cell r="U232">
            <v>44957</v>
          </cell>
          <cell r="V232">
            <v>44957</v>
          </cell>
          <cell r="W232">
            <v>44959</v>
          </cell>
          <cell r="Y232" t="str">
            <v>Contratación Directa</v>
          </cell>
          <cell r="Z232" t="str">
            <v>Contrato</v>
          </cell>
          <cell r="AA232" t="str">
            <v>Prestación de Servicios  de Apoyo a la Gestión</v>
          </cell>
          <cell r="AB232" t="str">
            <v>PRESTAR SERVICIOS DE APOYO EN EL DISEÑO GRÁFICO DE PIEZAS COMUNICATIVAS PARA LA DIVULGACIÓN DE INFORMACIÓN DE LA SDHT</v>
          </cell>
          <cell r="AC232">
            <v>44959</v>
          </cell>
          <cell r="AD232">
            <v>44959</v>
          </cell>
          <cell r="AE232">
            <v>44959</v>
          </cell>
          <cell r="AF232">
            <v>9</v>
          </cell>
          <cell r="AG232">
            <v>0</v>
          </cell>
          <cell r="AH232">
            <v>9</v>
          </cell>
          <cell r="AI232">
            <v>9</v>
          </cell>
          <cell r="AJ232">
            <v>0</v>
          </cell>
          <cell r="AK232">
            <v>270</v>
          </cell>
          <cell r="AL232">
            <v>45231</v>
          </cell>
          <cell r="AM232">
            <v>45231</v>
          </cell>
          <cell r="AN232">
            <v>40923000</v>
          </cell>
          <cell r="AO232">
            <v>40923000</v>
          </cell>
          <cell r="AP232">
            <v>4547000</v>
          </cell>
          <cell r="AQ232">
            <v>0</v>
          </cell>
          <cell r="AS232">
            <v>106</v>
          </cell>
          <cell r="AT232">
            <v>44931</v>
          </cell>
          <cell r="AU232">
            <v>40923000</v>
          </cell>
          <cell r="AV232" t="str">
            <v>O23011601210000007836</v>
          </cell>
          <cell r="AW232" t="str">
            <v>INVERSION</v>
          </cell>
          <cell r="AX232" t="str">
            <v>Actualización estrategia de comunicaciones del Hábitat 2020-2024 Bogotá</v>
          </cell>
          <cell r="AY232">
            <v>5000450374</v>
          </cell>
          <cell r="AZ232">
            <v>281</v>
          </cell>
          <cell r="BA232">
            <v>44958</v>
          </cell>
          <cell r="BB232">
            <v>40923000</v>
          </cell>
          <cell r="BK232" t="str">
            <v/>
          </cell>
          <cell r="BN232" t="str">
            <v/>
          </cell>
          <cell r="BO232" t="str">
            <v/>
          </cell>
          <cell r="BP232" t="str">
            <v/>
          </cell>
          <cell r="BR232" t="str">
            <v/>
          </cell>
          <cell r="BS232" t="str">
            <v/>
          </cell>
          <cell r="BT232" t="str">
            <v/>
          </cell>
          <cell r="BU232" t="str">
            <v/>
          </cell>
          <cell r="BV232" t="str">
            <v/>
          </cell>
          <cell r="BW232" t="str">
            <v/>
          </cell>
          <cell r="CA232" t="str">
            <v/>
          </cell>
          <cell r="CB232" t="str">
            <v/>
          </cell>
          <cell r="CC232" t="str">
            <v/>
          </cell>
          <cell r="CE232" t="str">
            <v/>
          </cell>
          <cell r="CF232" t="str">
            <v/>
          </cell>
          <cell r="CG232" t="str">
            <v/>
          </cell>
          <cell r="CH232" t="str">
            <v/>
          </cell>
          <cell r="CI232" t="str">
            <v/>
          </cell>
          <cell r="CP232">
            <v>0</v>
          </cell>
        </row>
        <row r="233">
          <cell r="C233" t="str">
            <v>228-2023</v>
          </cell>
          <cell r="D233">
            <v>1</v>
          </cell>
          <cell r="E233" t="str">
            <v>CO1.PCCNTR.4511933</v>
          </cell>
          <cell r="F233" t="e">
            <v>#N/A</v>
          </cell>
          <cell r="G233" t="str">
            <v>En Ejecución</v>
          </cell>
          <cell r="H233" t="str">
            <v>https://community.secop.gov.co/Public/Tendering/OpportunityDetail/Index?noticeUID=CO1.NTC.3875438&amp;isFromPublicArea=True&amp;isModal=true&amp;asPopupView=true</v>
          </cell>
          <cell r="I233" t="str">
            <v>SDHT-OAC-006-2023</v>
          </cell>
          <cell r="J233">
            <v>1</v>
          </cell>
          <cell r="K233">
            <v>1</v>
          </cell>
          <cell r="L233" t="str">
            <v>Persona Natural</v>
          </cell>
          <cell r="M233" t="str">
            <v>CC</v>
          </cell>
          <cell r="N233">
            <v>32180691</v>
          </cell>
          <cell r="O233">
            <v>7</v>
          </cell>
          <cell r="P233" t="str">
            <v>GARCIA TOBON</v>
          </cell>
          <cell r="Q233" t="str">
            <v>LENA</v>
          </cell>
          <cell r="R233" t="str">
            <v>No Aplica</v>
          </cell>
          <cell r="S233" t="str">
            <v>LENA GARCIA TOBON</v>
          </cell>
          <cell r="T233" t="str">
            <v>F</v>
          </cell>
          <cell r="U233">
            <v>44957</v>
          </cell>
          <cell r="V233">
            <v>44958</v>
          </cell>
          <cell r="W233">
            <v>44960</v>
          </cell>
          <cell r="Y233" t="str">
            <v>Contratación Directa</v>
          </cell>
          <cell r="Z233" t="str">
            <v>Contrato</v>
          </cell>
          <cell r="AA233" t="str">
            <v>Prestación de Servicios  de Apoyo a la Gestión</v>
          </cell>
          <cell r="AB233" t="str">
            <v>APOYAR LA ESTRATEGIA DE COMUNICACIONES DESDE EL COMPONENTE INTERNO PARA EL POSICIONAMIENTO DE SUS PLANES, PROGRAMAS Y PROYECTOS DE LA SDHT</v>
          </cell>
          <cell r="AC233">
            <v>44960</v>
          </cell>
          <cell r="AD233">
            <v>44963</v>
          </cell>
          <cell r="AE233">
            <v>44963</v>
          </cell>
          <cell r="AF233">
            <v>9</v>
          </cell>
          <cell r="AG233">
            <v>0</v>
          </cell>
          <cell r="AH233">
            <v>9</v>
          </cell>
          <cell r="AI233">
            <v>9</v>
          </cell>
          <cell r="AJ233">
            <v>0</v>
          </cell>
          <cell r="AK233">
            <v>270</v>
          </cell>
          <cell r="AL233">
            <v>45235</v>
          </cell>
          <cell r="AM233">
            <v>45235</v>
          </cell>
          <cell r="AN233">
            <v>40923000</v>
          </cell>
          <cell r="AO233">
            <v>40923000</v>
          </cell>
          <cell r="AP233">
            <v>4547000</v>
          </cell>
          <cell r="AQ233">
            <v>0</v>
          </cell>
          <cell r="AS233">
            <v>104</v>
          </cell>
          <cell r="AT233">
            <v>44931</v>
          </cell>
          <cell r="AU233">
            <v>40923000</v>
          </cell>
          <cell r="AV233" t="str">
            <v>O23011601210000007836</v>
          </cell>
          <cell r="AW233" t="str">
            <v>INVERSION</v>
          </cell>
          <cell r="AX233" t="str">
            <v>Actualización estrategia de comunicaciones del Hábitat 2020-2024 Bogotá</v>
          </cell>
          <cell r="AY233">
            <v>5000450377</v>
          </cell>
          <cell r="AZ233">
            <v>282</v>
          </cell>
          <cell r="BA233">
            <v>44958</v>
          </cell>
          <cell r="BB233">
            <v>40923000</v>
          </cell>
          <cell r="BK233" t="str">
            <v/>
          </cell>
          <cell r="BN233" t="str">
            <v/>
          </cell>
          <cell r="BO233" t="str">
            <v/>
          </cell>
          <cell r="BP233" t="str">
            <v/>
          </cell>
          <cell r="BR233" t="str">
            <v/>
          </cell>
          <cell r="BS233" t="str">
            <v/>
          </cell>
          <cell r="BT233" t="str">
            <v/>
          </cell>
          <cell r="BU233" t="str">
            <v/>
          </cell>
          <cell r="BV233" t="str">
            <v/>
          </cell>
          <cell r="BW233" t="str">
            <v/>
          </cell>
          <cell r="CA233" t="str">
            <v/>
          </cell>
          <cell r="CB233" t="str">
            <v/>
          </cell>
          <cell r="CC233" t="str">
            <v/>
          </cell>
          <cell r="CE233" t="str">
            <v/>
          </cell>
          <cell r="CF233" t="str">
            <v/>
          </cell>
          <cell r="CG233" t="str">
            <v/>
          </cell>
          <cell r="CH233" t="str">
            <v/>
          </cell>
          <cell r="CI233" t="str">
            <v/>
          </cell>
          <cell r="CP233">
            <v>0</v>
          </cell>
        </row>
        <row r="234">
          <cell r="C234" t="str">
            <v>229-2023</v>
          </cell>
          <cell r="D234">
            <v>1</v>
          </cell>
          <cell r="E234" t="str">
            <v>CO1.PCCNTR.4500351</v>
          </cell>
          <cell r="F234" t="str">
            <v xml:space="preserve">DIFUNDIR 72 CAMPAÑAS EN LOS CANALES INTERNOS DE LA SDHT </v>
          </cell>
          <cell r="G234" t="str">
            <v>En Ejecución</v>
          </cell>
          <cell r="H234" t="str">
            <v>https://community.secop.gov.co/Public/Tendering/OpportunityDetail/Index?noticeUID=CO1.NTC.3864313&amp;isFromPublicArea=True&amp;isModal=true&amp;asPopupView=true</v>
          </cell>
          <cell r="I234" t="str">
            <v>SDHT-OAC-PSP-007-2023</v>
          </cell>
          <cell r="J234">
            <v>1</v>
          </cell>
          <cell r="K234">
            <v>1</v>
          </cell>
          <cell r="L234" t="str">
            <v>Persona Natural</v>
          </cell>
          <cell r="M234" t="str">
            <v>CC</v>
          </cell>
          <cell r="N234">
            <v>80547349</v>
          </cell>
          <cell r="O234">
            <v>4</v>
          </cell>
          <cell r="P234" t="str">
            <v>LOPEZ OSPINA</v>
          </cell>
          <cell r="Q234" t="str">
            <v>CARLOS ARTURO</v>
          </cell>
          <cell r="R234" t="str">
            <v>No Aplica</v>
          </cell>
          <cell r="S234" t="str">
            <v>CARLOS ARTURO LOPEZ OSPINA</v>
          </cell>
          <cell r="T234" t="str">
            <v>M</v>
          </cell>
          <cell r="U234">
            <v>44956</v>
          </cell>
          <cell r="V234">
            <v>44956</v>
          </cell>
          <cell r="W234">
            <v>44958</v>
          </cell>
          <cell r="X234">
            <v>45199</v>
          </cell>
          <cell r="Y234" t="str">
            <v>Contratación Directa</v>
          </cell>
          <cell r="Z234" t="str">
            <v>Contrato</v>
          </cell>
          <cell r="AA234" t="str">
            <v>Prestación de Servicios Profesionales</v>
          </cell>
          <cell r="AB234" t="str">
            <v>PRESTAR SERVICIOS PROFESIONALES EN LOS PROCESOS CONTRACTUALES Y JURÍDICOS DE LA OAC.</v>
          </cell>
          <cell r="AC234">
            <v>44958</v>
          </cell>
          <cell r="AD234">
            <v>44958</v>
          </cell>
          <cell r="AE234">
            <v>44958</v>
          </cell>
          <cell r="AF234">
            <v>8</v>
          </cell>
          <cell r="AG234">
            <v>0</v>
          </cell>
          <cell r="AH234">
            <v>12</v>
          </cell>
          <cell r="AI234">
            <v>12</v>
          </cell>
          <cell r="AJ234">
            <v>0</v>
          </cell>
          <cell r="AK234">
            <v>360</v>
          </cell>
          <cell r="AL234">
            <v>45199</v>
          </cell>
          <cell r="AM234">
            <v>45321</v>
          </cell>
          <cell r="AN234">
            <v>55200000</v>
          </cell>
          <cell r="AO234">
            <v>82800000</v>
          </cell>
          <cell r="AP234">
            <v>6900000</v>
          </cell>
          <cell r="AQ234">
            <v>0</v>
          </cell>
          <cell r="AS234">
            <v>470</v>
          </cell>
          <cell r="AT234">
            <v>44946</v>
          </cell>
          <cell r="AU234">
            <v>55200000</v>
          </cell>
          <cell r="AV234" t="str">
            <v>O23011601210000007836</v>
          </cell>
          <cell r="AW234" t="str">
            <v>INVERSION</v>
          </cell>
          <cell r="AX234" t="str">
            <v>Actualización estrategia de comunicaciones del Hábitat 2020-2024 Bogotá</v>
          </cell>
          <cell r="AY234">
            <v>5000447338</v>
          </cell>
          <cell r="AZ234">
            <v>239</v>
          </cell>
          <cell r="BA234">
            <v>44956</v>
          </cell>
          <cell r="BB234">
            <v>55200000</v>
          </cell>
          <cell r="BC234">
            <v>45202</v>
          </cell>
          <cell r="BD234">
            <v>1558</v>
          </cell>
          <cell r="BE234">
            <v>45197</v>
          </cell>
          <cell r="BF234">
            <v>27600000</v>
          </cell>
          <cell r="BG234">
            <v>5000551000</v>
          </cell>
          <cell r="BH234">
            <v>1516</v>
          </cell>
          <cell r="BI234">
            <v>45198</v>
          </cell>
          <cell r="BJ234" t="str">
            <v>O23011601210000007836</v>
          </cell>
          <cell r="BK234" t="str">
            <v>INVERSION</v>
          </cell>
          <cell r="BL234">
            <v>45198</v>
          </cell>
          <cell r="BM234">
            <v>27600000</v>
          </cell>
          <cell r="BN234" t="str">
            <v/>
          </cell>
          <cell r="BO234" t="str">
            <v/>
          </cell>
          <cell r="BP234" t="str">
            <v/>
          </cell>
          <cell r="BR234" t="str">
            <v/>
          </cell>
          <cell r="BS234" t="str">
            <v/>
          </cell>
          <cell r="BT234" t="str">
            <v/>
          </cell>
          <cell r="BU234" t="str">
            <v/>
          </cell>
          <cell r="BV234" t="str">
            <v/>
          </cell>
          <cell r="BW234" t="str">
            <v/>
          </cell>
          <cell r="CA234" t="str">
            <v/>
          </cell>
          <cell r="CB234" t="str">
            <v/>
          </cell>
          <cell r="CC234" t="str">
            <v/>
          </cell>
          <cell r="CE234" t="str">
            <v/>
          </cell>
          <cell r="CF234" t="str">
            <v/>
          </cell>
          <cell r="CG234" t="str">
            <v/>
          </cell>
          <cell r="CH234" t="str">
            <v/>
          </cell>
          <cell r="CI234" t="str">
            <v/>
          </cell>
          <cell r="CM234">
            <v>45197</v>
          </cell>
          <cell r="CN234">
            <v>4</v>
          </cell>
          <cell r="CO234">
            <v>0</v>
          </cell>
          <cell r="CP234">
            <v>120</v>
          </cell>
          <cell r="CQ234">
            <v>45198</v>
          </cell>
          <cell r="CR234">
            <v>45200</v>
          </cell>
          <cell r="CS234">
            <v>45321</v>
          </cell>
        </row>
        <row r="235">
          <cell r="C235" t="str">
            <v>230-2023</v>
          </cell>
          <cell r="D235">
            <v>1</v>
          </cell>
          <cell r="E235" t="str">
            <v>CO1.PCCNTR.4507920</v>
          </cell>
          <cell r="F235" t="e">
            <v>#N/A</v>
          </cell>
          <cell r="G235" t="str">
            <v>En Ejecución</v>
          </cell>
          <cell r="H235" t="str">
            <v>https://community.secop.gov.co/Public/Tendering/OpportunityDetail/Index?noticeUID=CO1.NTC.3861612&amp;isFromPublicArea=True&amp;isModal=true&amp;asPopupView=true</v>
          </cell>
          <cell r="I235" t="str">
            <v>SDHT-SDB-PSP-039-2023</v>
          </cell>
          <cell r="J235">
            <v>1</v>
          </cell>
          <cell r="K235">
            <v>1</v>
          </cell>
          <cell r="L235" t="str">
            <v>Persona Natural</v>
          </cell>
          <cell r="M235" t="str">
            <v>CC</v>
          </cell>
          <cell r="N235">
            <v>79642668</v>
          </cell>
          <cell r="O235">
            <v>1</v>
          </cell>
          <cell r="P235" t="str">
            <v>CUINTACO PRIETO</v>
          </cell>
          <cell r="Q235" t="str">
            <v>FREDDY ALEJANDRO</v>
          </cell>
          <cell r="R235" t="str">
            <v>No Aplica</v>
          </cell>
          <cell r="S235" t="str">
            <v>FREDDY ALEJANDRO CUINTACO PRIETO</v>
          </cell>
          <cell r="T235" t="str">
            <v>M</v>
          </cell>
          <cell r="U235">
            <v>44956</v>
          </cell>
          <cell r="V235">
            <v>44957</v>
          </cell>
          <cell r="W235">
            <v>44966</v>
          </cell>
          <cell r="Y235" t="str">
            <v>Contratación Directa</v>
          </cell>
          <cell r="Z235" t="str">
            <v>Contrato</v>
          </cell>
          <cell r="AA235" t="str">
            <v>Prestación de Servicios Profesionales</v>
          </cell>
          <cell r="AB235" t="str">
            <v>PRESTAR SERVICIOS PROFESIONALES PARA DESARROLLAR LA ESTRUCTURACIÓN TÉCNICA DE EXPEDIENTES PARA LA POSTULACIÓN DE HOGARES AL SUBSIDIO DE MEJORAMIENTO DE VIVIENDA EN LA MODALIDAD DE HABITABILIDAD EN LOS TERRITORIOS PRIORIZADOS POR LA SECRETARIA DISTRITAL DEL HABITAT</v>
          </cell>
          <cell r="AC235">
            <v>44966</v>
          </cell>
          <cell r="AD235">
            <v>44966</v>
          </cell>
          <cell r="AE235">
            <v>44966</v>
          </cell>
          <cell r="AF235">
            <v>11</v>
          </cell>
          <cell r="AG235">
            <v>0</v>
          </cell>
          <cell r="AH235">
            <v>11</v>
          </cell>
          <cell r="AI235">
            <v>11</v>
          </cell>
          <cell r="AJ235">
            <v>0</v>
          </cell>
          <cell r="AK235">
            <v>330</v>
          </cell>
          <cell r="AL235">
            <v>45299</v>
          </cell>
          <cell r="AM235">
            <v>45299</v>
          </cell>
          <cell r="AN235">
            <v>80300000</v>
          </cell>
          <cell r="AO235">
            <v>80300000</v>
          </cell>
          <cell r="AP235">
            <v>7300000</v>
          </cell>
          <cell r="AQ235">
            <v>0</v>
          </cell>
          <cell r="AS235">
            <v>456</v>
          </cell>
          <cell r="AT235">
            <v>44946</v>
          </cell>
          <cell r="AU235">
            <v>80300000</v>
          </cell>
          <cell r="AV235" t="str">
            <v>O23011601010000007715</v>
          </cell>
          <cell r="AW235" t="str">
            <v>INVERSION</v>
          </cell>
          <cell r="AX235" t="str">
            <v>Mejoramiento de vivienda - modalidad de habitabilidad mediante asignación e implementación de subsidio en Bogotá</v>
          </cell>
          <cell r="AY235">
            <v>5000448780</v>
          </cell>
          <cell r="AZ235">
            <v>251</v>
          </cell>
          <cell r="BA235">
            <v>44958</v>
          </cell>
          <cell r="BB235">
            <v>80300000</v>
          </cell>
          <cell r="BK235" t="str">
            <v/>
          </cell>
          <cell r="BN235" t="str">
            <v/>
          </cell>
          <cell r="BO235" t="str">
            <v/>
          </cell>
          <cell r="BP235" t="str">
            <v/>
          </cell>
          <cell r="BR235" t="str">
            <v/>
          </cell>
          <cell r="BS235" t="str">
            <v/>
          </cell>
          <cell r="BT235" t="str">
            <v/>
          </cell>
          <cell r="BU235" t="str">
            <v/>
          </cell>
          <cell r="BV235" t="str">
            <v/>
          </cell>
          <cell r="BW235" t="str">
            <v/>
          </cell>
          <cell r="CA235" t="str">
            <v/>
          </cell>
          <cell r="CB235" t="str">
            <v/>
          </cell>
          <cell r="CC235" t="str">
            <v/>
          </cell>
          <cell r="CE235" t="str">
            <v/>
          </cell>
          <cell r="CF235" t="str">
            <v/>
          </cell>
          <cell r="CG235" t="str">
            <v/>
          </cell>
          <cell r="CH235" t="str">
            <v/>
          </cell>
          <cell r="CI235" t="str">
            <v/>
          </cell>
          <cell r="CP235">
            <v>0</v>
          </cell>
        </row>
        <row r="236">
          <cell r="C236" t="str">
            <v>231-2023</v>
          </cell>
          <cell r="D236">
            <v>1</v>
          </cell>
          <cell r="E236" t="str">
            <v>CO1.PCCNTR.4507766</v>
          </cell>
          <cell r="F236" t="e">
            <v>#N/A</v>
          </cell>
          <cell r="G236" t="str">
            <v>En Ejecución</v>
          </cell>
          <cell r="H236" t="str">
            <v>https://community.secop.gov.co/Public/Tendering/OpportunityDetail/Index?noticeUID=CO1.NTC.3861639&amp;isFromPublicArea=True&amp;isModal=true&amp;asPopupView=true</v>
          </cell>
          <cell r="I236" t="str">
            <v>SDHT-SDB-PSP-056-2023</v>
          </cell>
          <cell r="J236">
            <v>1</v>
          </cell>
          <cell r="K236">
            <v>1</v>
          </cell>
          <cell r="L236" t="str">
            <v>Persona Natural</v>
          </cell>
          <cell r="M236" t="str">
            <v>CC</v>
          </cell>
          <cell r="N236">
            <v>52835779</v>
          </cell>
          <cell r="O236">
            <v>1</v>
          </cell>
          <cell r="P236" t="str">
            <v>GONZALEZ LEON</v>
          </cell>
          <cell r="Q236" t="str">
            <v>CAROLA</v>
          </cell>
          <cell r="R236" t="str">
            <v>No Aplica</v>
          </cell>
          <cell r="S236" t="str">
            <v>CAROLA GONZALEZ LEON</v>
          </cell>
          <cell r="T236" t="str">
            <v>F</v>
          </cell>
          <cell r="U236">
            <v>44956</v>
          </cell>
          <cell r="V236">
            <v>44957</v>
          </cell>
          <cell r="W236">
            <v>44959</v>
          </cell>
          <cell r="Y236" t="str">
            <v>Contratación Directa</v>
          </cell>
          <cell r="Z236" t="str">
            <v>Contrato</v>
          </cell>
          <cell r="AA236" t="str">
            <v>Prestación de Servicios Profesionales</v>
          </cell>
          <cell r="AB236" t="str">
            <v>PRESTAR SERVICIOS PROFESIONALES PARA APOYAR TÉCNICAMENTE EL DESARROLLO DEL COMPONENTE TÉCNICO TOPOGRÁFICO EN EL PROCEDIMIENTO DE LEGALIZACIÓN URBANÍSTICA EN SU ETAPA DE GESTIÓN Y ESTUDIOS PRELIMINARES EN LOS TERRITORIOS SUSCEPTIBLES DE SER LEGALIZADOS.</v>
          </cell>
          <cell r="AC236">
            <v>44959</v>
          </cell>
          <cell r="AD236">
            <v>44959</v>
          </cell>
          <cell r="AE236">
            <v>44959</v>
          </cell>
          <cell r="AF236">
            <v>11</v>
          </cell>
          <cell r="AG236">
            <v>0</v>
          </cell>
          <cell r="AH236">
            <v>11</v>
          </cell>
          <cell r="AI236">
            <v>11</v>
          </cell>
          <cell r="AJ236">
            <v>0</v>
          </cell>
          <cell r="AK236">
            <v>330</v>
          </cell>
          <cell r="AL236">
            <v>45292</v>
          </cell>
          <cell r="AM236">
            <v>45292</v>
          </cell>
          <cell r="AN236">
            <v>80300000</v>
          </cell>
          <cell r="AO236">
            <v>80300000</v>
          </cell>
          <cell r="AP236">
            <v>7300000</v>
          </cell>
          <cell r="AQ236">
            <v>0</v>
          </cell>
          <cell r="AS236">
            <v>432</v>
          </cell>
          <cell r="AT236">
            <v>44946</v>
          </cell>
          <cell r="AU236">
            <v>80300000</v>
          </cell>
          <cell r="AV236" t="str">
            <v>O23011601190000007577</v>
          </cell>
          <cell r="AW236" t="str">
            <v>INVERSION</v>
          </cell>
          <cell r="AX236" t="str">
            <v>Conformación y ajustes de expedientes para legalización de asentamientos de origen informal y regularización de desarrollos legalizados Bogotá</v>
          </cell>
          <cell r="AY236">
            <v>5000450323</v>
          </cell>
          <cell r="AZ236">
            <v>273</v>
          </cell>
          <cell r="BA236">
            <v>44958</v>
          </cell>
          <cell r="BB236">
            <v>80300000</v>
          </cell>
          <cell r="BK236" t="str">
            <v/>
          </cell>
          <cell r="BN236" t="str">
            <v/>
          </cell>
          <cell r="BO236" t="str">
            <v/>
          </cell>
          <cell r="BP236" t="str">
            <v/>
          </cell>
          <cell r="BR236" t="str">
            <v/>
          </cell>
          <cell r="BS236" t="str">
            <v/>
          </cell>
          <cell r="BT236" t="str">
            <v/>
          </cell>
          <cell r="BU236" t="str">
            <v/>
          </cell>
          <cell r="BV236" t="str">
            <v/>
          </cell>
          <cell r="BW236" t="str">
            <v/>
          </cell>
          <cell r="CA236" t="str">
            <v/>
          </cell>
          <cell r="CB236" t="str">
            <v/>
          </cell>
          <cell r="CC236" t="str">
            <v/>
          </cell>
          <cell r="CE236" t="str">
            <v/>
          </cell>
          <cell r="CF236" t="str">
            <v/>
          </cell>
          <cell r="CG236" t="str">
            <v/>
          </cell>
          <cell r="CH236" t="str">
            <v/>
          </cell>
          <cell r="CI236" t="str">
            <v/>
          </cell>
          <cell r="CP236">
            <v>0</v>
          </cell>
        </row>
        <row r="237">
          <cell r="C237" t="str">
            <v>232-2023</v>
          </cell>
          <cell r="D237">
            <v>1</v>
          </cell>
          <cell r="E237" t="str">
            <v>CO1.PCCNTR.4508103</v>
          </cell>
          <cell r="F237" t="e">
            <v>#N/A</v>
          </cell>
          <cell r="G237" t="str">
            <v>En Ejecución</v>
          </cell>
          <cell r="H237" t="str">
            <v>https://community.secop.gov.co/Public/Tendering/OpportunityDetail/Index?noticeUID=CO1.NTC.3864737&amp;isFromPublicArea=True&amp;isModal=true&amp;asPopupView=true</v>
          </cell>
          <cell r="I237" t="str">
            <v>SDHT-SDB-PSP-057-2023</v>
          </cell>
          <cell r="J237">
            <v>1</v>
          </cell>
          <cell r="K237">
            <v>1</v>
          </cell>
          <cell r="L237" t="str">
            <v>Persona Natural</v>
          </cell>
          <cell r="M237" t="str">
            <v>CC</v>
          </cell>
          <cell r="N237">
            <v>79762451</v>
          </cell>
          <cell r="O237">
            <v>5</v>
          </cell>
          <cell r="P237" t="str">
            <v>ARTUNDUAGA SANTOS</v>
          </cell>
          <cell r="Q237" t="str">
            <v>ANDRES MAURICIO</v>
          </cell>
          <cell r="R237" t="str">
            <v>No Aplica</v>
          </cell>
          <cell r="S237" t="str">
            <v>ANDRES MAURICIO ARTUNDUAGA SANTOS</v>
          </cell>
          <cell r="T237" t="str">
            <v>M</v>
          </cell>
          <cell r="U237">
            <v>44956</v>
          </cell>
          <cell r="V237">
            <v>44957</v>
          </cell>
          <cell r="W237">
            <v>44959</v>
          </cell>
          <cell r="Y237" t="str">
            <v>Contratación Directa</v>
          </cell>
          <cell r="Z237" t="str">
            <v>Contrato</v>
          </cell>
          <cell r="AA237" t="str">
            <v>Prestación de Servicios Profesionales</v>
          </cell>
          <cell r="AB237" t="str">
            <v>PRESTAR LOS SERVICIOS PROFESIONALES PARA DESARROLLAR LAS ACTIVIDADES DE ANÁLISIS CATASTRAL Y TÉCNICO EN EL MARCO DE LA ETAPA DE GESTIÓN Y ESTUDIOS PRELIMINARES DE REGULARIZACIÓN O FORMALIZACIÓN URBANÍSTICA.</v>
          </cell>
          <cell r="AC237">
            <v>44959</v>
          </cell>
          <cell r="AD237">
            <v>44959</v>
          </cell>
          <cell r="AE237">
            <v>44959</v>
          </cell>
          <cell r="AF237">
            <v>11</v>
          </cell>
          <cell r="AG237">
            <v>0</v>
          </cell>
          <cell r="AH237">
            <v>11</v>
          </cell>
          <cell r="AI237">
            <v>11</v>
          </cell>
          <cell r="AJ237">
            <v>0</v>
          </cell>
          <cell r="AK237">
            <v>330</v>
          </cell>
          <cell r="AL237">
            <v>45292</v>
          </cell>
          <cell r="AM237">
            <v>45292</v>
          </cell>
          <cell r="AN237">
            <v>80300000</v>
          </cell>
          <cell r="AO237">
            <v>80300000</v>
          </cell>
          <cell r="AP237">
            <v>7300000</v>
          </cell>
          <cell r="AQ237">
            <v>0</v>
          </cell>
          <cell r="AS237">
            <v>434</v>
          </cell>
          <cell r="AT237">
            <v>44946</v>
          </cell>
          <cell r="AU237">
            <v>80300000</v>
          </cell>
          <cell r="AV237" t="str">
            <v>O23011601190000007577</v>
          </cell>
          <cell r="AW237" t="str">
            <v>INVERSION</v>
          </cell>
          <cell r="AX237" t="str">
            <v>Conformación y ajustes de expedientes para legalización de asentamientos de origen informal y regularización de desarrollos legalizados Bogotá</v>
          </cell>
          <cell r="AY237">
            <v>5000448782</v>
          </cell>
          <cell r="AZ237">
            <v>252</v>
          </cell>
          <cell r="BA237">
            <v>44958</v>
          </cell>
          <cell r="BB237">
            <v>80300000</v>
          </cell>
          <cell r="BK237" t="str">
            <v/>
          </cell>
          <cell r="BN237" t="str">
            <v/>
          </cell>
          <cell r="BO237" t="str">
            <v/>
          </cell>
          <cell r="BP237" t="str">
            <v/>
          </cell>
          <cell r="BR237" t="str">
            <v/>
          </cell>
          <cell r="BS237" t="str">
            <v/>
          </cell>
          <cell r="BT237" t="str">
            <v/>
          </cell>
          <cell r="BU237" t="str">
            <v/>
          </cell>
          <cell r="BV237" t="str">
            <v/>
          </cell>
          <cell r="BW237" t="str">
            <v/>
          </cell>
          <cell r="CA237" t="str">
            <v/>
          </cell>
          <cell r="CB237" t="str">
            <v/>
          </cell>
          <cell r="CC237" t="str">
            <v/>
          </cell>
          <cell r="CE237" t="str">
            <v/>
          </cell>
          <cell r="CF237" t="str">
            <v/>
          </cell>
          <cell r="CG237" t="str">
            <v/>
          </cell>
          <cell r="CH237" t="str">
            <v/>
          </cell>
          <cell r="CI237" t="str">
            <v/>
          </cell>
          <cell r="CP237">
            <v>0</v>
          </cell>
        </row>
        <row r="238">
          <cell r="C238" t="str">
            <v>233-2023</v>
          </cell>
          <cell r="D238">
            <v>1</v>
          </cell>
          <cell r="E238" t="str">
            <v>CO1.PCCNTR.4511459</v>
          </cell>
          <cell r="F238" t="str">
            <v>MANTENER 1 PLAN DE ADECUACION Y SOSTENIBILIDAD DEL SIG-MIPG</v>
          </cell>
          <cell r="G238" t="str">
            <v>En Ejecución</v>
          </cell>
          <cell r="H238" t="str">
            <v>https://community.secop.gov.co/Public/Tendering/OpportunityDetail/Index?noticeUID=CO1.NTC.3868183&amp;isFromPublicArea=True&amp;isModal=true&amp;asPopupView=true</v>
          </cell>
          <cell r="I238" t="str">
            <v>SDHT-SDPP-PSP-014-2023</v>
          </cell>
          <cell r="J238">
            <v>1</v>
          </cell>
          <cell r="K238">
            <v>1</v>
          </cell>
          <cell r="L238" t="str">
            <v>Persona Natural</v>
          </cell>
          <cell r="M238" t="str">
            <v>CC</v>
          </cell>
          <cell r="N238">
            <v>1032471766</v>
          </cell>
          <cell r="O238">
            <v>0</v>
          </cell>
          <cell r="P238" t="str">
            <v>RAMIREZ SUAREZ</v>
          </cell>
          <cell r="Q238" t="str">
            <v>LEYDI TATIANA</v>
          </cell>
          <cell r="R238" t="str">
            <v>No Aplica</v>
          </cell>
          <cell r="S238" t="str">
            <v>LEYDI TATIANA RAMIREZ SUAREZ</v>
          </cell>
          <cell r="T238" t="str">
            <v>F</v>
          </cell>
          <cell r="U238">
            <v>44956</v>
          </cell>
          <cell r="V238">
            <v>44956</v>
          </cell>
          <cell r="W238">
            <v>44958</v>
          </cell>
          <cell r="X238">
            <v>45229</v>
          </cell>
          <cell r="Y238" t="str">
            <v>Contratación Directa</v>
          </cell>
          <cell r="Z238" t="str">
            <v>Contrato</v>
          </cell>
          <cell r="AA238" t="str">
            <v>Prestación de Servicios Profesionales</v>
          </cell>
          <cell r="AB238" t="str">
            <v>PRESTAR LOS SERVICIOS PROFESIONALES PARA BRINDAR SOPORTE JURÍDICO EN LOS PROCESOS PRECONTRACTUALES, CONTRACTUALES Y POSTCONTRACTUALES ADELANTADOS POR LA SUBDIRECCIÓN DE PROGRAMAS Y PROYECTOS</v>
          </cell>
          <cell r="AC238">
            <v>44958</v>
          </cell>
          <cell r="AD238">
            <v>44958</v>
          </cell>
          <cell r="AE238">
            <v>44958</v>
          </cell>
          <cell r="AF238">
            <v>9</v>
          </cell>
          <cell r="AG238">
            <v>0</v>
          </cell>
          <cell r="AH238">
            <v>9</v>
          </cell>
          <cell r="AI238">
            <v>9</v>
          </cell>
          <cell r="AJ238">
            <v>0</v>
          </cell>
          <cell r="AK238">
            <v>270</v>
          </cell>
          <cell r="AL238">
            <v>45230</v>
          </cell>
          <cell r="AM238">
            <v>45230</v>
          </cell>
          <cell r="AN238">
            <v>64890000</v>
          </cell>
          <cell r="AO238">
            <v>64890000</v>
          </cell>
          <cell r="AP238">
            <v>7210000</v>
          </cell>
          <cell r="AQ238">
            <v>0</v>
          </cell>
          <cell r="AS238">
            <v>564</v>
          </cell>
          <cell r="AT238">
            <v>44952</v>
          </cell>
          <cell r="AU238">
            <v>64890000</v>
          </cell>
          <cell r="AV238" t="str">
            <v>O23011605560000007602</v>
          </cell>
          <cell r="AW238" t="str">
            <v>INVERSION</v>
          </cell>
          <cell r="AX238" t="str">
            <v>Análisis de la Gestión Integral del desarrollo de los programas y proyectos de la Secretaría de Hábitat de Bogotá</v>
          </cell>
          <cell r="AY238">
            <v>5000447966</v>
          </cell>
          <cell r="AZ238">
            <v>245</v>
          </cell>
          <cell r="BA238">
            <v>44956</v>
          </cell>
          <cell r="BB238">
            <v>64890000</v>
          </cell>
          <cell r="BK238" t="str">
            <v/>
          </cell>
          <cell r="BN238" t="str">
            <v/>
          </cell>
          <cell r="BO238" t="str">
            <v/>
          </cell>
          <cell r="BP238" t="str">
            <v/>
          </cell>
          <cell r="BR238" t="str">
            <v/>
          </cell>
          <cell r="BS238" t="str">
            <v/>
          </cell>
          <cell r="BT238" t="str">
            <v/>
          </cell>
          <cell r="BU238" t="str">
            <v/>
          </cell>
          <cell r="BV238" t="str">
            <v/>
          </cell>
          <cell r="BW238" t="str">
            <v/>
          </cell>
          <cell r="CA238" t="str">
            <v/>
          </cell>
          <cell r="CB238" t="str">
            <v/>
          </cell>
          <cell r="CC238" t="str">
            <v/>
          </cell>
          <cell r="CE238" t="str">
            <v/>
          </cell>
          <cell r="CF238" t="str">
            <v/>
          </cell>
          <cell r="CG238" t="str">
            <v/>
          </cell>
          <cell r="CH238" t="str">
            <v/>
          </cell>
          <cell r="CI238" t="str">
            <v/>
          </cell>
          <cell r="CP238">
            <v>0</v>
          </cell>
        </row>
        <row r="239">
          <cell r="C239" t="str">
            <v>234-2023</v>
          </cell>
          <cell r="D239">
            <v>1</v>
          </cell>
          <cell r="E239" t="str">
            <v>CO1.PCCNTR.4501179</v>
          </cell>
          <cell r="F239" t="e">
            <v>#N/A</v>
          </cell>
          <cell r="G239" t="str">
            <v>En Ejecución</v>
          </cell>
          <cell r="H239" t="str">
            <v>https://community.secop.gov.co/Public/Tendering/OpportunityDetail/Index?noticeUID=CO1.NTC.3864887&amp;isFromPublicArea=True&amp;isModal=true&amp;asPopupView=true</v>
          </cell>
          <cell r="I239" t="str">
            <v>SDHT-SPRC-PSP-020-2023</v>
          </cell>
          <cell r="J239">
            <v>1</v>
          </cell>
          <cell r="K239">
            <v>1</v>
          </cell>
          <cell r="L239" t="str">
            <v>Persona Natural</v>
          </cell>
          <cell r="M239" t="str">
            <v>CC</v>
          </cell>
          <cell r="N239">
            <v>1077149996</v>
          </cell>
          <cell r="O239">
            <v>2</v>
          </cell>
          <cell r="P239" t="str">
            <v>BARRERO GUASCA</v>
          </cell>
          <cell r="Q239" t="str">
            <v>LEIDY DANIELA</v>
          </cell>
          <cell r="R239" t="str">
            <v>No Aplica</v>
          </cell>
          <cell r="S239" t="str">
            <v>LEIDY DANIELA BARRERO GUASCA</v>
          </cell>
          <cell r="T239" t="str">
            <v>F</v>
          </cell>
          <cell r="U239">
            <v>44956</v>
          </cell>
          <cell r="V239">
            <v>44960</v>
          </cell>
          <cell r="W239">
            <v>44958</v>
          </cell>
          <cell r="Y239" t="str">
            <v>Contratación Directa</v>
          </cell>
          <cell r="Z239" t="str">
            <v>Contrato</v>
          </cell>
          <cell r="AA239" t="str">
            <v>Prestación de Servicios Profesionales</v>
          </cell>
          <cell r="AB239" t="str">
            <v>PRESTAR SERVICIOS PROFESIONALES PARA APOYAR LAS ACTIVIDADES DE ARTICULACIÓN, SOCIALIZACIÓN, DESARROLLO Y SEGUIMIENTO DE LAS ESTRATEGIAS TERRITORIALES DE PARTICIPACIÓN E INTERVENCIÓN DEL SECTOR HÁBITAT Y SU ARTICULACIÓN CON EL NIVEL CENTRAL</v>
          </cell>
          <cell r="AC239">
            <v>44960</v>
          </cell>
          <cell r="AD239">
            <v>44960</v>
          </cell>
          <cell r="AE239">
            <v>44960</v>
          </cell>
          <cell r="AF239">
            <v>9</v>
          </cell>
          <cell r="AG239">
            <v>0</v>
          </cell>
          <cell r="AH239">
            <v>9</v>
          </cell>
          <cell r="AI239">
            <v>9</v>
          </cell>
          <cell r="AJ239">
            <v>0</v>
          </cell>
          <cell r="AK239">
            <v>270</v>
          </cell>
          <cell r="AL239">
            <v>45232</v>
          </cell>
          <cell r="AM239">
            <v>45232</v>
          </cell>
          <cell r="AN239">
            <v>60255000</v>
          </cell>
          <cell r="AO239">
            <v>60255000</v>
          </cell>
          <cell r="AP239">
            <v>6695000</v>
          </cell>
          <cell r="AQ239">
            <v>0</v>
          </cell>
          <cell r="AS239">
            <v>238</v>
          </cell>
          <cell r="AT239">
            <v>44938</v>
          </cell>
          <cell r="AU239">
            <v>60255000</v>
          </cell>
          <cell r="AV239" t="str">
            <v>O23011601210000007590</v>
          </cell>
          <cell r="AW239" t="str">
            <v>INVERSION</v>
          </cell>
          <cell r="AX239" t="str">
            <v>Desarrollo de estrategias de innovación social y comunicación para el fortalecimiento de la participación en temas Hábitat en Bogotá</v>
          </cell>
          <cell r="AY239">
            <v>5000449002</v>
          </cell>
          <cell r="AZ239">
            <v>256</v>
          </cell>
          <cell r="BA239">
            <v>44958</v>
          </cell>
          <cell r="BB239">
            <v>60255000</v>
          </cell>
          <cell r="BK239" t="str">
            <v/>
          </cell>
          <cell r="BN239" t="str">
            <v/>
          </cell>
          <cell r="BO239" t="str">
            <v/>
          </cell>
          <cell r="BP239" t="str">
            <v/>
          </cell>
          <cell r="BR239" t="str">
            <v/>
          </cell>
          <cell r="BS239" t="str">
            <v/>
          </cell>
          <cell r="BT239" t="str">
            <v/>
          </cell>
          <cell r="BU239" t="str">
            <v/>
          </cell>
          <cell r="BV239" t="str">
            <v/>
          </cell>
          <cell r="BW239" t="str">
            <v/>
          </cell>
          <cell r="CA239" t="str">
            <v/>
          </cell>
          <cell r="CB239" t="str">
            <v/>
          </cell>
          <cell r="CC239" t="str">
            <v/>
          </cell>
          <cell r="CE239" t="str">
            <v/>
          </cell>
          <cell r="CF239" t="str">
            <v/>
          </cell>
          <cell r="CG239" t="str">
            <v/>
          </cell>
          <cell r="CH239" t="str">
            <v/>
          </cell>
          <cell r="CI239" t="str">
            <v/>
          </cell>
          <cell r="CP239">
            <v>0</v>
          </cell>
        </row>
        <row r="240">
          <cell r="C240" t="str">
            <v>235-2023</v>
          </cell>
          <cell r="D240">
            <v>1</v>
          </cell>
          <cell r="E240" t="str">
            <v>CO1.PCCNTR.4519508</v>
          </cell>
          <cell r="F240" t="e">
            <v>#N/A</v>
          </cell>
          <cell r="G240" t="str">
            <v>En Ejecución</v>
          </cell>
          <cell r="H240" t="str">
            <v>https://community.secop.gov.co/Public/Tendering/OpportunityDetail/Index?noticeUID=CO1.NTC.3868073&amp;isFromPublicArea=True&amp;isModal=true&amp;asPopupView=true</v>
          </cell>
          <cell r="I240" t="str">
            <v>SDHT-SDRPUB-PSP-014-2023</v>
          </cell>
          <cell r="J240">
            <v>1</v>
          </cell>
          <cell r="K240">
            <v>1</v>
          </cell>
          <cell r="L240" t="str">
            <v>Persona Natural</v>
          </cell>
          <cell r="M240" t="str">
            <v>CC</v>
          </cell>
          <cell r="N240">
            <v>52285010</v>
          </cell>
          <cell r="O240">
            <v>6</v>
          </cell>
          <cell r="P240" t="str">
            <v>RODRIGUEZ GONZALEZ</v>
          </cell>
          <cell r="Q240" t="str">
            <v>SANDRA PATRICIA</v>
          </cell>
          <cell r="R240" t="str">
            <v>No Aplica</v>
          </cell>
          <cell r="S240" t="str">
            <v>SANDRA PATRICIA RODRIGUEZ GONZALEZ</v>
          </cell>
          <cell r="T240" t="str">
            <v>F</v>
          </cell>
          <cell r="U240">
            <v>44958</v>
          </cell>
          <cell r="V240">
            <v>44958</v>
          </cell>
          <cell r="W240">
            <v>44960</v>
          </cell>
          <cell r="Y240" t="str">
            <v>Contratación Directa</v>
          </cell>
          <cell r="Z240" t="str">
            <v>Contrato</v>
          </cell>
          <cell r="AA240" t="str">
            <v>Prestación de Servicios Profesionales</v>
          </cell>
          <cell r="AB240" t="str">
            <v>PRESTAR SERVICIOS PROFESIONALES DESDE EL COMPONENTE FINANCIERO PARA REVISAR, HACER SEGUIMIENTO Y LEGALIZAR SUBSIDIOS ASOCIADOS A LOS INSTRUMENTOS DE FINANCIACIÓN DEFINIDOS POR LA SECRETARÍA DISTRITAL DEL HÁBITAT.</v>
          </cell>
          <cell r="AC240">
            <v>44960</v>
          </cell>
          <cell r="AD240">
            <v>44960</v>
          </cell>
          <cell r="AE240">
            <v>44960</v>
          </cell>
          <cell r="AF240">
            <v>9</v>
          </cell>
          <cell r="AG240">
            <v>0</v>
          </cell>
          <cell r="AH240">
            <v>9</v>
          </cell>
          <cell r="AI240">
            <v>9</v>
          </cell>
          <cell r="AJ240">
            <v>0</v>
          </cell>
          <cell r="AK240">
            <v>270</v>
          </cell>
          <cell r="AL240">
            <v>45232</v>
          </cell>
          <cell r="AM240">
            <v>45232</v>
          </cell>
          <cell r="AN240">
            <v>55620000</v>
          </cell>
          <cell r="AO240">
            <v>55620000</v>
          </cell>
          <cell r="AP240">
            <v>6180000</v>
          </cell>
          <cell r="AQ240">
            <v>0</v>
          </cell>
          <cell r="AS240">
            <v>61</v>
          </cell>
          <cell r="AT240">
            <v>44930</v>
          </cell>
          <cell r="AU240">
            <v>55620000</v>
          </cell>
          <cell r="AV240" t="str">
            <v>O23011601010000007823</v>
          </cell>
          <cell r="AW240" t="str">
            <v>INVERSION</v>
          </cell>
          <cell r="AX240" t="str">
            <v>Generación de mecanismos para facilitar el acceso a una solución de vivienda a hogares vulnerables en Bogotá</v>
          </cell>
          <cell r="AY240">
            <v>5000451813</v>
          </cell>
          <cell r="AZ240">
            <v>313</v>
          </cell>
          <cell r="BA240">
            <v>44959</v>
          </cell>
          <cell r="BB240">
            <v>55620000</v>
          </cell>
          <cell r="BK240" t="str">
            <v/>
          </cell>
          <cell r="BN240" t="str">
            <v/>
          </cell>
          <cell r="BO240" t="str">
            <v/>
          </cell>
          <cell r="BP240" t="str">
            <v/>
          </cell>
          <cell r="BR240" t="str">
            <v/>
          </cell>
          <cell r="BS240" t="str">
            <v/>
          </cell>
          <cell r="BT240" t="str">
            <v/>
          </cell>
          <cell r="BU240" t="str">
            <v/>
          </cell>
          <cell r="BV240" t="str">
            <v/>
          </cell>
          <cell r="BW240" t="str">
            <v/>
          </cell>
          <cell r="CA240" t="str">
            <v/>
          </cell>
          <cell r="CB240" t="str">
            <v/>
          </cell>
          <cell r="CC240" t="str">
            <v/>
          </cell>
          <cell r="CE240" t="str">
            <v/>
          </cell>
          <cell r="CF240" t="str">
            <v/>
          </cell>
          <cell r="CG240" t="str">
            <v/>
          </cell>
          <cell r="CH240" t="str">
            <v/>
          </cell>
          <cell r="CI240" t="str">
            <v/>
          </cell>
          <cell r="CP240">
            <v>0</v>
          </cell>
        </row>
        <row r="241">
          <cell r="C241" t="str">
            <v>236-2023</v>
          </cell>
          <cell r="D241">
            <v>1</v>
          </cell>
          <cell r="E241" t="str">
            <v>CO1.PCCNTR.4511549</v>
          </cell>
          <cell r="F241" t="e">
            <v>#N/A</v>
          </cell>
          <cell r="G241" t="str">
            <v>Terminado</v>
          </cell>
          <cell r="H241" t="str">
            <v>https://community.secop.gov.co/Public/Tendering/OpportunityDetail/Index?noticeUID=CO1.NTC.3874549&amp;isFromPublicArea=True&amp;isModal=true&amp;asPopupView=true</v>
          </cell>
          <cell r="I241" t="str">
            <v>SDHT-SDICV-PSP-013-2023.</v>
          </cell>
          <cell r="J241">
            <v>1</v>
          </cell>
          <cell r="K241">
            <v>1</v>
          </cell>
          <cell r="L241" t="str">
            <v>Persona Natural</v>
          </cell>
          <cell r="M241" t="str">
            <v>CC</v>
          </cell>
          <cell r="N241">
            <v>36309126</v>
          </cell>
          <cell r="O241">
            <v>9</v>
          </cell>
          <cell r="P241" t="str">
            <v>MATTA REYES</v>
          </cell>
          <cell r="Q241" t="str">
            <v>YENIFFER PAOLA</v>
          </cell>
          <cell r="R241" t="str">
            <v>No Aplica</v>
          </cell>
          <cell r="S241" t="str">
            <v>YENIFFER PAOLA MATTA REYES</v>
          </cell>
          <cell r="T241" t="str">
            <v>F</v>
          </cell>
          <cell r="U241">
            <v>44958</v>
          </cell>
          <cell r="V241">
            <v>44963</v>
          </cell>
          <cell r="W241">
            <v>44964</v>
          </cell>
          <cell r="Y241" t="str">
            <v>Contratación Directa</v>
          </cell>
          <cell r="Z241" t="str">
            <v>Contrato</v>
          </cell>
          <cell r="AA241" t="str">
            <v>Prestación de Servicios Profesionales</v>
          </cell>
          <cell r="AB241" t="str">
            <v>PRESTAR SERVICIOS PROFESIONALES DE APOYO JURIDICO PARA SUSTANCIAR INVESTIGACIONES ADMINISTRATIVAS RELACIONADAS CON LA ENAJENACIÓN Y ARRENDAMIENTO DE VIVIENDA</v>
          </cell>
          <cell r="AC241">
            <v>44964</v>
          </cell>
          <cell r="AD241">
            <v>44964</v>
          </cell>
          <cell r="AE241">
            <v>44964</v>
          </cell>
          <cell r="AF241">
            <v>4</v>
          </cell>
          <cell r="AG241">
            <v>0</v>
          </cell>
          <cell r="AH241">
            <v>4</v>
          </cell>
          <cell r="AI241">
            <v>4</v>
          </cell>
          <cell r="AJ241">
            <v>0</v>
          </cell>
          <cell r="AK241">
            <v>120</v>
          </cell>
          <cell r="AL241">
            <v>45083</v>
          </cell>
          <cell r="AM241">
            <v>45083</v>
          </cell>
          <cell r="AN241">
            <v>22866000</v>
          </cell>
          <cell r="AO241">
            <v>22866000</v>
          </cell>
          <cell r="AP241">
            <v>5716500</v>
          </cell>
          <cell r="AQ241">
            <v>0</v>
          </cell>
          <cell r="AS241">
            <v>290</v>
          </cell>
          <cell r="AT241">
            <v>44942</v>
          </cell>
          <cell r="AU241">
            <v>22866000</v>
          </cell>
          <cell r="AV241" t="str">
            <v>O23011603450000007812</v>
          </cell>
          <cell r="AW241" t="str">
            <v>INVERSION</v>
          </cell>
          <cell r="AX241" t="str">
            <v>Fortalecimiento de la Inspección, Vigilancia y Control de Vivienda en Bogotá</v>
          </cell>
          <cell r="AY241">
            <v>5000451183</v>
          </cell>
          <cell r="AZ241">
            <v>305</v>
          </cell>
          <cell r="BA241">
            <v>44958</v>
          </cell>
          <cell r="BB241">
            <v>22866000</v>
          </cell>
          <cell r="BK241" t="str">
            <v/>
          </cell>
          <cell r="BN241" t="str">
            <v/>
          </cell>
          <cell r="BO241" t="str">
            <v/>
          </cell>
          <cell r="BP241" t="str">
            <v/>
          </cell>
          <cell r="BR241" t="str">
            <v/>
          </cell>
          <cell r="BS241" t="str">
            <v/>
          </cell>
          <cell r="BT241" t="str">
            <v/>
          </cell>
          <cell r="BU241" t="str">
            <v/>
          </cell>
          <cell r="BV241" t="str">
            <v/>
          </cell>
          <cell r="BW241" t="str">
            <v/>
          </cell>
          <cell r="CA241" t="str">
            <v/>
          </cell>
          <cell r="CB241" t="str">
            <v/>
          </cell>
          <cell r="CC241" t="str">
            <v/>
          </cell>
          <cell r="CE241" t="str">
            <v/>
          </cell>
          <cell r="CF241" t="str">
            <v/>
          </cell>
          <cell r="CG241" t="str">
            <v/>
          </cell>
          <cell r="CH241" t="str">
            <v/>
          </cell>
          <cell r="CI241" t="str">
            <v/>
          </cell>
          <cell r="CP241">
            <v>0</v>
          </cell>
        </row>
        <row r="242">
          <cell r="C242" t="str">
            <v>237-2023</v>
          </cell>
          <cell r="D242">
            <v>1</v>
          </cell>
          <cell r="E242" t="str">
            <v>CO1.PCCNTR.4511262</v>
          </cell>
          <cell r="F242" t="e">
            <v>#N/A</v>
          </cell>
          <cell r="G242" t="str">
            <v>En Ejecución</v>
          </cell>
          <cell r="H242" t="str">
            <v>https://community.secop.gov.co/Public/Tendering/OpportunityDetail/Index?noticeUID=CO1.NTC.3874192&amp;isFromPublicArea=True&amp;isModal=true&amp;asPopupView=true</v>
          </cell>
          <cell r="I242" t="str">
            <v>SDHT-SDICV-PSP-019-2023</v>
          </cell>
          <cell r="J242">
            <v>1</v>
          </cell>
          <cell r="K242">
            <v>1</v>
          </cell>
          <cell r="L242" t="str">
            <v>Persona Natural</v>
          </cell>
          <cell r="M242" t="str">
            <v>CC</v>
          </cell>
          <cell r="N242">
            <v>80065878</v>
          </cell>
          <cell r="O242">
            <v>1</v>
          </cell>
          <cell r="P242" t="str">
            <v>GONGORA GUTIERREZ</v>
          </cell>
          <cell r="Q242" t="str">
            <v>GERMAN GIOVANNI</v>
          </cell>
          <cell r="R242" t="str">
            <v>No Aplica</v>
          </cell>
          <cell r="S242" t="str">
            <v>GERMAN GIOVANNI GONGORA GUTIERREZ</v>
          </cell>
          <cell r="T242" t="str">
            <v>M</v>
          </cell>
          <cell r="U242">
            <v>44956</v>
          </cell>
          <cell r="V242">
            <v>44963</v>
          </cell>
          <cell r="W242">
            <v>44964</v>
          </cell>
          <cell r="Y242" t="str">
            <v>Contratación Directa</v>
          </cell>
          <cell r="Z242" t="str">
            <v>Contrato</v>
          </cell>
          <cell r="AA242" t="str">
            <v>Prestación de Servicios Profesionales</v>
          </cell>
          <cell r="AB242" t="str">
            <v>PRESTAR SERVICIOS PROFESIONALES DE APOYO JURIDICO PARA SUSTANCIAR INVESTIGACIONES ADMINISTRATIVAS RELACIONADAS CON LA ENAJENACIÓN Y ARRENDAMIENTO DE VIVIENDA</v>
          </cell>
          <cell r="AC242">
            <v>44964</v>
          </cell>
          <cell r="AD242">
            <v>44964</v>
          </cell>
          <cell r="AE242">
            <v>44964</v>
          </cell>
          <cell r="AF242">
            <v>11</v>
          </cell>
          <cell r="AG242">
            <v>0</v>
          </cell>
          <cell r="AH242">
            <v>11</v>
          </cell>
          <cell r="AI242">
            <v>11</v>
          </cell>
          <cell r="AJ242">
            <v>0</v>
          </cell>
          <cell r="AK242">
            <v>330</v>
          </cell>
          <cell r="AL242">
            <v>45297</v>
          </cell>
          <cell r="AM242">
            <v>45297</v>
          </cell>
          <cell r="AN242">
            <v>62881500</v>
          </cell>
          <cell r="AO242">
            <v>62881500</v>
          </cell>
          <cell r="AP242">
            <v>5716500</v>
          </cell>
          <cell r="AQ242">
            <v>0</v>
          </cell>
          <cell r="AS242">
            <v>159</v>
          </cell>
          <cell r="AT242">
            <v>44937</v>
          </cell>
          <cell r="AU242">
            <v>62881500</v>
          </cell>
          <cell r="AV242" t="str">
            <v>O23011603450000007812</v>
          </cell>
          <cell r="AW242" t="str">
            <v>INVERSION</v>
          </cell>
          <cell r="AX242" t="str">
            <v>Fortalecimiento de la Inspección, Vigilancia y Control de Vivienda en Bogotá</v>
          </cell>
          <cell r="AY242">
            <v>5000448758</v>
          </cell>
          <cell r="AZ242">
            <v>247</v>
          </cell>
          <cell r="BA242">
            <v>44958</v>
          </cell>
          <cell r="BB242">
            <v>62881500</v>
          </cell>
          <cell r="BK242" t="str">
            <v/>
          </cell>
          <cell r="BN242" t="str">
            <v/>
          </cell>
          <cell r="BO242" t="str">
            <v/>
          </cell>
          <cell r="BP242" t="str">
            <v/>
          </cell>
          <cell r="BR242" t="str">
            <v/>
          </cell>
          <cell r="BS242" t="str">
            <v/>
          </cell>
          <cell r="BT242" t="str">
            <v/>
          </cell>
          <cell r="BU242" t="str">
            <v/>
          </cell>
          <cell r="BV242" t="str">
            <v/>
          </cell>
          <cell r="BW242" t="str">
            <v/>
          </cell>
          <cell r="CA242" t="str">
            <v/>
          </cell>
          <cell r="CB242" t="str">
            <v/>
          </cell>
          <cell r="CC242" t="str">
            <v/>
          </cell>
          <cell r="CE242" t="str">
            <v/>
          </cell>
          <cell r="CF242" t="str">
            <v/>
          </cell>
          <cell r="CG242" t="str">
            <v/>
          </cell>
          <cell r="CH242" t="str">
            <v/>
          </cell>
          <cell r="CI242" t="str">
            <v/>
          </cell>
          <cell r="CP242">
            <v>0</v>
          </cell>
          <cell r="DF242">
            <v>45091</v>
          </cell>
          <cell r="DG242" t="str">
            <v>MARIO ALBERTO PAYARES CONTRERAS</v>
          </cell>
          <cell r="DH242">
            <v>1082876272</v>
          </cell>
          <cell r="DI242" t="str">
            <v>CALLE 171 No. 21-26 APTO 405</v>
          </cell>
          <cell r="DJ242">
            <v>3187886307</v>
          </cell>
          <cell r="DK242" t="str">
            <v>mariopayaresac@gmail.com</v>
          </cell>
          <cell r="DL242">
            <v>38681650</v>
          </cell>
          <cell r="DM242">
            <v>45092</v>
          </cell>
          <cell r="DN242">
            <v>45112</v>
          </cell>
        </row>
        <row r="243">
          <cell r="C243" t="str">
            <v>238-2023</v>
          </cell>
          <cell r="D243">
            <v>1</v>
          </cell>
          <cell r="E243" t="str">
            <v>CO1.PCCNTR.4511354</v>
          </cell>
          <cell r="F243" t="e">
            <v>#N/A</v>
          </cell>
          <cell r="G243" t="str">
            <v>En Ejecución</v>
          </cell>
          <cell r="H243" t="str">
            <v>https://community.secop.gov.co/Public/Tendering/OpportunityDetail/Index?noticeUID=CO1.NTC.3874911&amp;isFromPublicArea=True&amp;isModal=true&amp;asPopupView=true</v>
          </cell>
          <cell r="I243" t="str">
            <v>SDHT-SDICV-PSP-045-2023</v>
          </cell>
          <cell r="J243">
            <v>1</v>
          </cell>
          <cell r="K243">
            <v>1</v>
          </cell>
          <cell r="L243" t="str">
            <v>Persona Natural</v>
          </cell>
          <cell r="M243" t="str">
            <v>CC</v>
          </cell>
          <cell r="N243">
            <v>79604924</v>
          </cell>
          <cell r="O243">
            <v>0</v>
          </cell>
          <cell r="P243" t="str">
            <v>BARRERA SILVA</v>
          </cell>
          <cell r="Q243" t="str">
            <v>EIFER GUILLERMO</v>
          </cell>
          <cell r="R243" t="str">
            <v>No Aplica</v>
          </cell>
          <cell r="S243" t="str">
            <v>EIFER GUILLERMO BARRERA SILVA</v>
          </cell>
          <cell r="T243" t="str">
            <v>M</v>
          </cell>
          <cell r="U243">
            <v>44958</v>
          </cell>
          <cell r="V243">
            <v>44959</v>
          </cell>
          <cell r="W243">
            <v>44963</v>
          </cell>
          <cell r="Y243" t="str">
            <v>Contratación Directa</v>
          </cell>
          <cell r="Z243" t="str">
            <v>Contrato</v>
          </cell>
          <cell r="AA243" t="str">
            <v>Prestación de Servicios Profesionales</v>
          </cell>
          <cell r="AB243" t="str">
            <v>PRESTAR SERVICIOS PROFESIONALES DE APOYO JURIDICO PARA SUSTANCIAR INVESTIGACIONES ADMINISTRATIVAS RELACIONADAS CON LA ENAJENACIÓN Y ARRENDAMIENTO DE VIVIENDA</v>
          </cell>
          <cell r="AC243">
            <v>44963</v>
          </cell>
          <cell r="AD243">
            <v>44963</v>
          </cell>
          <cell r="AE243">
            <v>44963</v>
          </cell>
          <cell r="AF243">
            <v>11</v>
          </cell>
          <cell r="AG243">
            <v>0</v>
          </cell>
          <cell r="AH243">
            <v>11</v>
          </cell>
          <cell r="AI243">
            <v>11</v>
          </cell>
          <cell r="AJ243">
            <v>0</v>
          </cell>
          <cell r="AK243">
            <v>330</v>
          </cell>
          <cell r="AL243">
            <v>45296</v>
          </cell>
          <cell r="AM243">
            <v>45296</v>
          </cell>
          <cell r="AN243">
            <v>62881500</v>
          </cell>
          <cell r="AO243">
            <v>62881500</v>
          </cell>
          <cell r="AP243">
            <v>5716500</v>
          </cell>
          <cell r="AQ243">
            <v>0</v>
          </cell>
          <cell r="AS243">
            <v>316</v>
          </cell>
          <cell r="AT243">
            <v>44942</v>
          </cell>
          <cell r="AU243">
            <v>62881500</v>
          </cell>
          <cell r="AV243" t="str">
            <v>O23011603450000007812</v>
          </cell>
          <cell r="AW243" t="str">
            <v>INVERSION</v>
          </cell>
          <cell r="AX243" t="str">
            <v>Fortalecimiento de la Inspección, Vigilancia y Control de Vivienda en Bogotá</v>
          </cell>
          <cell r="AY243">
            <v>5000451187</v>
          </cell>
          <cell r="AZ243">
            <v>306</v>
          </cell>
          <cell r="BA243">
            <v>44958</v>
          </cell>
          <cell r="BB243">
            <v>62881500</v>
          </cell>
          <cell r="BK243" t="str">
            <v/>
          </cell>
          <cell r="BN243" t="str">
            <v/>
          </cell>
          <cell r="BO243" t="str">
            <v/>
          </cell>
          <cell r="BP243" t="str">
            <v/>
          </cell>
          <cell r="BR243" t="str">
            <v/>
          </cell>
          <cell r="BS243" t="str">
            <v/>
          </cell>
          <cell r="BT243" t="str">
            <v/>
          </cell>
          <cell r="BU243" t="str">
            <v/>
          </cell>
          <cell r="BV243" t="str">
            <v/>
          </cell>
          <cell r="BW243" t="str">
            <v/>
          </cell>
          <cell r="CA243" t="str">
            <v/>
          </cell>
          <cell r="CB243" t="str">
            <v/>
          </cell>
          <cell r="CC243" t="str">
            <v/>
          </cell>
          <cell r="CE243" t="str">
            <v/>
          </cell>
          <cell r="CF243" t="str">
            <v/>
          </cell>
          <cell r="CG243" t="str">
            <v/>
          </cell>
          <cell r="CH243" t="str">
            <v/>
          </cell>
          <cell r="CI243" t="str">
            <v/>
          </cell>
          <cell r="CP243">
            <v>0</v>
          </cell>
        </row>
        <row r="244">
          <cell r="C244" t="str">
            <v>239-2023</v>
          </cell>
          <cell r="D244">
            <v>1</v>
          </cell>
          <cell r="E244" t="str">
            <v>CO1.PCCNTR.4511472</v>
          </cell>
          <cell r="F244" t="e">
            <v>#N/A</v>
          </cell>
          <cell r="G244" t="str">
            <v>En Ejecución</v>
          </cell>
          <cell r="H244" t="str">
            <v>https://community.secop.gov.co/Public/Tendering/OpportunityDetail/Index?noticeUID=CO1.NTC.3874680&amp;isFromPublicArea=True&amp;isModal=true&amp;asPopupView=true</v>
          </cell>
          <cell r="I244" t="str">
            <v>SDHT-SDICV-PSAG-005-2023</v>
          </cell>
          <cell r="J244">
            <v>1</v>
          </cell>
          <cell r="K244">
            <v>1</v>
          </cell>
          <cell r="L244" t="str">
            <v>Persona Natural</v>
          </cell>
          <cell r="M244" t="str">
            <v>CC</v>
          </cell>
          <cell r="N244">
            <v>1022980878</v>
          </cell>
          <cell r="O244">
            <v>4</v>
          </cell>
          <cell r="P244" t="str">
            <v>LAITON CASTRO</v>
          </cell>
          <cell r="Q244" t="str">
            <v>JOHANNA LIZETH</v>
          </cell>
          <cell r="R244" t="str">
            <v>No Aplica</v>
          </cell>
          <cell r="S244" t="str">
            <v>JOHANNA LIZETH LAITON CASTRO</v>
          </cell>
          <cell r="T244" t="str">
            <v>F</v>
          </cell>
          <cell r="U244">
            <v>44957</v>
          </cell>
          <cell r="V244">
            <v>44958</v>
          </cell>
          <cell r="W244">
            <v>44960</v>
          </cell>
          <cell r="Y244" t="str">
            <v>Contratación Directa</v>
          </cell>
          <cell r="Z244" t="str">
            <v>Contrato</v>
          </cell>
          <cell r="AA244" t="str">
            <v>Prestación de Servicios  de Apoyo a la Gestión</v>
          </cell>
          <cell r="AB244" t="str">
            <v>PRESTAR SERVICIOS DE APOYO A LA GESTION EN EL DESARROLLO DE ACTIVIDADES DE CARÁCTER ADMINISTRATIVO Y APOYO EN EL SEGUIMIENTO Y DE RESPUESTA A SOLICITUDES QUE SE ADELANTAN EN LA SUBDIRECCIÓN DEINVESTIGACIONES Y CONTROL DE VIVIENDA</v>
          </cell>
          <cell r="AC244">
            <v>44960</v>
          </cell>
          <cell r="AD244">
            <v>44960</v>
          </cell>
          <cell r="AE244">
            <v>44960</v>
          </cell>
          <cell r="AF244">
            <v>11</v>
          </cell>
          <cell r="AG244">
            <v>0</v>
          </cell>
          <cell r="AH244">
            <v>11</v>
          </cell>
          <cell r="AI244">
            <v>11</v>
          </cell>
          <cell r="AJ244">
            <v>0</v>
          </cell>
          <cell r="AK244">
            <v>330</v>
          </cell>
          <cell r="AL244">
            <v>45293</v>
          </cell>
          <cell r="AM244">
            <v>45293</v>
          </cell>
          <cell r="AN244">
            <v>33990000</v>
          </cell>
          <cell r="AO244">
            <v>33990000</v>
          </cell>
          <cell r="AP244">
            <v>3090000</v>
          </cell>
          <cell r="AQ244">
            <v>0</v>
          </cell>
          <cell r="AS244">
            <v>325</v>
          </cell>
          <cell r="AT244">
            <v>44942</v>
          </cell>
          <cell r="AU244">
            <v>33990000</v>
          </cell>
          <cell r="AV244" t="str">
            <v>O23011603450000007812</v>
          </cell>
          <cell r="AW244" t="str">
            <v>INVERSION</v>
          </cell>
          <cell r="AX244" t="str">
            <v>Fortalecimiento de la Inspección, Vigilancia y Control de Vivienda en Bogotá</v>
          </cell>
          <cell r="AY244">
            <v>5000449007</v>
          </cell>
          <cell r="AZ244">
            <v>258</v>
          </cell>
          <cell r="BA244">
            <v>44958</v>
          </cell>
          <cell r="BB244">
            <v>33990000</v>
          </cell>
          <cell r="BK244" t="str">
            <v/>
          </cell>
          <cell r="BN244" t="str">
            <v/>
          </cell>
          <cell r="BO244" t="str">
            <v/>
          </cell>
          <cell r="BP244" t="str">
            <v/>
          </cell>
          <cell r="BR244" t="str">
            <v/>
          </cell>
          <cell r="BS244" t="str">
            <v/>
          </cell>
          <cell r="BT244" t="str">
            <v/>
          </cell>
          <cell r="BU244" t="str">
            <v/>
          </cell>
          <cell r="BV244" t="str">
            <v/>
          </cell>
          <cell r="BW244" t="str">
            <v/>
          </cell>
          <cell r="CA244" t="str">
            <v/>
          </cell>
          <cell r="CB244" t="str">
            <v/>
          </cell>
          <cell r="CC244" t="str">
            <v/>
          </cell>
          <cell r="CE244" t="str">
            <v/>
          </cell>
          <cell r="CF244" t="str">
            <v/>
          </cell>
          <cell r="CG244" t="str">
            <v/>
          </cell>
          <cell r="CH244" t="str">
            <v/>
          </cell>
          <cell r="CI244" t="str">
            <v/>
          </cell>
          <cell r="CP244">
            <v>0</v>
          </cell>
        </row>
        <row r="245">
          <cell r="C245" t="str">
            <v>240-2023</v>
          </cell>
          <cell r="D245">
            <v>1</v>
          </cell>
          <cell r="E245" t="str">
            <v>CO1.PCCNTR.4511493</v>
          </cell>
          <cell r="F245" t="e">
            <v>#N/A</v>
          </cell>
          <cell r="G245" t="str">
            <v>En Ejecución</v>
          </cell>
          <cell r="H245" t="str">
            <v>https://community.secop.gov.co/Public/Tendering/OpportunityDetail/Index?noticeUID=CO1.NTC.3874953&amp;isFromPublicArea=True&amp;isModal=true&amp;asPopupView=true</v>
          </cell>
          <cell r="I245" t="str">
            <v>SDHT-SDICV-PSP-042-2023</v>
          </cell>
          <cell r="J245">
            <v>1</v>
          </cell>
          <cell r="K245">
            <v>1</v>
          </cell>
          <cell r="L245" t="str">
            <v>Persona Natural</v>
          </cell>
          <cell r="M245" t="str">
            <v>CC</v>
          </cell>
          <cell r="N245">
            <v>1026285767</v>
          </cell>
          <cell r="O245">
            <v>9</v>
          </cell>
          <cell r="P245" t="str">
            <v>JIMENEZ FANDIÑO</v>
          </cell>
          <cell r="Q245" t="str">
            <v>ANDRES FELIPE</v>
          </cell>
          <cell r="R245" t="str">
            <v>No Aplica</v>
          </cell>
          <cell r="S245" t="str">
            <v>ANDRES FELIPE JIMENEZ FANDIÑO</v>
          </cell>
          <cell r="T245" t="str">
            <v>M</v>
          </cell>
          <cell r="U245">
            <v>44956</v>
          </cell>
          <cell r="V245">
            <v>44959</v>
          </cell>
          <cell r="W245">
            <v>44963</v>
          </cell>
          <cell r="Y245" t="str">
            <v>Contratación Directa</v>
          </cell>
          <cell r="Z245" t="str">
            <v>Contrato</v>
          </cell>
          <cell r="AA245" t="str">
            <v>Prestación de Servicios Profesionales</v>
          </cell>
          <cell r="AB245" t="str">
            <v>PRESTAR SERVICIOS PROFESIONALES PARA APOYAR JURIDICAMENTE EN LA REVISIÓN Y SUSTANCIACIÓN DE LOS ACTOS ADMINISTRATIVOS EXPEDIDOS POR LA SUBDIRECCIÓN DE INVESTIGACIONES Y CONTROL DE VIVIENDA</v>
          </cell>
          <cell r="AC245">
            <v>44963</v>
          </cell>
          <cell r="AD245">
            <v>44963</v>
          </cell>
          <cell r="AE245">
            <v>44963</v>
          </cell>
          <cell r="AF245">
            <v>11</v>
          </cell>
          <cell r="AG245">
            <v>0</v>
          </cell>
          <cell r="AH245">
            <v>11</v>
          </cell>
          <cell r="AI245">
            <v>11</v>
          </cell>
          <cell r="AJ245">
            <v>0</v>
          </cell>
          <cell r="AK245">
            <v>330</v>
          </cell>
          <cell r="AL245">
            <v>45296</v>
          </cell>
          <cell r="AM245">
            <v>45296</v>
          </cell>
          <cell r="AN245">
            <v>71379000</v>
          </cell>
          <cell r="AO245">
            <v>71379000</v>
          </cell>
          <cell r="AP245">
            <v>6489000</v>
          </cell>
          <cell r="AQ245">
            <v>0</v>
          </cell>
          <cell r="AS245">
            <v>356</v>
          </cell>
          <cell r="AT245">
            <v>44942</v>
          </cell>
          <cell r="AU245">
            <v>71379000</v>
          </cell>
          <cell r="AV245" t="str">
            <v>O23011603450000007812</v>
          </cell>
          <cell r="AW245" t="str">
            <v>INVERSION</v>
          </cell>
          <cell r="AX245" t="str">
            <v>Fortalecimiento de la Inspección, Vigilancia y Control de Vivienda en Bogotá</v>
          </cell>
          <cell r="AY245">
            <v>5000448762</v>
          </cell>
          <cell r="AZ245">
            <v>248</v>
          </cell>
          <cell r="BA245">
            <v>44958</v>
          </cell>
          <cell r="BB245">
            <v>71379000</v>
          </cell>
          <cell r="BK245" t="str">
            <v/>
          </cell>
          <cell r="BN245" t="str">
            <v/>
          </cell>
          <cell r="BO245" t="str">
            <v/>
          </cell>
          <cell r="BP245" t="str">
            <v/>
          </cell>
          <cell r="BR245" t="str">
            <v/>
          </cell>
          <cell r="BS245" t="str">
            <v/>
          </cell>
          <cell r="BT245" t="str">
            <v/>
          </cell>
          <cell r="BU245" t="str">
            <v/>
          </cell>
          <cell r="BV245" t="str">
            <v/>
          </cell>
          <cell r="BW245" t="str">
            <v/>
          </cell>
          <cell r="CA245" t="str">
            <v/>
          </cell>
          <cell r="CB245" t="str">
            <v/>
          </cell>
          <cell r="CC245" t="str">
            <v/>
          </cell>
          <cell r="CE245" t="str">
            <v/>
          </cell>
          <cell r="CF245" t="str">
            <v/>
          </cell>
          <cell r="CG245" t="str">
            <v/>
          </cell>
          <cell r="CH245" t="str">
            <v/>
          </cell>
          <cell r="CI245" t="str">
            <v/>
          </cell>
          <cell r="CP245">
            <v>0</v>
          </cell>
          <cell r="DF245">
            <v>45056</v>
          </cell>
          <cell r="DG245" t="str">
            <v>LUISA DANIELA RODRIGUEZ SALAS</v>
          </cell>
          <cell r="DH245">
            <v>1032482067</v>
          </cell>
          <cell r="DI245" t="str">
            <v>CL 22A BIS 2780  AP 120</v>
          </cell>
          <cell r="DJ245">
            <v>3208594463</v>
          </cell>
          <cell r="DK245" t="str">
            <v>ldrodriguez@personeriabogota.gov.co</v>
          </cell>
          <cell r="DL245">
            <v>51046800</v>
          </cell>
          <cell r="DN245">
            <v>45077</v>
          </cell>
        </row>
        <row r="246">
          <cell r="C246" t="str">
            <v>241-2023</v>
          </cell>
          <cell r="D246">
            <v>1</v>
          </cell>
          <cell r="E246" t="str">
            <v>CO1.PCCNTR.4511463</v>
          </cell>
          <cell r="F246" t="e">
            <v>#N/A</v>
          </cell>
          <cell r="G246" t="str">
            <v>En Ejecución</v>
          </cell>
          <cell r="H246" t="str">
            <v>https://community.secop.gov.co/Public/Tendering/OpportunityDetail/Index?noticeUID=CO1.NTC.3874139&amp;isFromPublicArea=True&amp;isModal=true&amp;asPopupView=true</v>
          </cell>
          <cell r="I246" t="str">
            <v>SDHT-SDAC-SDPSP-018-2023</v>
          </cell>
          <cell r="J246">
            <v>1</v>
          </cell>
          <cell r="K246">
            <v>1</v>
          </cell>
          <cell r="L246" t="str">
            <v>Persona Natural</v>
          </cell>
          <cell r="M246" t="str">
            <v>CC</v>
          </cell>
          <cell r="N246">
            <v>79328182</v>
          </cell>
          <cell r="O246">
            <v>9</v>
          </cell>
          <cell r="P246" t="str">
            <v>VELASQUEZ VELASQUEZ</v>
          </cell>
          <cell r="Q246" t="str">
            <v>ROBERTO</v>
          </cell>
          <cell r="R246" t="str">
            <v>No Aplica</v>
          </cell>
          <cell r="S246" t="str">
            <v>ROBERTO VELASQUEZ VELASQUEZ</v>
          </cell>
          <cell r="T246" t="str">
            <v>M</v>
          </cell>
          <cell r="U246">
            <v>44957</v>
          </cell>
          <cell r="V246">
            <v>44960</v>
          </cell>
          <cell r="W246">
            <v>44958</v>
          </cell>
          <cell r="Y246" t="str">
            <v>Contratación Directa</v>
          </cell>
          <cell r="Z246" t="str">
            <v>Contrato</v>
          </cell>
          <cell r="AA246" t="str">
            <v>Prestación de Servicios Profesionales</v>
          </cell>
          <cell r="AB246" t="str">
            <v>PRESTAR SERVICIOS PROFESIONALES PARA BRINDAR ACOMPAÑAMIENTO TÉCNICO Y APOYO INTERINSTITUCIONAL EN LA GESTIÓN DE LOS TRÁMITES DE LA CADENA DE URBANISMO Y CONSTRUCCIÓN DE LOS PROYECTOS DE VIVIENDA BAJO EL ESQUEMA DE MESA DE SOLUCIONES.</v>
          </cell>
          <cell r="AC246">
            <v>44960</v>
          </cell>
          <cell r="AD246">
            <v>44960</v>
          </cell>
          <cell r="AE246">
            <v>44960</v>
          </cell>
          <cell r="AF246">
            <v>8</v>
          </cell>
          <cell r="AG246">
            <v>0</v>
          </cell>
          <cell r="AH246">
            <v>8</v>
          </cell>
          <cell r="AI246">
            <v>8</v>
          </cell>
          <cell r="AJ246">
            <v>0</v>
          </cell>
          <cell r="AK246">
            <v>240</v>
          </cell>
          <cell r="AL246">
            <v>45201</v>
          </cell>
          <cell r="AM246">
            <v>45201</v>
          </cell>
          <cell r="AN246">
            <v>61600000</v>
          </cell>
          <cell r="AO246">
            <v>61600000</v>
          </cell>
          <cell r="AP246">
            <v>7700000</v>
          </cell>
          <cell r="AQ246">
            <v>0</v>
          </cell>
          <cell r="AS246">
            <v>398</v>
          </cell>
          <cell r="AT246">
            <v>44942</v>
          </cell>
          <cell r="AU246">
            <v>61600000</v>
          </cell>
          <cell r="AV246" t="str">
            <v>O23011601190000007747</v>
          </cell>
          <cell r="AW246" t="str">
            <v>INVERSION</v>
          </cell>
          <cell r="AX246" t="str">
            <v>Apoyo técnico, administrativo y tecnológico en la gestión de los trámites requeridos para promover la iniciación de viviendas VIS y VIP en Bogotá</v>
          </cell>
          <cell r="AY246">
            <v>5000449004</v>
          </cell>
          <cell r="AZ246">
            <v>257</v>
          </cell>
          <cell r="BA246">
            <v>44958</v>
          </cell>
          <cell r="BB246">
            <v>61600000</v>
          </cell>
          <cell r="BD246">
            <v>1554</v>
          </cell>
          <cell r="BE246">
            <v>45196</v>
          </cell>
          <cell r="BF246">
            <v>22586667</v>
          </cell>
          <cell r="BG246" t="str">
            <v>5000551801</v>
          </cell>
          <cell r="BH246">
            <v>1541</v>
          </cell>
          <cell r="BI246">
            <v>45201</v>
          </cell>
          <cell r="BJ246" t="str">
            <v>O23011601190000007747</v>
          </cell>
          <cell r="BK246" t="str">
            <v>INVERSION</v>
          </cell>
          <cell r="BN246" t="str">
            <v/>
          </cell>
          <cell r="BO246" t="str">
            <v/>
          </cell>
          <cell r="BP246" t="str">
            <v/>
          </cell>
          <cell r="BR246" t="str">
            <v/>
          </cell>
          <cell r="BS246" t="str">
            <v/>
          </cell>
          <cell r="BT246" t="str">
            <v/>
          </cell>
          <cell r="BU246" t="str">
            <v/>
          </cell>
          <cell r="BV246" t="str">
            <v/>
          </cell>
          <cell r="BW246" t="str">
            <v/>
          </cell>
          <cell r="CA246" t="str">
            <v/>
          </cell>
          <cell r="CB246" t="str">
            <v/>
          </cell>
          <cell r="CC246" t="str">
            <v/>
          </cell>
          <cell r="CE246" t="str">
            <v/>
          </cell>
          <cell r="CF246" t="str">
            <v/>
          </cell>
          <cell r="CG246" t="str">
            <v/>
          </cell>
          <cell r="CH246" t="str">
            <v/>
          </cell>
          <cell r="CI246" t="str">
            <v/>
          </cell>
          <cell r="CP246">
            <v>0</v>
          </cell>
        </row>
        <row r="247">
          <cell r="C247" t="str">
            <v>242-2023</v>
          </cell>
          <cell r="D247">
            <v>1</v>
          </cell>
          <cell r="E247" t="str">
            <v>CO1.PCCNTR.4517867</v>
          </cell>
          <cell r="F247" t="e">
            <v>#N/A</v>
          </cell>
          <cell r="G247" t="str">
            <v>En Ejecución</v>
          </cell>
          <cell r="H247" t="str">
            <v>https://community.secop.gov.co/Public/Tendering/OpportunityDetail/Index?noticeUID=CO1.NTC.3880126&amp;isFromPublicArea=True&amp;isModal=true&amp;asPopupView=true</v>
          </cell>
          <cell r="I247" t="str">
            <v>SDHT-SDAC-SDPSP-007-2023</v>
          </cell>
          <cell r="J247">
            <v>1</v>
          </cell>
          <cell r="K247">
            <v>1</v>
          </cell>
          <cell r="L247" t="str">
            <v>Persona Natural</v>
          </cell>
          <cell r="M247" t="str">
            <v>CC</v>
          </cell>
          <cell r="N247">
            <v>1015444843</v>
          </cell>
          <cell r="O247">
            <v>3</v>
          </cell>
          <cell r="P247" t="str">
            <v>TIRANO MARTINEZ</v>
          </cell>
          <cell r="Q247" t="str">
            <v>ANGIE DANIELA</v>
          </cell>
          <cell r="R247" t="str">
            <v>No Aplica</v>
          </cell>
          <cell r="S247" t="str">
            <v>ANGIE DANIELA TIRANO MARTINEZ</v>
          </cell>
          <cell r="T247" t="str">
            <v>F</v>
          </cell>
          <cell r="U247">
            <v>44957</v>
          </cell>
          <cell r="V247">
            <v>44958</v>
          </cell>
          <cell r="W247">
            <v>44959</v>
          </cell>
          <cell r="Y247" t="str">
            <v>Contratación Directa</v>
          </cell>
          <cell r="Z247" t="str">
            <v>Contrato</v>
          </cell>
          <cell r="AA247" t="str">
            <v>Prestación de Servicios Profesionales</v>
          </cell>
          <cell r="AB247" t="str">
            <v>PRESTAR SERVICIOS PROFESIONALES PARA APOYAR LA EJECUCIÓN Y CONTROL DE LOS PROCESOS ENMARCADOS EN EL PROGRAMA DE BANCO DISTRITAL DE MATERIALES DE LA SECRETARÍA DISTRITAL DEL HÁBITAT.</v>
          </cell>
          <cell r="AC247">
            <v>44959</v>
          </cell>
          <cell r="AD247">
            <v>44959</v>
          </cell>
          <cell r="AE247">
            <v>44959</v>
          </cell>
          <cell r="AF247">
            <v>8</v>
          </cell>
          <cell r="AG247">
            <v>0</v>
          </cell>
          <cell r="AH247">
            <v>10.966666666666667</v>
          </cell>
          <cell r="AI247">
            <v>10</v>
          </cell>
          <cell r="AJ247">
            <v>29</v>
          </cell>
          <cell r="AK247">
            <v>329</v>
          </cell>
          <cell r="AL247">
            <v>45200</v>
          </cell>
          <cell r="AM247">
            <v>45290</v>
          </cell>
          <cell r="AN247">
            <v>70040000</v>
          </cell>
          <cell r="AO247">
            <v>96013167</v>
          </cell>
          <cell r="AP247">
            <v>8755000</v>
          </cell>
          <cell r="AQ247">
            <v>-0.3333333432674408</v>
          </cell>
          <cell r="AS247">
            <v>388</v>
          </cell>
          <cell r="AT247">
            <v>44942</v>
          </cell>
          <cell r="AU247">
            <v>70040000</v>
          </cell>
          <cell r="AV247" t="str">
            <v>O23011601190000007747</v>
          </cell>
          <cell r="AW247" t="str">
            <v>INVERSION</v>
          </cell>
          <cell r="AX247" t="str">
            <v>Apoyo técnico, administrativo y tecnológico en la gestión de los trámites requeridos para promover la iniciación de viviendas VIS y VIP en Bogotá</v>
          </cell>
          <cell r="AY247">
            <v>5000450814</v>
          </cell>
          <cell r="AZ247">
            <v>286</v>
          </cell>
          <cell r="BA247">
            <v>44958</v>
          </cell>
          <cell r="BB247">
            <v>70040000</v>
          </cell>
          <cell r="BC247">
            <v>45202</v>
          </cell>
          <cell r="BD247">
            <v>1556</v>
          </cell>
          <cell r="BE247">
            <v>45196</v>
          </cell>
          <cell r="BF247">
            <v>25973167</v>
          </cell>
          <cell r="BG247">
            <v>5000550976</v>
          </cell>
          <cell r="BH247">
            <v>1515</v>
          </cell>
          <cell r="BI247">
            <v>45198</v>
          </cell>
          <cell r="BJ247" t="str">
            <v>O23011601190000007747</v>
          </cell>
          <cell r="BK247" t="str">
            <v>INVERSION</v>
          </cell>
          <cell r="BL247">
            <v>45198</v>
          </cell>
          <cell r="BM247">
            <v>25973167</v>
          </cell>
          <cell r="BN247" t="str">
            <v/>
          </cell>
          <cell r="BO247" t="str">
            <v/>
          </cell>
          <cell r="BP247" t="str">
            <v/>
          </cell>
          <cell r="BR247" t="str">
            <v/>
          </cell>
          <cell r="BS247" t="str">
            <v/>
          </cell>
          <cell r="BT247" t="str">
            <v/>
          </cell>
          <cell r="BU247" t="str">
            <v/>
          </cell>
          <cell r="BV247" t="str">
            <v/>
          </cell>
          <cell r="BW247" t="str">
            <v/>
          </cell>
          <cell r="CA247" t="str">
            <v/>
          </cell>
          <cell r="CB247" t="str">
            <v/>
          </cell>
          <cell r="CC247" t="str">
            <v/>
          </cell>
          <cell r="CE247" t="str">
            <v/>
          </cell>
          <cell r="CF247" t="str">
            <v/>
          </cell>
          <cell r="CG247" t="str">
            <v/>
          </cell>
          <cell r="CH247" t="str">
            <v/>
          </cell>
          <cell r="CI247" t="str">
            <v/>
          </cell>
          <cell r="CM247">
            <v>45196</v>
          </cell>
          <cell r="CN247">
            <v>2</v>
          </cell>
          <cell r="CO247">
            <v>29</v>
          </cell>
          <cell r="CP247">
            <v>89</v>
          </cell>
          <cell r="CQ247">
            <v>45198</v>
          </cell>
          <cell r="CR247">
            <v>45201</v>
          </cell>
          <cell r="CS247">
            <v>45290</v>
          </cell>
        </row>
        <row r="248">
          <cell r="C248" t="str">
            <v>243-2023</v>
          </cell>
          <cell r="D248">
            <v>1</v>
          </cell>
          <cell r="E248" t="str">
            <v>CO1.PCCNTR.4515417</v>
          </cell>
          <cell r="F248" t="e">
            <v>#N/A</v>
          </cell>
          <cell r="G248" t="str">
            <v>En Ejecución</v>
          </cell>
          <cell r="H248" t="str">
            <v>https://community.secop.gov.co/Public/Tendering/OpportunityDetail/Index?noticeUID=CO1.NTC.3878099&amp;isFromPublicArea=True&amp;isModal=true&amp;asPopupView=true</v>
          </cell>
          <cell r="I248" t="str">
            <v>SDHT-SDB-PSP-067-2023</v>
          </cell>
          <cell r="J248">
            <v>1</v>
          </cell>
          <cell r="K248">
            <v>1</v>
          </cell>
          <cell r="L248" t="str">
            <v>Persona Natural</v>
          </cell>
          <cell r="M248" t="str">
            <v>CC</v>
          </cell>
          <cell r="N248">
            <v>52330645</v>
          </cell>
          <cell r="O248">
            <v>5</v>
          </cell>
          <cell r="P248" t="str">
            <v>MARTINEZ GARCIA</v>
          </cell>
          <cell r="Q248" t="str">
            <v>NATALIA ELENA</v>
          </cell>
          <cell r="R248" t="str">
            <v>No Aplica</v>
          </cell>
          <cell r="S248" t="str">
            <v>NATALIA ELENA MARTINEZ GARCIA</v>
          </cell>
          <cell r="T248" t="str">
            <v>F</v>
          </cell>
          <cell r="U248">
            <v>44957</v>
          </cell>
          <cell r="V248">
            <v>44958</v>
          </cell>
          <cell r="W248">
            <v>44958</v>
          </cell>
          <cell r="Y248" t="str">
            <v>Contratación Directa</v>
          </cell>
          <cell r="Z248" t="str">
            <v>Contrato</v>
          </cell>
          <cell r="AA248" t="str">
            <v>Prestación de Servicios Profesionales</v>
          </cell>
          <cell r="AB248"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248">
            <v>44958</v>
          </cell>
          <cell r="AD248">
            <v>44958</v>
          </cell>
          <cell r="AE248">
            <v>44958</v>
          </cell>
          <cell r="AF248">
            <v>11</v>
          </cell>
          <cell r="AG248">
            <v>0</v>
          </cell>
          <cell r="AH248">
            <v>11</v>
          </cell>
          <cell r="AI248">
            <v>11</v>
          </cell>
          <cell r="AJ248">
            <v>0</v>
          </cell>
          <cell r="AK248">
            <v>330</v>
          </cell>
          <cell r="AL248">
            <v>45290</v>
          </cell>
          <cell r="AM248">
            <v>45290</v>
          </cell>
          <cell r="AN248">
            <v>67980000</v>
          </cell>
          <cell r="AO248">
            <v>67980000</v>
          </cell>
          <cell r="AP248">
            <v>6180000</v>
          </cell>
          <cell r="AQ248">
            <v>0</v>
          </cell>
          <cell r="AS248">
            <v>464</v>
          </cell>
          <cell r="AT248">
            <v>44945</v>
          </cell>
          <cell r="AU248">
            <v>67980000</v>
          </cell>
          <cell r="AV248" t="str">
            <v>O23011601010000007715</v>
          </cell>
          <cell r="AW248" t="str">
            <v>INVERSION</v>
          </cell>
          <cell r="AX248" t="str">
            <v>Mejoramiento de vivienda - modalidad de habitabilidad mediante asignación e implementación de subsidio en Bogotá</v>
          </cell>
          <cell r="AY248">
            <v>5000450345</v>
          </cell>
          <cell r="AZ248">
            <v>277</v>
          </cell>
          <cell r="BA248">
            <v>44958</v>
          </cell>
          <cell r="BB248">
            <v>67980000</v>
          </cell>
          <cell r="BK248" t="str">
            <v/>
          </cell>
          <cell r="BN248" t="str">
            <v/>
          </cell>
          <cell r="BO248" t="str">
            <v/>
          </cell>
          <cell r="BP248" t="str">
            <v/>
          </cell>
          <cell r="BR248" t="str">
            <v/>
          </cell>
          <cell r="BS248" t="str">
            <v/>
          </cell>
          <cell r="BT248" t="str">
            <v/>
          </cell>
          <cell r="BU248" t="str">
            <v/>
          </cell>
          <cell r="BV248" t="str">
            <v/>
          </cell>
          <cell r="BW248" t="str">
            <v/>
          </cell>
          <cell r="CA248" t="str">
            <v/>
          </cell>
          <cell r="CB248" t="str">
            <v/>
          </cell>
          <cell r="CC248" t="str">
            <v/>
          </cell>
          <cell r="CE248" t="str">
            <v/>
          </cell>
          <cell r="CF248" t="str">
            <v/>
          </cell>
          <cell r="CG248" t="str">
            <v/>
          </cell>
          <cell r="CH248" t="str">
            <v/>
          </cell>
          <cell r="CI248" t="str">
            <v/>
          </cell>
          <cell r="CP248">
            <v>0</v>
          </cell>
          <cell r="DF248">
            <v>45044</v>
          </cell>
          <cell r="DG248" t="str">
            <v>JHOAN MANUEL RODRIGUEZ CERINZA</v>
          </cell>
          <cell r="DH248">
            <v>1032365524</v>
          </cell>
          <cell r="DI248" t="str">
            <v xml:space="preserve">CL  69 F    SUR  73 J  14   </v>
          </cell>
          <cell r="DJ248">
            <v>3202885725</v>
          </cell>
          <cell r="DK248" t="str">
            <v>jhoanmrczp@gmail.com</v>
          </cell>
          <cell r="DL248">
            <v>50058000</v>
          </cell>
          <cell r="DN248">
            <v>45044</v>
          </cell>
        </row>
        <row r="249">
          <cell r="C249" t="str">
            <v>244-2023</v>
          </cell>
          <cell r="D249">
            <v>1</v>
          </cell>
          <cell r="E249" t="str">
            <v>CO1.PCCNTR.4514867</v>
          </cell>
          <cell r="F249" t="e">
            <v>#N/A</v>
          </cell>
          <cell r="G249" t="str">
            <v>En Ejecución</v>
          </cell>
          <cell r="H249" t="str">
            <v>https://community.secop.gov.co/Public/Tendering/OpportunityDetail/Index?noticeUID=CO1.NTC.3878291&amp;isFromPublicArea=True&amp;isModal=true&amp;asPopupView=true</v>
          </cell>
          <cell r="I249" t="str">
            <v>SDHT-SDB-PSP-068-2023</v>
          </cell>
          <cell r="J249">
            <v>1</v>
          </cell>
          <cell r="K249">
            <v>1</v>
          </cell>
          <cell r="L249" t="str">
            <v>Persona Natural</v>
          </cell>
          <cell r="M249" t="str">
            <v>CC</v>
          </cell>
          <cell r="N249">
            <v>20892364</v>
          </cell>
          <cell r="O249">
            <v>5</v>
          </cell>
          <cell r="P249" t="str">
            <v>WILCHES ORTIZ</v>
          </cell>
          <cell r="Q249" t="str">
            <v>ZAIDA FABIOLA</v>
          </cell>
          <cell r="R249" t="str">
            <v>No Aplica</v>
          </cell>
          <cell r="S249" t="str">
            <v>ZAIDA FABIOLA WILCHES ORTIZ</v>
          </cell>
          <cell r="T249" t="str">
            <v>F</v>
          </cell>
          <cell r="U249">
            <v>44957</v>
          </cell>
          <cell r="V249">
            <v>44957</v>
          </cell>
          <cell r="W249">
            <v>44958</v>
          </cell>
          <cell r="Y249" t="str">
            <v>Contratación Directa</v>
          </cell>
          <cell r="Z249" t="str">
            <v>Contrato</v>
          </cell>
          <cell r="AA249" t="str">
            <v>Prestación de Servicios Profesionales</v>
          </cell>
          <cell r="AB249" t="str">
            <v>PRESTAR SERVICIOS PROFESIONALES PARA REALIZAR LAS ACTIVIDADES DE REVISIÓN TOPOGRÁFICA Y CARTOGRÁFICA REQUERIDAS EN LA ETAPA DE GESTIÓN Y ESTUDIOS PRELIMINARES DE LA REGULARIZACIÓN O FORMALIZACIÓN URBANÍSTICA.</v>
          </cell>
          <cell r="AC249">
            <v>44958</v>
          </cell>
          <cell r="AD249">
            <v>44958</v>
          </cell>
          <cell r="AE249">
            <v>44958</v>
          </cell>
          <cell r="AF249">
            <v>11</v>
          </cell>
          <cell r="AG249">
            <v>0</v>
          </cell>
          <cell r="AH249">
            <v>11</v>
          </cell>
          <cell r="AI249">
            <v>11</v>
          </cell>
          <cell r="AJ249">
            <v>0</v>
          </cell>
          <cell r="AK249">
            <v>330</v>
          </cell>
          <cell r="AL249">
            <v>45291</v>
          </cell>
          <cell r="AM249">
            <v>45291</v>
          </cell>
          <cell r="AN249">
            <v>80300000</v>
          </cell>
          <cell r="AO249">
            <v>80300000</v>
          </cell>
          <cell r="AP249">
            <v>7300000</v>
          </cell>
          <cell r="AQ249">
            <v>0</v>
          </cell>
          <cell r="AS249">
            <v>436</v>
          </cell>
          <cell r="AT249">
            <v>44945</v>
          </cell>
          <cell r="AU249">
            <v>80300000</v>
          </cell>
          <cell r="AV249" t="str">
            <v>O23011601190000007577</v>
          </cell>
          <cell r="AW249" t="str">
            <v>INVERSION</v>
          </cell>
          <cell r="AX249" t="str">
            <v>Conformación y ajustes de expedientes para legalización de asentamientos de origen informal y regularización de desarrollos legalizados Bogotá</v>
          </cell>
          <cell r="AY249">
            <v>5000450351</v>
          </cell>
          <cell r="AZ249">
            <v>278</v>
          </cell>
          <cell r="BA249">
            <v>44958</v>
          </cell>
          <cell r="BB249">
            <v>80300000</v>
          </cell>
          <cell r="BK249" t="str">
            <v/>
          </cell>
          <cell r="BN249" t="str">
            <v/>
          </cell>
          <cell r="BO249" t="str">
            <v/>
          </cell>
          <cell r="BP249" t="str">
            <v/>
          </cell>
          <cell r="BR249" t="str">
            <v/>
          </cell>
          <cell r="BS249" t="str">
            <v/>
          </cell>
          <cell r="BT249" t="str">
            <v/>
          </cell>
          <cell r="BU249" t="str">
            <v/>
          </cell>
          <cell r="BV249" t="str">
            <v/>
          </cell>
          <cell r="BW249" t="str">
            <v/>
          </cell>
          <cell r="CA249" t="str">
            <v/>
          </cell>
          <cell r="CB249" t="str">
            <v/>
          </cell>
          <cell r="CC249" t="str">
            <v/>
          </cell>
          <cell r="CE249" t="str">
            <v/>
          </cell>
          <cell r="CF249" t="str">
            <v/>
          </cell>
          <cell r="CG249" t="str">
            <v/>
          </cell>
          <cell r="CH249" t="str">
            <v/>
          </cell>
          <cell r="CI249" t="str">
            <v/>
          </cell>
          <cell r="CP249">
            <v>0</v>
          </cell>
        </row>
        <row r="250">
          <cell r="C250" t="str">
            <v>245-2023</v>
          </cell>
          <cell r="D250">
            <v>1</v>
          </cell>
          <cell r="E250" t="str">
            <v>CO1.PCCNTR.4514843</v>
          </cell>
          <cell r="F250" t="e">
            <v>#N/A</v>
          </cell>
          <cell r="G250" t="str">
            <v>En Ejecución</v>
          </cell>
          <cell r="H250" t="str">
            <v>https://community.secop.gov.co/Public/Tendering/OpportunityDetail/Index?noticeUID=CO1.NTC.3878264&amp;isFromPublicArea=True&amp;isModal=true&amp;asPopupView=true</v>
          </cell>
          <cell r="I250" t="str">
            <v>SDHT-SDB-PSP-069-2023</v>
          </cell>
          <cell r="J250">
            <v>1</v>
          </cell>
          <cell r="K250">
            <v>1</v>
          </cell>
          <cell r="L250" t="str">
            <v>Persona Natural</v>
          </cell>
          <cell r="M250" t="str">
            <v>CC</v>
          </cell>
          <cell r="N250">
            <v>1076651397</v>
          </cell>
          <cell r="O250">
            <v>9</v>
          </cell>
          <cell r="P250" t="str">
            <v>NIÑO PINILLA</v>
          </cell>
          <cell r="Q250" t="str">
            <v>IRMA LORENA</v>
          </cell>
          <cell r="R250" t="str">
            <v>No Aplica</v>
          </cell>
          <cell r="S250" t="str">
            <v>IRMA LORENA NIÑO PINILLA</v>
          </cell>
          <cell r="T250" t="str">
            <v>F</v>
          </cell>
          <cell r="U250">
            <v>44957</v>
          </cell>
          <cell r="V250">
            <v>44958</v>
          </cell>
          <cell r="W250">
            <v>44958</v>
          </cell>
          <cell r="Y250" t="str">
            <v>Contratación Directa</v>
          </cell>
          <cell r="Z250" t="str">
            <v>Contrato</v>
          </cell>
          <cell r="AA250" t="str">
            <v>Prestación de Servicios Profesionales</v>
          </cell>
          <cell r="AB250" t="str">
            <v>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v>
          </cell>
          <cell r="AC250">
            <v>44958</v>
          </cell>
          <cell r="AD250">
            <v>44958</v>
          </cell>
          <cell r="AE250">
            <v>44958</v>
          </cell>
          <cell r="AF250">
            <v>11</v>
          </cell>
          <cell r="AG250">
            <v>0</v>
          </cell>
          <cell r="AH250">
            <v>11</v>
          </cell>
          <cell r="AI250">
            <v>11</v>
          </cell>
          <cell r="AJ250">
            <v>0</v>
          </cell>
          <cell r="AK250">
            <v>330</v>
          </cell>
          <cell r="AL250">
            <v>45291</v>
          </cell>
          <cell r="AM250">
            <v>45291</v>
          </cell>
          <cell r="AN250">
            <v>80300000</v>
          </cell>
          <cell r="AO250">
            <v>80300000</v>
          </cell>
          <cell r="AP250">
            <v>7300000</v>
          </cell>
          <cell r="AQ250">
            <v>0</v>
          </cell>
          <cell r="AS250">
            <v>435</v>
          </cell>
          <cell r="AT250">
            <v>44946</v>
          </cell>
          <cell r="AU250">
            <v>80300000</v>
          </cell>
          <cell r="AV250" t="str">
            <v>O23011601190000007577</v>
          </cell>
          <cell r="AW250" t="str">
            <v>INVERSION</v>
          </cell>
          <cell r="AX250" t="str">
            <v>Conformación y ajustes de expedientes para legalización de asentamientos de origen informal y regularización de desarrollos legalizados Bogotá</v>
          </cell>
          <cell r="AY250">
            <v>5000450361</v>
          </cell>
          <cell r="AZ250">
            <v>279</v>
          </cell>
          <cell r="BA250">
            <v>44958</v>
          </cell>
          <cell r="BB250">
            <v>80300000</v>
          </cell>
          <cell r="BK250" t="str">
            <v/>
          </cell>
          <cell r="BN250" t="str">
            <v/>
          </cell>
          <cell r="BO250" t="str">
            <v/>
          </cell>
          <cell r="BP250" t="str">
            <v/>
          </cell>
          <cell r="BR250" t="str">
            <v/>
          </cell>
          <cell r="BS250" t="str">
            <v/>
          </cell>
          <cell r="BT250" t="str">
            <v/>
          </cell>
          <cell r="BU250" t="str">
            <v/>
          </cell>
          <cell r="BV250" t="str">
            <v/>
          </cell>
          <cell r="BW250" t="str">
            <v/>
          </cell>
          <cell r="CA250" t="str">
            <v/>
          </cell>
          <cell r="CB250" t="str">
            <v/>
          </cell>
          <cell r="CC250" t="str">
            <v/>
          </cell>
          <cell r="CE250" t="str">
            <v/>
          </cell>
          <cell r="CF250" t="str">
            <v/>
          </cell>
          <cell r="CG250" t="str">
            <v/>
          </cell>
          <cell r="CH250" t="str">
            <v/>
          </cell>
          <cell r="CI250" t="str">
            <v/>
          </cell>
          <cell r="CP250">
            <v>0</v>
          </cell>
        </row>
        <row r="251">
          <cell r="C251" t="str">
            <v>246-2023</v>
          </cell>
          <cell r="D251">
            <v>1</v>
          </cell>
          <cell r="E251" t="str">
            <v>CO1.PCCNTR.4525998</v>
          </cell>
          <cell r="F251" t="e">
            <v>#N/A</v>
          </cell>
          <cell r="G251" t="str">
            <v>En Ejecución</v>
          </cell>
          <cell r="H251" t="str">
            <v>https://community.secop.gov.co/Public/Tendering/OpportunityDetail/Index?noticeUID=CO1.NTC.3890154&amp;isFromPublicArea=True&amp;isModal=true&amp;asPopupView=true</v>
          </cell>
          <cell r="I251" t="str">
            <v>SDHT-SDB-PSP-070-2023</v>
          </cell>
          <cell r="J251">
            <v>1</v>
          </cell>
          <cell r="K251">
            <v>1</v>
          </cell>
          <cell r="L251" t="str">
            <v>Persona Natural</v>
          </cell>
          <cell r="M251" t="str">
            <v>CC</v>
          </cell>
          <cell r="N251">
            <v>1015458461</v>
          </cell>
          <cell r="O251">
            <v>4</v>
          </cell>
          <cell r="P251" t="str">
            <v>BUITRAGO HERRERA</v>
          </cell>
          <cell r="Q251" t="str">
            <v>LAURA MARCELA</v>
          </cell>
          <cell r="R251" t="str">
            <v>No Aplica</v>
          </cell>
          <cell r="S251" t="str">
            <v>LAURA MARCELA BUITRAGO HERRERA</v>
          </cell>
          <cell r="T251" t="str">
            <v>F</v>
          </cell>
          <cell r="U251">
            <v>44957</v>
          </cell>
          <cell r="V251">
            <v>44958</v>
          </cell>
          <cell r="W251">
            <v>44958</v>
          </cell>
          <cell r="Y251" t="str">
            <v>Contratación Directa</v>
          </cell>
          <cell r="Z251" t="str">
            <v>Contrato</v>
          </cell>
          <cell r="AA251" t="str">
            <v>Prestación de Servicios Profesionales</v>
          </cell>
          <cell r="AB251" t="str">
            <v>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v>
          </cell>
          <cell r="AC251">
            <v>44958</v>
          </cell>
          <cell r="AD251">
            <v>44958</v>
          </cell>
          <cell r="AE251">
            <v>44958</v>
          </cell>
          <cell r="AF251">
            <v>11</v>
          </cell>
          <cell r="AG251">
            <v>0</v>
          </cell>
          <cell r="AH251">
            <v>11</v>
          </cell>
          <cell r="AI251">
            <v>11</v>
          </cell>
          <cell r="AJ251">
            <v>0</v>
          </cell>
          <cell r="AK251">
            <v>330</v>
          </cell>
          <cell r="AL251">
            <v>45290</v>
          </cell>
          <cell r="AM251">
            <v>45298</v>
          </cell>
          <cell r="AN251">
            <v>67980000</v>
          </cell>
          <cell r="AO251">
            <v>67980000</v>
          </cell>
          <cell r="AP251">
            <v>6180000</v>
          </cell>
          <cell r="AQ251">
            <v>0</v>
          </cell>
          <cell r="AS251">
            <v>561</v>
          </cell>
          <cell r="AT251">
            <v>44950</v>
          </cell>
          <cell r="AU251">
            <v>67980000</v>
          </cell>
          <cell r="AV251" t="str">
            <v>O23011601010000007715</v>
          </cell>
          <cell r="AW251" t="str">
            <v>INVERSION</v>
          </cell>
          <cell r="AX251" t="str">
            <v>Mejoramiento de vivienda - modalidad de habitabilidad mediante asignación e implementación de subsidio en Bogotá</v>
          </cell>
          <cell r="AY251">
            <v>5000450367</v>
          </cell>
          <cell r="AZ251">
            <v>280</v>
          </cell>
          <cell r="BA251">
            <v>44958</v>
          </cell>
          <cell r="BB251">
            <v>67980000</v>
          </cell>
          <cell r="BK251" t="str">
            <v/>
          </cell>
          <cell r="BN251" t="str">
            <v/>
          </cell>
          <cell r="BO251" t="str">
            <v/>
          </cell>
          <cell r="BP251" t="str">
            <v/>
          </cell>
          <cell r="BR251" t="str">
            <v/>
          </cell>
          <cell r="BS251" t="str">
            <v/>
          </cell>
          <cell r="BT251" t="str">
            <v/>
          </cell>
          <cell r="BU251" t="str">
            <v/>
          </cell>
          <cell r="BV251" t="str">
            <v/>
          </cell>
          <cell r="BW251" t="str">
            <v/>
          </cell>
          <cell r="CA251" t="str">
            <v/>
          </cell>
          <cell r="CB251" t="str">
            <v/>
          </cell>
          <cell r="CC251" t="str">
            <v/>
          </cell>
          <cell r="CE251" t="str">
            <v/>
          </cell>
          <cell r="CF251" t="str">
            <v/>
          </cell>
          <cell r="CG251" t="str">
            <v/>
          </cell>
          <cell r="CH251" t="str">
            <v/>
          </cell>
          <cell r="CI251" t="str">
            <v/>
          </cell>
          <cell r="CP251">
            <v>0</v>
          </cell>
        </row>
        <row r="252">
          <cell r="C252" t="str">
            <v>247-2023</v>
          </cell>
          <cell r="D252">
            <v>1</v>
          </cell>
          <cell r="E252" t="str">
            <v>CO1.PCCNTR.4514789</v>
          </cell>
          <cell r="F252" t="e">
            <v>#N/A</v>
          </cell>
          <cell r="G252" t="str">
            <v>En Ejecución</v>
          </cell>
          <cell r="H252" t="str">
            <v>https://community.secop.gov.co/Public/Tendering/OpportunityDetail/Index?noticeUID=CO1.NTC.3877866&amp;isFromPublicArea=True&amp;isModal=true&amp;asPopupView=true</v>
          </cell>
          <cell r="I252" t="str">
            <v>SDHT-SDRPRI-PSP-032-2023.</v>
          </cell>
          <cell r="J252">
            <v>1</v>
          </cell>
          <cell r="K252">
            <v>1</v>
          </cell>
          <cell r="L252" t="str">
            <v>Persona Natural</v>
          </cell>
          <cell r="M252" t="str">
            <v>CC</v>
          </cell>
          <cell r="N252">
            <v>1012392384</v>
          </cell>
          <cell r="O252">
            <v>9</v>
          </cell>
          <cell r="P252" t="str">
            <v>LOPEZ GONZALEZ</v>
          </cell>
          <cell r="Q252" t="str">
            <v>PAULA CLEIRY</v>
          </cell>
          <cell r="R252" t="str">
            <v>No Aplica</v>
          </cell>
          <cell r="S252" t="str">
            <v>PAULA CLEIRY LOPEZ GONZALEZ</v>
          </cell>
          <cell r="T252" t="str">
            <v>F</v>
          </cell>
          <cell r="U252">
            <v>44956</v>
          </cell>
          <cell r="V252">
            <v>44958</v>
          </cell>
          <cell r="W252">
            <v>44959</v>
          </cell>
          <cell r="Y252" t="str">
            <v>Contratación Directa</v>
          </cell>
          <cell r="Z252" t="str">
            <v>Contrato</v>
          </cell>
          <cell r="AA252" t="str">
            <v>Prestación de Servicios Profesionales</v>
          </cell>
          <cell r="AB252" t="str">
            <v>PRESTAR SERVICIOS PROFESIONALES DE GESTIÓN SOCIAL PARA REALIZAR ACOMPAÑAMIENTO A LOS HOGARES POTENCIALMENTE BENEFICIARIOS, ASÍ COMO REALIZAR LA VALIDACIÓN DEL CUMPLIMIENTO DE REQUISITOS EXIGIDOS POR LOS PROGRAMAS IMPLEMENTADOS POR LA SUBSECRETARÍA DE GESTIÓN FINANCIERA</v>
          </cell>
          <cell r="AC252">
            <v>44959</v>
          </cell>
          <cell r="AD252">
            <v>44959</v>
          </cell>
          <cell r="AE252">
            <v>44959</v>
          </cell>
          <cell r="AF252">
            <v>9</v>
          </cell>
          <cell r="AG252">
            <v>0</v>
          </cell>
          <cell r="AH252">
            <v>9</v>
          </cell>
          <cell r="AI252">
            <v>9</v>
          </cell>
          <cell r="AJ252">
            <v>0</v>
          </cell>
          <cell r="AK252">
            <v>270</v>
          </cell>
          <cell r="AL252">
            <v>45231</v>
          </cell>
          <cell r="AM252">
            <v>45231</v>
          </cell>
          <cell r="AN252">
            <v>47700000</v>
          </cell>
          <cell r="AO252">
            <v>47700000</v>
          </cell>
          <cell r="AP252">
            <v>5300000</v>
          </cell>
          <cell r="AQ252">
            <v>0</v>
          </cell>
          <cell r="AS252">
            <v>181</v>
          </cell>
          <cell r="AT252">
            <v>44937</v>
          </cell>
          <cell r="AU252">
            <v>47700000</v>
          </cell>
          <cell r="AV252" t="str">
            <v>O23011601190000007825</v>
          </cell>
          <cell r="AW252" t="str">
            <v>INVERSION</v>
          </cell>
          <cell r="AX252" t="str">
            <v>Diseño e implementación de alternativas financieras para la gestión del hábitat en Bogotá</v>
          </cell>
          <cell r="AY252">
            <v>5000448789</v>
          </cell>
          <cell r="AZ252">
            <v>253</v>
          </cell>
          <cell r="BA252">
            <v>44958</v>
          </cell>
          <cell r="BB252">
            <v>47700000</v>
          </cell>
          <cell r="BD252">
            <v>1473</v>
          </cell>
          <cell r="BE252">
            <v>45176</v>
          </cell>
          <cell r="BF252">
            <v>10423333</v>
          </cell>
          <cell r="BG252" t="str">
            <v>5000553704</v>
          </cell>
          <cell r="BH252">
            <v>1581</v>
          </cell>
          <cell r="BI252">
            <v>45205</v>
          </cell>
          <cell r="BJ252" t="str">
            <v>O23011601190000007825</v>
          </cell>
          <cell r="BK252" t="str">
            <v>INVERSION</v>
          </cell>
          <cell r="BN252" t="str">
            <v/>
          </cell>
          <cell r="BO252" t="str">
            <v/>
          </cell>
          <cell r="BP252" t="str">
            <v/>
          </cell>
          <cell r="BR252" t="str">
            <v/>
          </cell>
          <cell r="BS252" t="str">
            <v/>
          </cell>
          <cell r="BT252" t="str">
            <v/>
          </cell>
          <cell r="BU252" t="str">
            <v/>
          </cell>
          <cell r="BV252" t="str">
            <v/>
          </cell>
          <cell r="BW252" t="str">
            <v/>
          </cell>
          <cell r="CA252" t="str">
            <v/>
          </cell>
          <cell r="CB252" t="str">
            <v/>
          </cell>
          <cell r="CC252" t="str">
            <v/>
          </cell>
          <cell r="CE252" t="str">
            <v/>
          </cell>
          <cell r="CF252" t="str">
            <v/>
          </cell>
          <cell r="CG252" t="str">
            <v/>
          </cell>
          <cell r="CH252" t="str">
            <v/>
          </cell>
          <cell r="CI252" t="str">
            <v/>
          </cell>
          <cell r="CP252">
            <v>0</v>
          </cell>
        </row>
        <row r="253">
          <cell r="C253" t="str">
            <v>248-2023</v>
          </cell>
          <cell r="F253" t="str">
            <v>No Aplica</v>
          </cell>
          <cell r="G253" t="str">
            <v>No se asignó numeración</v>
          </cell>
          <cell r="J253" t="e">
            <v>#N/A</v>
          </cell>
          <cell r="P253" t="str">
            <v/>
          </cell>
          <cell r="Q253" t="str">
            <v/>
          </cell>
          <cell r="R253" t="str">
            <v/>
          </cell>
          <cell r="S253" t="str">
            <v/>
          </cell>
          <cell r="AB253" t="str">
            <v/>
          </cell>
          <cell r="AC253" t="str">
            <v>Pendiente dato de legalización</v>
          </cell>
          <cell r="AE253">
            <v>0</v>
          </cell>
          <cell r="AH253">
            <v>0</v>
          </cell>
          <cell r="AI253">
            <v>0</v>
          </cell>
          <cell r="AJ253">
            <v>0</v>
          </cell>
          <cell r="AK253">
            <v>0</v>
          </cell>
          <cell r="AO253">
            <v>0</v>
          </cell>
          <cell r="AQ253">
            <v>0</v>
          </cell>
          <cell r="AW253" t="str">
            <v/>
          </cell>
          <cell r="AX253" t="str">
            <v/>
          </cell>
          <cell r="BK253" t="str">
            <v/>
          </cell>
          <cell r="BN253" t="str">
            <v/>
          </cell>
          <cell r="BO253" t="str">
            <v/>
          </cell>
          <cell r="BP253" t="str">
            <v/>
          </cell>
          <cell r="BR253" t="str">
            <v/>
          </cell>
          <cell r="BS253" t="str">
            <v/>
          </cell>
          <cell r="BT253" t="str">
            <v/>
          </cell>
          <cell r="BU253" t="str">
            <v/>
          </cell>
          <cell r="BV253" t="str">
            <v/>
          </cell>
          <cell r="BW253" t="str">
            <v/>
          </cell>
          <cell r="CA253" t="str">
            <v/>
          </cell>
          <cell r="CB253" t="str">
            <v/>
          </cell>
          <cell r="CC253" t="str">
            <v/>
          </cell>
          <cell r="CE253" t="str">
            <v/>
          </cell>
          <cell r="CF253" t="str">
            <v/>
          </cell>
          <cell r="CG253" t="str">
            <v/>
          </cell>
          <cell r="CH253" t="str">
            <v/>
          </cell>
          <cell r="CI253" t="str">
            <v/>
          </cell>
          <cell r="CP253">
            <v>0</v>
          </cell>
        </row>
        <row r="254">
          <cell r="C254" t="str">
            <v>249-2023</v>
          </cell>
          <cell r="D254">
            <v>1</v>
          </cell>
          <cell r="E254" t="str">
            <v>CO1.PCCNTR.4523926</v>
          </cell>
          <cell r="F254" t="e">
            <v>#N/A</v>
          </cell>
          <cell r="G254" t="str">
            <v>En Ejecución</v>
          </cell>
          <cell r="H254" t="str">
            <v>https://community.secop.gov.co/Public/Tendering/OpportunityDetail/Index?noticeUID=CO1.NTC.3887478&amp;isFromPublicArea=True&amp;isModal=true&amp;asPopupView=true</v>
          </cell>
          <cell r="I254" t="str">
            <v>SDHT-SDRPRI-PSP-036-2023.</v>
          </cell>
          <cell r="J254">
            <v>1</v>
          </cell>
          <cell r="K254">
            <v>1</v>
          </cell>
          <cell r="L254" t="str">
            <v>Persona Natural</v>
          </cell>
          <cell r="M254" t="str">
            <v>CC</v>
          </cell>
          <cell r="N254">
            <v>53139941</v>
          </cell>
          <cell r="O254">
            <v>7</v>
          </cell>
          <cell r="P254" t="str">
            <v>QUEVEDO MORENO</v>
          </cell>
          <cell r="Q254" t="str">
            <v>WENDY PAOLA</v>
          </cell>
          <cell r="R254" t="str">
            <v>No Aplica</v>
          </cell>
          <cell r="S254" t="str">
            <v>WENDY PAOLA QUEVEDO MORENO</v>
          </cell>
          <cell r="T254" t="str">
            <v>F</v>
          </cell>
          <cell r="U254">
            <v>44957</v>
          </cell>
          <cell r="V254">
            <v>44958</v>
          </cell>
          <cell r="W254">
            <v>44959</v>
          </cell>
          <cell r="Y254" t="str">
            <v>Contratación Directa</v>
          </cell>
          <cell r="Z254" t="str">
            <v>Contrato</v>
          </cell>
          <cell r="AA254" t="str">
            <v>Prestación de Servicios Profesionales</v>
          </cell>
          <cell r="AB254" t="str">
            <v>PRESTAR SERVICIOS PROFESIONALES DE GESTIÓN SOCIAL PARA REALIZAR LA VERIFICACIÓN DEL CUMPLIMIENTO DE REQUISITOS DE LOS HOGARES POTENCIALMENTE BENEFICIARIOS DE LOS PROGRAMAS E INSTRUMENTOS DE FINANCIACIÓN PARA LA ADQUISICIÓN DE VIVIENDA</v>
          </cell>
          <cell r="AC254">
            <v>44959</v>
          </cell>
          <cell r="AD254">
            <v>44959</v>
          </cell>
          <cell r="AE254">
            <v>44959</v>
          </cell>
          <cell r="AF254">
            <v>9</v>
          </cell>
          <cell r="AG254">
            <v>0</v>
          </cell>
          <cell r="AH254">
            <v>9</v>
          </cell>
          <cell r="AI254">
            <v>9</v>
          </cell>
          <cell r="AJ254">
            <v>0</v>
          </cell>
          <cell r="AK254">
            <v>270</v>
          </cell>
          <cell r="AL254">
            <v>45231</v>
          </cell>
          <cell r="AM254">
            <v>45231</v>
          </cell>
          <cell r="AN254">
            <v>47700000</v>
          </cell>
          <cell r="AO254">
            <v>47700000</v>
          </cell>
          <cell r="AP254">
            <v>5300000</v>
          </cell>
          <cell r="AQ254">
            <v>0</v>
          </cell>
          <cell r="AS254">
            <v>179</v>
          </cell>
          <cell r="AT254">
            <v>44937</v>
          </cell>
          <cell r="AU254">
            <v>47700000</v>
          </cell>
          <cell r="AV254" t="str">
            <v>O23011601190000007825</v>
          </cell>
          <cell r="AW254" t="str">
            <v>INVERSION</v>
          </cell>
          <cell r="AX254" t="str">
            <v>Diseño e implementación de alternativas financieras para la gestión del hábitat en Bogotá</v>
          </cell>
          <cell r="AY254">
            <v>5000450806</v>
          </cell>
          <cell r="AZ254">
            <v>285</v>
          </cell>
          <cell r="BA254">
            <v>44958</v>
          </cell>
          <cell r="BB254">
            <v>47700000</v>
          </cell>
          <cell r="BK254" t="str">
            <v/>
          </cell>
          <cell r="BN254" t="str">
            <v/>
          </cell>
          <cell r="BO254" t="str">
            <v/>
          </cell>
          <cell r="BP254" t="str">
            <v/>
          </cell>
          <cell r="BR254" t="str">
            <v/>
          </cell>
          <cell r="BS254" t="str">
            <v/>
          </cell>
          <cell r="BT254" t="str">
            <v/>
          </cell>
          <cell r="BU254" t="str">
            <v/>
          </cell>
          <cell r="BV254" t="str">
            <v/>
          </cell>
          <cell r="BW254" t="str">
            <v/>
          </cell>
          <cell r="CA254" t="str">
            <v/>
          </cell>
          <cell r="CB254" t="str">
            <v/>
          </cell>
          <cell r="CC254" t="str">
            <v/>
          </cell>
          <cell r="CE254" t="str">
            <v/>
          </cell>
          <cell r="CF254" t="str">
            <v/>
          </cell>
          <cell r="CG254" t="str">
            <v/>
          </cell>
          <cell r="CH254" t="str">
            <v/>
          </cell>
          <cell r="CI254" t="str">
            <v/>
          </cell>
          <cell r="CP254">
            <v>0</v>
          </cell>
        </row>
        <row r="255">
          <cell r="C255" t="str">
            <v>250-2023</v>
          </cell>
          <cell r="D255">
            <v>1</v>
          </cell>
          <cell r="E255" t="str">
            <v>CO1.PCCNTR.4513990</v>
          </cell>
          <cell r="F255" t="e">
            <v>#N/A</v>
          </cell>
          <cell r="G255" t="str">
            <v>Terminación Anticipada</v>
          </cell>
          <cell r="H255" t="str">
            <v>https://community.secop.gov.co/Public/Tendering/OpportunityDetail/Index?noticeUID=CO1.NTC.3877169&amp;isFromPublicArea=True&amp;isModal=true&amp;asPopupView=true</v>
          </cell>
          <cell r="I255" t="str">
            <v>SDHT-SDRPRI-PSP-016-2023</v>
          </cell>
          <cell r="J255">
            <v>1</v>
          </cell>
          <cell r="K255">
            <v>1</v>
          </cell>
          <cell r="L255" t="str">
            <v>Persona Natural</v>
          </cell>
          <cell r="M255" t="str">
            <v>CC</v>
          </cell>
          <cell r="N255">
            <v>52539546</v>
          </cell>
          <cell r="O255">
            <v>3</v>
          </cell>
          <cell r="P255" t="str">
            <v>NAVARRO TRONCOSO</v>
          </cell>
          <cell r="Q255" t="str">
            <v>BERTHA CAROLINA</v>
          </cell>
          <cell r="R255" t="str">
            <v>No Aplica</v>
          </cell>
          <cell r="S255" t="str">
            <v>BERTHA CAROLINA NAVARRO TRONCOSO</v>
          </cell>
          <cell r="T255" t="str">
            <v>F</v>
          </cell>
          <cell r="U255">
            <v>44956</v>
          </cell>
          <cell r="V255">
            <v>44957</v>
          </cell>
          <cell r="W255">
            <v>44959</v>
          </cell>
          <cell r="Y255" t="str">
            <v>Contratación Directa</v>
          </cell>
          <cell r="Z255" t="str">
            <v>Contrato</v>
          </cell>
          <cell r="AA255" t="str">
            <v>Prestación de Servicios Profesionales</v>
          </cell>
          <cell r="AB255" t="str">
            <v>PRESTAR SERVICIOS PROFESIONALES PARA LA IMPLEMENTACIÓN Y SEGUIMIENTO DE PROGRAMAS CON ENFOQUE DE GÉNERO DESARROLLADOS POR LA SUBSECRETARÍA DE GESTIÓN FINANCIERA, PARA LA ADQUISICIÓN DE VIVIENDA Y/O ACCESO A SOLUCIONES HABITACIONALES</v>
          </cell>
          <cell r="AC255">
            <v>44959</v>
          </cell>
          <cell r="AD255">
            <v>44959</v>
          </cell>
          <cell r="AE255">
            <v>44959</v>
          </cell>
          <cell r="AF255">
            <v>9</v>
          </cell>
          <cell r="AG255">
            <v>0</v>
          </cell>
          <cell r="AH255">
            <v>9</v>
          </cell>
          <cell r="AI255">
            <v>9</v>
          </cell>
          <cell r="AJ255">
            <v>0</v>
          </cell>
          <cell r="AK255">
            <v>270</v>
          </cell>
          <cell r="AL255">
            <v>45231</v>
          </cell>
          <cell r="AM255">
            <v>45016</v>
          </cell>
          <cell r="AN255">
            <v>55620000</v>
          </cell>
          <cell r="AO255">
            <v>12154000</v>
          </cell>
          <cell r="AP255">
            <v>6180000</v>
          </cell>
          <cell r="AQ255">
            <v>0</v>
          </cell>
          <cell r="AS255">
            <v>199</v>
          </cell>
          <cell r="AT255">
            <v>44938</v>
          </cell>
          <cell r="AU255">
            <v>55620000</v>
          </cell>
          <cell r="AV255" t="str">
            <v>O23011601190000007825</v>
          </cell>
          <cell r="AW255" t="str">
            <v>INVERSION</v>
          </cell>
          <cell r="AX255" t="str">
            <v>Diseño e implementación de alternativas financieras para la gestión del hábitat en Bogotá</v>
          </cell>
          <cell r="AY255">
            <v>5000448793</v>
          </cell>
          <cell r="AZ255">
            <v>254</v>
          </cell>
          <cell r="BA255">
            <v>44958</v>
          </cell>
          <cell r="BB255">
            <v>55620000</v>
          </cell>
          <cell r="BK255" t="str">
            <v/>
          </cell>
          <cell r="BN255" t="str">
            <v/>
          </cell>
          <cell r="BO255" t="str">
            <v/>
          </cell>
          <cell r="BP255" t="str">
            <v/>
          </cell>
          <cell r="BR255" t="str">
            <v/>
          </cell>
          <cell r="BS255" t="str">
            <v/>
          </cell>
          <cell r="BT255" t="str">
            <v/>
          </cell>
          <cell r="BU255" t="str">
            <v/>
          </cell>
          <cell r="BV255" t="str">
            <v/>
          </cell>
          <cell r="BW255" t="str">
            <v/>
          </cell>
          <cell r="CA255" t="str">
            <v/>
          </cell>
          <cell r="CB255" t="str">
            <v/>
          </cell>
          <cell r="CC255" t="str">
            <v/>
          </cell>
          <cell r="CE255" t="str">
            <v/>
          </cell>
          <cell r="CF255" t="str">
            <v/>
          </cell>
          <cell r="CG255" t="str">
            <v/>
          </cell>
          <cell r="CH255" t="str">
            <v/>
          </cell>
          <cell r="CI255" t="str">
            <v/>
          </cell>
          <cell r="CP255">
            <v>0</v>
          </cell>
        </row>
        <row r="256">
          <cell r="C256" t="str">
            <v>251-2023</v>
          </cell>
          <cell r="D256">
            <v>1</v>
          </cell>
          <cell r="E256" t="str">
            <v>CO1.PCCNTR.4513912</v>
          </cell>
          <cell r="F256" t="e">
            <v>#N/A</v>
          </cell>
          <cell r="G256" t="str">
            <v>En Ejecución</v>
          </cell>
          <cell r="H256" t="str">
            <v>https://community.secop.gov.co/Public/Tendering/OpportunityDetail/Index?noticeUID=CO1.NTC.3875566&amp;isFromPublicArea=True&amp;isModal=true&amp;asPopupView=true</v>
          </cell>
          <cell r="I256" t="str">
            <v>SDHT-SDRPRI-PSP-027-2023.</v>
          </cell>
          <cell r="J256">
            <v>1</v>
          </cell>
          <cell r="K256">
            <v>1</v>
          </cell>
          <cell r="L256" t="str">
            <v>Persona Natural</v>
          </cell>
          <cell r="M256" t="str">
            <v>CC</v>
          </cell>
          <cell r="N256">
            <v>1070730245</v>
          </cell>
          <cell r="O256">
            <v>5</v>
          </cell>
          <cell r="P256" t="str">
            <v>MARTINEZ PRIETO</v>
          </cell>
          <cell r="Q256" t="str">
            <v>LEIDY CATERINE</v>
          </cell>
          <cell r="R256" t="str">
            <v>No Aplica</v>
          </cell>
          <cell r="S256" t="str">
            <v>LEIDY CATERINE MARTINEZ PRIETO</v>
          </cell>
          <cell r="T256" t="str">
            <v>F</v>
          </cell>
          <cell r="U256">
            <v>44956</v>
          </cell>
          <cell r="V256">
            <v>44957</v>
          </cell>
          <cell r="W256">
            <v>44958</v>
          </cell>
          <cell r="Y256" t="str">
            <v>Contratación Directa</v>
          </cell>
          <cell r="Z256" t="str">
            <v>Contrato</v>
          </cell>
          <cell r="AA256" t="str">
            <v>Prestación de Servicios Profesionales</v>
          </cell>
          <cell r="AB256" t="str">
            <v>PRESTAR SERVICIOS PROFESIONALES CON EL FIN DE DESARROLLAR OPERATIVAMENTE LOS PROGRAMAS DE PROMOCIÓN PARA EL ACCESO AL MERCADO DE VIVIENDA VIS Y VIP, IMPLEMENTADOS POR LA SECRETARÍA DISTRITAL DEL HÁBITAT</v>
          </cell>
          <cell r="AC256">
            <v>44958</v>
          </cell>
          <cell r="AD256">
            <v>44958</v>
          </cell>
          <cell r="AE256">
            <v>44958</v>
          </cell>
          <cell r="AF256">
            <v>9</v>
          </cell>
          <cell r="AG256">
            <v>0</v>
          </cell>
          <cell r="AH256">
            <v>9</v>
          </cell>
          <cell r="AI256">
            <v>9</v>
          </cell>
          <cell r="AJ256">
            <v>0</v>
          </cell>
          <cell r="AK256">
            <v>270</v>
          </cell>
          <cell r="AL256">
            <v>45230</v>
          </cell>
          <cell r="AM256">
            <v>45230</v>
          </cell>
          <cell r="AN256">
            <v>55620000</v>
          </cell>
          <cell r="AO256">
            <v>55620000</v>
          </cell>
          <cell r="AP256">
            <v>6180000</v>
          </cell>
          <cell r="AQ256">
            <v>0</v>
          </cell>
          <cell r="AS256">
            <v>182</v>
          </cell>
          <cell r="AT256">
            <v>44937</v>
          </cell>
          <cell r="AU256">
            <v>55620000</v>
          </cell>
          <cell r="AV256" t="str">
            <v>O23011601190000007825</v>
          </cell>
          <cell r="AW256" t="str">
            <v>INVERSION</v>
          </cell>
          <cell r="AX256" t="str">
            <v>Diseño e implementación de alternativas financieras para la gestión del hábitat en Bogotá</v>
          </cell>
          <cell r="AY256">
            <v>5000450216</v>
          </cell>
          <cell r="AZ256">
            <v>266</v>
          </cell>
          <cell r="BA256">
            <v>44958</v>
          </cell>
          <cell r="BB256">
            <v>55620000</v>
          </cell>
          <cell r="BK256" t="str">
            <v/>
          </cell>
          <cell r="BN256" t="str">
            <v/>
          </cell>
          <cell r="BO256" t="str">
            <v/>
          </cell>
          <cell r="BP256" t="str">
            <v/>
          </cell>
          <cell r="BR256" t="str">
            <v/>
          </cell>
          <cell r="BS256" t="str">
            <v/>
          </cell>
          <cell r="BT256" t="str">
            <v/>
          </cell>
          <cell r="BU256" t="str">
            <v/>
          </cell>
          <cell r="BV256" t="str">
            <v/>
          </cell>
          <cell r="BW256" t="str">
            <v/>
          </cell>
          <cell r="CA256" t="str">
            <v/>
          </cell>
          <cell r="CB256" t="str">
            <v/>
          </cell>
          <cell r="CC256" t="str">
            <v/>
          </cell>
          <cell r="CE256" t="str">
            <v/>
          </cell>
          <cell r="CF256" t="str">
            <v/>
          </cell>
          <cell r="CG256" t="str">
            <v/>
          </cell>
          <cell r="CH256" t="str">
            <v/>
          </cell>
          <cell r="CI256" t="str">
            <v/>
          </cell>
          <cell r="CP256">
            <v>0</v>
          </cell>
        </row>
        <row r="257">
          <cell r="C257" t="str">
            <v>252-2023</v>
          </cell>
          <cell r="D257">
            <v>1</v>
          </cell>
          <cell r="E257" t="str">
            <v>CO1.PCCNTR.4516609</v>
          </cell>
          <cell r="F257" t="e">
            <v>#N/A</v>
          </cell>
          <cell r="G257" t="str">
            <v>En Ejecución</v>
          </cell>
          <cell r="H257" t="str">
            <v>https://community.secop.gov.co/Public/Tendering/OpportunityDetail/Index?noticeUID=CO1.NTC.3880137&amp;isFromPublicArea=True&amp;isModal=true&amp;asPopupView=true</v>
          </cell>
          <cell r="I257" t="str">
            <v>SDHT-SDPS-PSAG-001-2023</v>
          </cell>
          <cell r="J257">
            <v>1</v>
          </cell>
          <cell r="K257">
            <v>1</v>
          </cell>
          <cell r="L257" t="str">
            <v>Persona Natural</v>
          </cell>
          <cell r="M257" t="str">
            <v>CC</v>
          </cell>
          <cell r="N257">
            <v>1026574578</v>
          </cell>
          <cell r="O257">
            <v>3</v>
          </cell>
          <cell r="P257" t="str">
            <v>PACHON GALVIS</v>
          </cell>
          <cell r="Q257" t="str">
            <v>IVAN GABRIEL</v>
          </cell>
          <cell r="R257" t="str">
            <v>No Aplica</v>
          </cell>
          <cell r="S257" t="str">
            <v>IVAN GABRIEL PACHON GALVIS</v>
          </cell>
          <cell r="T257" t="str">
            <v>M</v>
          </cell>
          <cell r="U257">
            <v>44957</v>
          </cell>
          <cell r="V257">
            <v>44959</v>
          </cell>
          <cell r="W257">
            <v>44960</v>
          </cell>
          <cell r="Y257" t="str">
            <v>Contratación Directa</v>
          </cell>
          <cell r="Z257" t="str">
            <v>Contrato</v>
          </cell>
          <cell r="AA257" t="str">
            <v>Prestación de Servicios  de Apoyo a la Gestión</v>
          </cell>
          <cell r="AB257" t="str">
            <v>PRESTAR SERVICIOS DE APOYO A LA GESTION EN EL DESARROLLO DE ACTIVIDADES DE CARÁCTER ADMINISTRATIVO Y APOYO EN EL SEGUIMIENTO Y DE RESPUESTA A SOLICITUDES QUE SE ADELANTAN EN LA SUBDIRECCIÓN DE PREVENCIÓN Y SEGUIMIENTO</v>
          </cell>
          <cell r="AC257">
            <v>44960</v>
          </cell>
          <cell r="AD257">
            <v>44960</v>
          </cell>
          <cell r="AE257">
            <v>44960</v>
          </cell>
          <cell r="AF257">
            <v>11</v>
          </cell>
          <cell r="AG257">
            <v>0</v>
          </cell>
          <cell r="AH257">
            <v>11</v>
          </cell>
          <cell r="AI257">
            <v>11</v>
          </cell>
          <cell r="AJ257">
            <v>0</v>
          </cell>
          <cell r="AK257">
            <v>330</v>
          </cell>
          <cell r="AL257">
            <v>45293</v>
          </cell>
          <cell r="AM257">
            <v>45293</v>
          </cell>
          <cell r="AN257">
            <v>37400000</v>
          </cell>
          <cell r="AO257">
            <v>37400000</v>
          </cell>
          <cell r="AP257">
            <v>3400000</v>
          </cell>
          <cell r="AQ257">
            <v>0</v>
          </cell>
          <cell r="AS257">
            <v>359</v>
          </cell>
          <cell r="AT257">
            <v>44942</v>
          </cell>
          <cell r="AU257">
            <v>37400000</v>
          </cell>
          <cell r="AV257" t="str">
            <v>O23011603450000007812</v>
          </cell>
          <cell r="AW257" t="str">
            <v>INVERSION</v>
          </cell>
          <cell r="AX257" t="str">
            <v>Fortalecimiento de la Inspección, Vigilancia y Control de Vivienda en Bogotá</v>
          </cell>
          <cell r="AY257">
            <v>5000450252</v>
          </cell>
          <cell r="AZ257">
            <v>268</v>
          </cell>
          <cell r="BA257">
            <v>44958</v>
          </cell>
          <cell r="BB257">
            <v>37400000</v>
          </cell>
          <cell r="BK257" t="str">
            <v/>
          </cell>
          <cell r="BN257" t="str">
            <v/>
          </cell>
          <cell r="BO257" t="str">
            <v/>
          </cell>
          <cell r="BP257" t="str">
            <v/>
          </cell>
          <cell r="BR257" t="str">
            <v/>
          </cell>
          <cell r="BS257" t="str">
            <v/>
          </cell>
          <cell r="BT257" t="str">
            <v/>
          </cell>
          <cell r="BU257" t="str">
            <v/>
          </cell>
          <cell r="BV257" t="str">
            <v/>
          </cell>
          <cell r="BW257" t="str">
            <v/>
          </cell>
          <cell r="CA257" t="str">
            <v/>
          </cell>
          <cell r="CB257" t="str">
            <v/>
          </cell>
          <cell r="CC257" t="str">
            <v/>
          </cell>
          <cell r="CE257" t="str">
            <v/>
          </cell>
          <cell r="CF257" t="str">
            <v/>
          </cell>
          <cell r="CG257" t="str">
            <v/>
          </cell>
          <cell r="CH257" t="str">
            <v/>
          </cell>
          <cell r="CI257" t="str">
            <v/>
          </cell>
          <cell r="CP257">
            <v>0</v>
          </cell>
        </row>
        <row r="258">
          <cell r="C258" t="str">
            <v>253-2023</v>
          </cell>
          <cell r="D258">
            <v>1</v>
          </cell>
          <cell r="E258" t="str">
            <v>CO1.PCCNTR.4516500</v>
          </cell>
          <cell r="F258" t="e">
            <v>#N/A</v>
          </cell>
          <cell r="G258" t="str">
            <v>En Ejecución</v>
          </cell>
          <cell r="H258" t="str">
            <v>https://community.secop.gov.co/Public/Tendering/OpportunityDetail/Index?noticeUID=CO1.NTC.3879961&amp;isFromPublicArea=True&amp;isModal=true&amp;asPopupView=true</v>
          </cell>
          <cell r="I258" t="str">
            <v>SDHT-SDPS-PSP-020-2023</v>
          </cell>
          <cell r="J258">
            <v>1</v>
          </cell>
          <cell r="K258">
            <v>1</v>
          </cell>
          <cell r="L258" t="str">
            <v>Persona Natural</v>
          </cell>
          <cell r="M258" t="str">
            <v>CC</v>
          </cell>
          <cell r="N258">
            <v>1014261209</v>
          </cell>
          <cell r="O258">
            <v>3</v>
          </cell>
          <cell r="P258" t="str">
            <v>MONTAÑA GUTIERREZ</v>
          </cell>
          <cell r="Q258" t="str">
            <v>LEIDY MILENA</v>
          </cell>
          <cell r="R258" t="str">
            <v>No Aplica</v>
          </cell>
          <cell r="S258" t="str">
            <v>LEIDY MILENA MONTAÑA GUTIERREZ</v>
          </cell>
          <cell r="T258" t="str">
            <v>F</v>
          </cell>
          <cell r="U258">
            <v>44957</v>
          </cell>
          <cell r="V258">
            <v>44959</v>
          </cell>
          <cell r="W258">
            <v>44960</v>
          </cell>
          <cell r="Y258" t="str">
            <v>Contratación Directa</v>
          </cell>
          <cell r="Z258" t="str">
            <v>Contrato</v>
          </cell>
          <cell r="AA258" t="str">
            <v>Prestación de Servicios Profesionales</v>
          </cell>
          <cell r="AB258" t="str">
            <v>PRESTAR SERVICIOS PROFESIONALES PARA APOYAR JURIDICAMENTE LAS ACTIVIDADES ORIENTADAS A LA GESTIÓN JURÍDICA DEL AREA DE MONITOREO.</v>
          </cell>
          <cell r="AC258">
            <v>44960</v>
          </cell>
          <cell r="AD258">
            <v>44960</v>
          </cell>
          <cell r="AE258">
            <v>44960</v>
          </cell>
          <cell r="AF258">
            <v>11</v>
          </cell>
          <cell r="AG258">
            <v>0</v>
          </cell>
          <cell r="AH258">
            <v>11</v>
          </cell>
          <cell r="AI258">
            <v>11</v>
          </cell>
          <cell r="AJ258">
            <v>0</v>
          </cell>
          <cell r="AK258">
            <v>330</v>
          </cell>
          <cell r="AL258">
            <v>45293</v>
          </cell>
          <cell r="AM258">
            <v>45293</v>
          </cell>
          <cell r="AN258">
            <v>62881500</v>
          </cell>
          <cell r="AO258">
            <v>62881500</v>
          </cell>
          <cell r="AP258">
            <v>5716500</v>
          </cell>
          <cell r="AQ258">
            <v>0</v>
          </cell>
          <cell r="AS258">
            <v>379</v>
          </cell>
          <cell r="AT258">
            <v>44942</v>
          </cell>
          <cell r="AU258">
            <v>62881500</v>
          </cell>
          <cell r="AV258" t="str">
            <v>O23011603450000007812</v>
          </cell>
          <cell r="AW258" t="str">
            <v>INVERSION</v>
          </cell>
          <cell r="AX258" t="str">
            <v>Fortalecimiento de la Inspección, Vigilancia y Control de Vivienda en Bogotá</v>
          </cell>
          <cell r="AY258">
            <v>5000450287</v>
          </cell>
          <cell r="AZ258">
            <v>271</v>
          </cell>
          <cell r="BA258">
            <v>44958</v>
          </cell>
          <cell r="BB258">
            <v>62881500</v>
          </cell>
          <cell r="BK258" t="str">
            <v/>
          </cell>
          <cell r="BN258" t="str">
            <v/>
          </cell>
          <cell r="BO258" t="str">
            <v/>
          </cell>
          <cell r="BP258" t="str">
            <v/>
          </cell>
          <cell r="BR258" t="str">
            <v/>
          </cell>
          <cell r="BS258" t="str">
            <v/>
          </cell>
          <cell r="BT258" t="str">
            <v/>
          </cell>
          <cell r="BU258" t="str">
            <v/>
          </cell>
          <cell r="BV258" t="str">
            <v/>
          </cell>
          <cell r="BW258" t="str">
            <v/>
          </cell>
          <cell r="CA258" t="str">
            <v/>
          </cell>
          <cell r="CB258" t="str">
            <v/>
          </cell>
          <cell r="CC258" t="str">
            <v/>
          </cell>
          <cell r="CE258" t="str">
            <v/>
          </cell>
          <cell r="CF258" t="str">
            <v/>
          </cell>
          <cell r="CG258" t="str">
            <v/>
          </cell>
          <cell r="CH258" t="str">
            <v/>
          </cell>
          <cell r="CI258" t="str">
            <v/>
          </cell>
          <cell r="CP258">
            <v>0</v>
          </cell>
        </row>
        <row r="259">
          <cell r="C259" t="str">
            <v>254-2023</v>
          </cell>
          <cell r="D259">
            <v>1</v>
          </cell>
          <cell r="E259" t="str">
            <v>CO1.PCCNTR.4515322</v>
          </cell>
          <cell r="F259" t="e">
            <v>#N/A</v>
          </cell>
          <cell r="G259" t="str">
            <v>En Ejecución</v>
          </cell>
          <cell r="H259" t="str">
            <v>https://community.secop.gov.co/Public/Tendering/OpportunityDetail/Index?noticeUID=CO1.NTC.3878826&amp;isFromPublicArea=True&amp;isModal=true&amp;asPopupView=true</v>
          </cell>
          <cell r="I259" t="str">
            <v>SDHT-SDPS-PSAG-002-2023</v>
          </cell>
          <cell r="J259">
            <v>1</v>
          </cell>
          <cell r="K259">
            <v>1</v>
          </cell>
          <cell r="L259" t="str">
            <v>Persona Natural</v>
          </cell>
          <cell r="M259" t="str">
            <v>CC</v>
          </cell>
          <cell r="N259">
            <v>1233891291</v>
          </cell>
          <cell r="O259">
            <v>5</v>
          </cell>
          <cell r="P259" t="str">
            <v>MOQUE VILLAMIL</v>
          </cell>
          <cell r="Q259" t="str">
            <v>LAURA VALENTINA</v>
          </cell>
          <cell r="R259" t="str">
            <v>No Aplica</v>
          </cell>
          <cell r="S259" t="str">
            <v>LAURA VALENTINA MOQUE VILLAMIL</v>
          </cell>
          <cell r="T259" t="str">
            <v>F</v>
          </cell>
          <cell r="U259">
            <v>44957</v>
          </cell>
          <cell r="V259">
            <v>44959</v>
          </cell>
          <cell r="W259">
            <v>44960</v>
          </cell>
          <cell r="Y259" t="str">
            <v>Contratación Directa</v>
          </cell>
          <cell r="Z259" t="str">
            <v>Contrato</v>
          </cell>
          <cell r="AA259" t="str">
            <v>Prestación de Servicios  de Apoyo a la Gestión</v>
          </cell>
          <cell r="AB259" t="str">
            <v>PRESTAR SERVICIOS DE APOYO A LA GESTIÓN PARA BRINDAR ATENCIÓN EFECTIVA A LA CIUDADANÍA SOBRE LOS TRÁMITES FINANCIEROS, JURÍDICOS Y TÉCNICOS RELACIONADOS CON LAS ACTIVIDADES DE ENAJENACIÓN Y ARRENDAMIENTO DE VIVIENDA EN EL DISTRITO CAPITAL</v>
          </cell>
          <cell r="AC259">
            <v>44960</v>
          </cell>
          <cell r="AD259">
            <v>44960</v>
          </cell>
          <cell r="AE259">
            <v>44960</v>
          </cell>
          <cell r="AF259">
            <v>11</v>
          </cell>
          <cell r="AG259">
            <v>0</v>
          </cell>
          <cell r="AH259">
            <v>11</v>
          </cell>
          <cell r="AI259">
            <v>11</v>
          </cell>
          <cell r="AJ259">
            <v>0</v>
          </cell>
          <cell r="AK259">
            <v>330</v>
          </cell>
          <cell r="AL259">
            <v>45293</v>
          </cell>
          <cell r="AM259">
            <v>45293</v>
          </cell>
          <cell r="AN259">
            <v>29458000</v>
          </cell>
          <cell r="AO259">
            <v>29458000</v>
          </cell>
          <cell r="AP259">
            <v>2678000</v>
          </cell>
          <cell r="AQ259">
            <v>0</v>
          </cell>
          <cell r="AS259">
            <v>360</v>
          </cell>
          <cell r="AT259">
            <v>44942</v>
          </cell>
          <cell r="AU259">
            <v>29458000</v>
          </cell>
          <cell r="AV259" t="str">
            <v>O23011603450000007812</v>
          </cell>
          <cell r="AW259" t="str">
            <v>INVERSION</v>
          </cell>
          <cell r="AX259" t="str">
            <v>Fortalecimiento de la Inspección, Vigilancia y Control de Vivienda en Bogotá</v>
          </cell>
          <cell r="AY259">
            <v>5000450240</v>
          </cell>
          <cell r="AZ259">
            <v>267</v>
          </cell>
          <cell r="BA259">
            <v>44958</v>
          </cell>
          <cell r="BB259">
            <v>29458000</v>
          </cell>
          <cell r="BK259" t="str">
            <v/>
          </cell>
          <cell r="BN259" t="str">
            <v/>
          </cell>
          <cell r="BO259" t="str">
            <v/>
          </cell>
          <cell r="BP259" t="str">
            <v/>
          </cell>
          <cell r="BR259" t="str">
            <v/>
          </cell>
          <cell r="BS259" t="str">
            <v/>
          </cell>
          <cell r="BT259" t="str">
            <v/>
          </cell>
          <cell r="BU259" t="str">
            <v/>
          </cell>
          <cell r="BV259" t="str">
            <v/>
          </cell>
          <cell r="BW259" t="str">
            <v/>
          </cell>
          <cell r="CA259" t="str">
            <v/>
          </cell>
          <cell r="CB259" t="str">
            <v/>
          </cell>
          <cell r="CC259" t="str">
            <v/>
          </cell>
          <cell r="CE259" t="str">
            <v/>
          </cell>
          <cell r="CF259" t="str">
            <v/>
          </cell>
          <cell r="CG259" t="str">
            <v/>
          </cell>
          <cell r="CH259" t="str">
            <v/>
          </cell>
          <cell r="CI259" t="str">
            <v/>
          </cell>
          <cell r="CP259">
            <v>0</v>
          </cell>
        </row>
        <row r="260">
          <cell r="C260" t="str">
            <v>255-2023</v>
          </cell>
          <cell r="D260">
            <v>1</v>
          </cell>
          <cell r="E260" t="str">
            <v>CO1.PCCNTR.4516049</v>
          </cell>
          <cell r="F260" t="e">
            <v>#N/A</v>
          </cell>
          <cell r="G260" t="str">
            <v>En Ejecución</v>
          </cell>
          <cell r="H260" t="str">
            <v>https://community.secop.gov.co/Public/Tendering/OpportunityDetail/Index?noticeUID=CO1.NTC.3879516&amp;isFromPublicArea=True&amp;isModal=true&amp;asPopupView=true</v>
          </cell>
          <cell r="I260" t="str">
            <v>SDHT-SDPS-PSP-015-2023</v>
          </cell>
          <cell r="J260">
            <v>1</v>
          </cell>
          <cell r="K260">
            <v>1</v>
          </cell>
          <cell r="L260" t="str">
            <v>Persona Natural</v>
          </cell>
          <cell r="M260" t="str">
            <v>CC</v>
          </cell>
          <cell r="N260">
            <v>1018420951</v>
          </cell>
          <cell r="O260">
            <v>8</v>
          </cell>
          <cell r="P260" t="str">
            <v>RINCON ACOSTA</v>
          </cell>
          <cell r="Q260" t="str">
            <v>KARINA MARCELA</v>
          </cell>
          <cell r="R260" t="str">
            <v>No Aplica</v>
          </cell>
          <cell r="S260" t="str">
            <v>KARINA MARCELA RINCON ACOSTA</v>
          </cell>
          <cell r="T260" t="str">
            <v>F</v>
          </cell>
          <cell r="U260">
            <v>44957</v>
          </cell>
          <cell r="V260">
            <v>44959</v>
          </cell>
          <cell r="W260">
            <v>44960</v>
          </cell>
          <cell r="Y260" t="str">
            <v>Contratación Directa</v>
          </cell>
          <cell r="Z260" t="str">
            <v>Contrato</v>
          </cell>
          <cell r="AA260" t="str">
            <v>Prestación de Servicios Profesionales</v>
          </cell>
          <cell r="AB260" t="str">
            <v>PRESTACIÓN DE SERVICIOS PROFESIONALES PARA APOYAR AL EQUIPO DE MONITOREO DE LA SUBDIRECCIÓN DE PREVENCIÓN Y SEGUIMIENTO EN EL DIAGNOSTICO Y ORIENTACIÓN A LOS CONFLICTOS QUE SE PRESENTEN EN LAS ÁREAS SUSCEPTIBLES DE OCUPACIÓN ILEGAL</v>
          </cell>
          <cell r="AC260">
            <v>44960</v>
          </cell>
          <cell r="AD260">
            <v>44960</v>
          </cell>
          <cell r="AE260">
            <v>44960</v>
          </cell>
          <cell r="AF260">
            <v>11</v>
          </cell>
          <cell r="AG260">
            <v>0</v>
          </cell>
          <cell r="AH260">
            <v>11</v>
          </cell>
          <cell r="AI260">
            <v>11</v>
          </cell>
          <cell r="AJ260">
            <v>0</v>
          </cell>
          <cell r="AK260">
            <v>330</v>
          </cell>
          <cell r="AL260">
            <v>45293</v>
          </cell>
          <cell r="AM260">
            <v>45293</v>
          </cell>
          <cell r="AN260">
            <v>71379000</v>
          </cell>
          <cell r="AO260">
            <v>71379000</v>
          </cell>
          <cell r="AP260">
            <v>6489000</v>
          </cell>
          <cell r="AQ260">
            <v>0</v>
          </cell>
          <cell r="AS260">
            <v>374</v>
          </cell>
          <cell r="AT260">
            <v>44942</v>
          </cell>
          <cell r="AU260">
            <v>71379000</v>
          </cell>
          <cell r="AV260" t="str">
            <v>O23011603450000007812</v>
          </cell>
          <cell r="AW260" t="str">
            <v>INVERSION</v>
          </cell>
          <cell r="AX260" t="str">
            <v>Fortalecimiento de la Inspección, Vigilancia y Control de Vivienda en Bogotá</v>
          </cell>
          <cell r="AY260">
            <v>5000450269</v>
          </cell>
          <cell r="AZ260">
            <v>269</v>
          </cell>
          <cell r="BA260">
            <v>44958</v>
          </cell>
          <cell r="BB260">
            <v>71379000</v>
          </cell>
          <cell r="BK260" t="str">
            <v/>
          </cell>
          <cell r="BN260" t="str">
            <v/>
          </cell>
          <cell r="BO260" t="str">
            <v/>
          </cell>
          <cell r="BP260" t="str">
            <v/>
          </cell>
          <cell r="BR260" t="str">
            <v/>
          </cell>
          <cell r="BS260" t="str">
            <v/>
          </cell>
          <cell r="BT260" t="str">
            <v/>
          </cell>
          <cell r="BU260" t="str">
            <v/>
          </cell>
          <cell r="BV260" t="str">
            <v/>
          </cell>
          <cell r="BW260" t="str">
            <v/>
          </cell>
          <cell r="CA260" t="str">
            <v/>
          </cell>
          <cell r="CB260" t="str">
            <v/>
          </cell>
          <cell r="CC260" t="str">
            <v/>
          </cell>
          <cell r="CE260" t="str">
            <v/>
          </cell>
          <cell r="CF260" t="str">
            <v/>
          </cell>
          <cell r="CG260" t="str">
            <v/>
          </cell>
          <cell r="CH260" t="str">
            <v/>
          </cell>
          <cell r="CI260" t="str">
            <v/>
          </cell>
          <cell r="CP260">
            <v>0</v>
          </cell>
        </row>
        <row r="261">
          <cell r="C261" t="str">
            <v>256-2023</v>
          </cell>
          <cell r="D261">
            <v>1</v>
          </cell>
          <cell r="E261" t="str">
            <v>CO1.PCCNTR.4518820</v>
          </cell>
          <cell r="F261" t="e">
            <v>#N/A</v>
          </cell>
          <cell r="G261" t="str">
            <v>En Ejecución</v>
          </cell>
          <cell r="H261" t="str">
            <v>https://community.secop.gov.co/Public/Tendering/OpportunityDetail/Index?noticeUID=CO1.NTC.3882291&amp;isFromPublicArea=True&amp;isModal=true&amp;asPopupView=true</v>
          </cell>
          <cell r="I261" t="str">
            <v>SDHT-SDPS-PSP-021-2023.</v>
          </cell>
          <cell r="J261">
            <v>1</v>
          </cell>
          <cell r="K261">
            <v>1</v>
          </cell>
          <cell r="L261" t="str">
            <v>Persona Natural</v>
          </cell>
          <cell r="M261" t="str">
            <v>CC</v>
          </cell>
          <cell r="N261">
            <v>1032397508</v>
          </cell>
          <cell r="O261">
            <v>0</v>
          </cell>
          <cell r="P261" t="str">
            <v>RAMIREZ CAVIEDES</v>
          </cell>
          <cell r="Q261" t="str">
            <v>CESAR AUGUSTO</v>
          </cell>
          <cell r="R261" t="str">
            <v>No Aplica</v>
          </cell>
          <cell r="S261" t="str">
            <v>CESAR AUGUSTO RAMIREZ CAVIEDES</v>
          </cell>
          <cell r="T261" t="str">
            <v>M</v>
          </cell>
          <cell r="U261">
            <v>44957</v>
          </cell>
          <cell r="V261">
            <v>44959</v>
          </cell>
          <cell r="W261">
            <v>44960</v>
          </cell>
          <cell r="Y261" t="str">
            <v>Contratación Directa</v>
          </cell>
          <cell r="Z261" t="str">
            <v>Contrato</v>
          </cell>
          <cell r="AA261" t="str">
            <v>Prestación de Servicios Profesionales</v>
          </cell>
          <cell r="AB261" t="str">
            <v>PRESTAR SERVICIOS PROFESIONALES PARA APOYAR TECNICAMENTE A LA SUBDIRECCIÓN DE PREVENCIÓN Y SEGUIMIENTO EN LAS ACTIVIDADES DE MONITOREO DE LAS AREAS SUSCEPTIBLES DE OCUPACIÓN ILEGAL Y EN LA PREVENCIÓN DE DESARROLLOS ILEGALES EN EL DISTRITO CAPITAL</v>
          </cell>
          <cell r="AC261">
            <v>44960</v>
          </cell>
          <cell r="AD261">
            <v>44960</v>
          </cell>
          <cell r="AE261">
            <v>44960</v>
          </cell>
          <cell r="AF261">
            <v>11</v>
          </cell>
          <cell r="AG261">
            <v>0</v>
          </cell>
          <cell r="AH261">
            <v>11</v>
          </cell>
          <cell r="AI261">
            <v>11</v>
          </cell>
          <cell r="AJ261">
            <v>0</v>
          </cell>
          <cell r="AK261">
            <v>330</v>
          </cell>
          <cell r="AL261">
            <v>45293</v>
          </cell>
          <cell r="AM261">
            <v>45293</v>
          </cell>
          <cell r="AN261">
            <v>62881500</v>
          </cell>
          <cell r="AO261">
            <v>62881500</v>
          </cell>
          <cell r="AP261">
            <v>5716500</v>
          </cell>
          <cell r="AQ261">
            <v>0</v>
          </cell>
          <cell r="AS261">
            <v>560</v>
          </cell>
          <cell r="AT261">
            <v>44950</v>
          </cell>
          <cell r="AU261">
            <v>62881500</v>
          </cell>
          <cell r="AV261" t="str">
            <v>O23011603450000007812</v>
          </cell>
          <cell r="AW261" t="str">
            <v>INVERSION</v>
          </cell>
          <cell r="AX261" t="str">
            <v>Fortalecimiento de la Inspección, Vigilancia y Control de Vivienda en Bogotá</v>
          </cell>
          <cell r="AY261">
            <v>5000450280</v>
          </cell>
          <cell r="AZ261">
            <v>270</v>
          </cell>
          <cell r="BA261">
            <v>44958</v>
          </cell>
          <cell r="BB261">
            <v>62881500</v>
          </cell>
          <cell r="BK261" t="str">
            <v/>
          </cell>
          <cell r="BN261" t="str">
            <v/>
          </cell>
          <cell r="BO261" t="str">
            <v/>
          </cell>
          <cell r="BP261" t="str">
            <v/>
          </cell>
          <cell r="BR261" t="str">
            <v/>
          </cell>
          <cell r="BS261" t="str">
            <v/>
          </cell>
          <cell r="BT261" t="str">
            <v/>
          </cell>
          <cell r="BU261" t="str">
            <v/>
          </cell>
          <cell r="BV261" t="str">
            <v/>
          </cell>
          <cell r="BW261" t="str">
            <v/>
          </cell>
          <cell r="CA261" t="str">
            <v/>
          </cell>
          <cell r="CB261" t="str">
            <v/>
          </cell>
          <cell r="CC261" t="str">
            <v/>
          </cell>
          <cell r="CE261" t="str">
            <v/>
          </cell>
          <cell r="CF261" t="str">
            <v/>
          </cell>
          <cell r="CG261" t="str">
            <v/>
          </cell>
          <cell r="CH261" t="str">
            <v/>
          </cell>
          <cell r="CI261" t="str">
            <v/>
          </cell>
          <cell r="CP261">
            <v>0</v>
          </cell>
        </row>
        <row r="262">
          <cell r="C262" t="str">
            <v>257-2023</v>
          </cell>
          <cell r="D262">
            <v>1</v>
          </cell>
          <cell r="E262" t="str">
            <v>CO1.PCCNTR.4516028</v>
          </cell>
          <cell r="F262" t="e">
            <v>#N/A</v>
          </cell>
          <cell r="G262" t="str">
            <v>En Ejecución</v>
          </cell>
          <cell r="H262" t="str">
            <v>https://community.secop.gov.co/Public/Tendering/OpportunityDetail/Index?noticeUID=CO1.NTC.3868180&amp;isFromPublicArea=True&amp;isModal=true&amp;asPopupView=true</v>
          </cell>
          <cell r="I262" t="str">
            <v>SDHT-SDF-PSP-009-2023</v>
          </cell>
          <cell r="J262">
            <v>1</v>
          </cell>
          <cell r="K262">
            <v>1</v>
          </cell>
          <cell r="L262" t="str">
            <v>Persona Natural</v>
          </cell>
          <cell r="M262" t="str">
            <v>CC</v>
          </cell>
          <cell r="N262">
            <v>19325842</v>
          </cell>
          <cell r="O262">
            <v>1</v>
          </cell>
          <cell r="P262" t="str">
            <v>BUITRAGO MEDINA</v>
          </cell>
          <cell r="Q262" t="str">
            <v>PEDRO MARIO</v>
          </cell>
          <cell r="R262" t="str">
            <v>No Aplica</v>
          </cell>
          <cell r="S262" t="str">
            <v>PEDRO MARIO BUITRAGO MEDINA</v>
          </cell>
          <cell r="T262" t="str">
            <v>M</v>
          </cell>
          <cell r="U262">
            <v>44957</v>
          </cell>
          <cell r="V262">
            <v>44958</v>
          </cell>
          <cell r="W262">
            <v>44958</v>
          </cell>
          <cell r="Y262" t="str">
            <v>Contratación Directa</v>
          </cell>
          <cell r="Z262" t="str">
            <v>Contrato</v>
          </cell>
          <cell r="AA262" t="str">
            <v>Prestación de Servicios Profesionales</v>
          </cell>
          <cell r="AB262" t="str">
            <v>PRESTAR SERVICIOS PROFESIONALES PARA APOYAR LA LIQUIDACIÓN DE CUENTAS DE COBRO Y LA ELABORACIÓN DE LA CONCILIACIONES CONTABLES</v>
          </cell>
          <cell r="AC262">
            <v>44958</v>
          </cell>
          <cell r="AD262">
            <v>44958</v>
          </cell>
          <cell r="AE262">
            <v>44958</v>
          </cell>
          <cell r="AF262">
            <v>8</v>
          </cell>
          <cell r="AG262">
            <v>0</v>
          </cell>
          <cell r="AH262">
            <v>11</v>
          </cell>
          <cell r="AI262">
            <v>11</v>
          </cell>
          <cell r="AJ262">
            <v>0</v>
          </cell>
          <cell r="AK262">
            <v>330</v>
          </cell>
          <cell r="AL262">
            <v>45199</v>
          </cell>
          <cell r="AM262">
            <v>45291</v>
          </cell>
          <cell r="AN262">
            <v>53600000</v>
          </cell>
          <cell r="AO262">
            <v>73700000</v>
          </cell>
          <cell r="AP262">
            <v>6700000</v>
          </cell>
          <cell r="AQ262">
            <v>0</v>
          </cell>
          <cell r="AS262">
            <v>523</v>
          </cell>
          <cell r="AT262">
            <v>44946</v>
          </cell>
          <cell r="AU262">
            <v>53600000</v>
          </cell>
          <cell r="AV262" t="str">
            <v>O23011605560000007754</v>
          </cell>
          <cell r="AW262" t="str">
            <v>INVERSION</v>
          </cell>
          <cell r="AX262" t="str">
            <v>Fortalecimiento Institucional de la Secretaría del Hábitat Bogotá</v>
          </cell>
          <cell r="AY262">
            <v>5000450194</v>
          </cell>
          <cell r="AZ262">
            <v>262</v>
          </cell>
          <cell r="BA262">
            <v>44958</v>
          </cell>
          <cell r="BB262">
            <v>53600000</v>
          </cell>
          <cell r="BC262">
            <v>45202</v>
          </cell>
          <cell r="BD262">
            <v>1532</v>
          </cell>
          <cell r="BE262">
            <v>45189</v>
          </cell>
          <cell r="BF262">
            <v>20100000</v>
          </cell>
          <cell r="BG262">
            <v>5000550623</v>
          </cell>
          <cell r="BH262">
            <v>1504</v>
          </cell>
          <cell r="BI262">
            <v>45198</v>
          </cell>
          <cell r="BJ262" t="str">
            <v>O23011605560000007754</v>
          </cell>
          <cell r="BK262" t="str">
            <v>INVERSION</v>
          </cell>
          <cell r="BL262">
            <v>45198</v>
          </cell>
          <cell r="BM262">
            <v>20100000</v>
          </cell>
          <cell r="BN262" t="str">
            <v/>
          </cell>
          <cell r="BO262" t="str">
            <v/>
          </cell>
          <cell r="BP262" t="str">
            <v/>
          </cell>
          <cell r="BR262" t="str">
            <v/>
          </cell>
          <cell r="BS262" t="str">
            <v/>
          </cell>
          <cell r="BT262" t="str">
            <v/>
          </cell>
          <cell r="BU262" t="str">
            <v/>
          </cell>
          <cell r="BV262" t="str">
            <v/>
          </cell>
          <cell r="BW262" t="str">
            <v/>
          </cell>
          <cell r="CA262" t="str">
            <v/>
          </cell>
          <cell r="CB262" t="str">
            <v/>
          </cell>
          <cell r="CC262" t="str">
            <v/>
          </cell>
          <cell r="CE262" t="str">
            <v/>
          </cell>
          <cell r="CF262" t="str">
            <v/>
          </cell>
          <cell r="CG262" t="str">
            <v/>
          </cell>
          <cell r="CH262" t="str">
            <v/>
          </cell>
          <cell r="CI262" t="str">
            <v/>
          </cell>
          <cell r="CM262">
            <v>45195</v>
          </cell>
          <cell r="CN262">
            <v>3</v>
          </cell>
          <cell r="CO262">
            <v>0</v>
          </cell>
          <cell r="CP262">
            <v>90</v>
          </cell>
          <cell r="CQ262">
            <v>45198</v>
          </cell>
          <cell r="CR262">
            <v>45200</v>
          </cell>
          <cell r="CS262">
            <v>45291</v>
          </cell>
        </row>
        <row r="263">
          <cell r="C263" t="str">
            <v>258-2023</v>
          </cell>
          <cell r="D263">
            <v>1</v>
          </cell>
          <cell r="E263" t="str">
            <v>CO1.PCCNTR.4520410</v>
          </cell>
          <cell r="F263" t="e">
            <v>#N/A</v>
          </cell>
          <cell r="G263" t="str">
            <v>En Ejecución</v>
          </cell>
          <cell r="H263" t="str">
            <v>https://community.secop.gov.co/Public/Tendering/OpportunityDetail/Index?noticeUID=CO1.NTC.3884311&amp;isFromPublicArea=True&amp;isModal=true&amp;asPopupView=true</v>
          </cell>
          <cell r="I263" t="str">
            <v>SDHT-SDF-PSP-010-2023</v>
          </cell>
          <cell r="J263">
            <v>1</v>
          </cell>
          <cell r="K263">
            <v>1</v>
          </cell>
          <cell r="L263" t="str">
            <v>Persona Natural</v>
          </cell>
          <cell r="M263" t="str">
            <v>CC</v>
          </cell>
          <cell r="N263">
            <v>30233064</v>
          </cell>
          <cell r="O263">
            <v>0</v>
          </cell>
          <cell r="P263" t="str">
            <v>TAVERA PINZON</v>
          </cell>
          <cell r="Q263" t="str">
            <v>DIANA CAROLINA</v>
          </cell>
          <cell r="R263" t="str">
            <v>No Aplica</v>
          </cell>
          <cell r="S263" t="str">
            <v>DIANA CAROLINA TAVERA PINZON</v>
          </cell>
          <cell r="T263" t="str">
            <v>F</v>
          </cell>
          <cell r="U263">
            <v>44957</v>
          </cell>
          <cell r="V263">
            <v>44957</v>
          </cell>
          <cell r="W263">
            <v>44958</v>
          </cell>
          <cell r="Y263" t="str">
            <v>Contratación Directa</v>
          </cell>
          <cell r="Z263" t="str">
            <v>Contrato</v>
          </cell>
          <cell r="AA263" t="str">
            <v>Prestación de Servicios Profesionales</v>
          </cell>
          <cell r="AB263" t="str">
            <v>PRESTAR SERVICIOS PROFESIONALES PARA EFECTUAR EL SEGUIMIENTO, REGISTRO Y CONTROL DE LAS OPERACIONES CONTABLES QUE SE ADELANTEN CON RECURSOS DEL SISTEMA GENERAL DE REGALÍAS Y DEL PLAN TERRAZAS QUE HACEN PARTE DE LA SECRETARÍA DISTRITAL DEL HÁBITAT</v>
          </cell>
          <cell r="AC263">
            <v>44958</v>
          </cell>
          <cell r="AD263">
            <v>44958</v>
          </cell>
          <cell r="AE263">
            <v>44958</v>
          </cell>
          <cell r="AF263">
            <v>8</v>
          </cell>
          <cell r="AG263">
            <v>0</v>
          </cell>
          <cell r="AH263">
            <v>11</v>
          </cell>
          <cell r="AI263">
            <v>11</v>
          </cell>
          <cell r="AJ263">
            <v>0</v>
          </cell>
          <cell r="AK263">
            <v>330</v>
          </cell>
          <cell r="AL263">
            <v>45199</v>
          </cell>
          <cell r="AM263">
            <v>45291</v>
          </cell>
          <cell r="AN263">
            <v>65920000</v>
          </cell>
          <cell r="AO263">
            <v>90640000</v>
          </cell>
          <cell r="AP263">
            <v>8240000</v>
          </cell>
          <cell r="AQ263">
            <v>0</v>
          </cell>
          <cell r="AS263">
            <v>520</v>
          </cell>
          <cell r="AT263">
            <v>44946</v>
          </cell>
          <cell r="AU263">
            <v>65920000</v>
          </cell>
          <cell r="AV263" t="str">
            <v>O23011605560000007754</v>
          </cell>
          <cell r="AW263" t="str">
            <v>INVERSION</v>
          </cell>
          <cell r="AX263" t="str">
            <v>Fortalecimiento Institucional de la Secretaría del Hábitat Bogotá</v>
          </cell>
          <cell r="AY263">
            <v>5000450201</v>
          </cell>
          <cell r="AZ263">
            <v>263</v>
          </cell>
          <cell r="BA263">
            <v>44958</v>
          </cell>
          <cell r="BB263">
            <v>65920000</v>
          </cell>
          <cell r="BC263">
            <v>45201</v>
          </cell>
          <cell r="BD263">
            <v>1529</v>
          </cell>
          <cell r="BE263">
            <v>45189</v>
          </cell>
          <cell r="BF263">
            <v>24720000</v>
          </cell>
          <cell r="BG263">
            <v>5000550467</v>
          </cell>
          <cell r="BH263">
            <v>1503</v>
          </cell>
          <cell r="BI263">
            <v>45197</v>
          </cell>
          <cell r="BJ263" t="str">
            <v>O23011605560000007754</v>
          </cell>
          <cell r="BK263" t="str">
            <v>INVERSION</v>
          </cell>
          <cell r="BL263">
            <v>45197</v>
          </cell>
          <cell r="BM263">
            <v>24720000</v>
          </cell>
          <cell r="BN263" t="str">
            <v/>
          </cell>
          <cell r="BO263" t="str">
            <v/>
          </cell>
          <cell r="BP263" t="str">
            <v/>
          </cell>
          <cell r="BR263" t="str">
            <v/>
          </cell>
          <cell r="BS263" t="str">
            <v/>
          </cell>
          <cell r="BT263" t="str">
            <v/>
          </cell>
          <cell r="BU263" t="str">
            <v/>
          </cell>
          <cell r="BV263" t="str">
            <v/>
          </cell>
          <cell r="BW263" t="str">
            <v/>
          </cell>
          <cell r="CA263" t="str">
            <v/>
          </cell>
          <cell r="CB263" t="str">
            <v/>
          </cell>
          <cell r="CC263" t="str">
            <v/>
          </cell>
          <cell r="CE263" t="str">
            <v/>
          </cell>
          <cell r="CF263" t="str">
            <v/>
          </cell>
          <cell r="CG263" t="str">
            <v/>
          </cell>
          <cell r="CH263" t="str">
            <v/>
          </cell>
          <cell r="CI263" t="str">
            <v/>
          </cell>
          <cell r="CM263">
            <v>45194</v>
          </cell>
          <cell r="CN263">
            <v>3</v>
          </cell>
          <cell r="CO263">
            <v>0</v>
          </cell>
          <cell r="CP263">
            <v>90</v>
          </cell>
          <cell r="CQ263">
            <v>45197</v>
          </cell>
          <cell r="CR263">
            <v>45200</v>
          </cell>
          <cell r="CS263">
            <v>45291</v>
          </cell>
        </row>
        <row r="264">
          <cell r="C264" t="str">
            <v>259-2023</v>
          </cell>
          <cell r="D264">
            <v>1</v>
          </cell>
          <cell r="E264" t="str">
            <v>CO1.PCCNTR.4520411</v>
          </cell>
          <cell r="F264" t="e">
            <v>#N/A</v>
          </cell>
          <cell r="G264" t="str">
            <v>En Ejecución</v>
          </cell>
          <cell r="H264" t="str">
            <v>https://community.secop.gov.co/Public/Tendering/OpportunityDetail/Index?noticeUID=CO1.NTC.3884424&amp;isFromPublicArea=True&amp;isModal=true&amp;asPopupView=true</v>
          </cell>
          <cell r="I264" t="str">
            <v>SDHT-SDF-PSAG-011-2023</v>
          </cell>
          <cell r="J264">
            <v>1</v>
          </cell>
          <cell r="K264">
            <v>1</v>
          </cell>
          <cell r="L264" t="str">
            <v>Persona Natural</v>
          </cell>
          <cell r="M264" t="str">
            <v>CC</v>
          </cell>
          <cell r="N264">
            <v>52743638</v>
          </cell>
          <cell r="O264">
            <v>6</v>
          </cell>
          <cell r="P264" t="str">
            <v>ZULUAGA</v>
          </cell>
          <cell r="Q264" t="str">
            <v>NINI JOHANNA</v>
          </cell>
          <cell r="R264" t="str">
            <v>No Aplica</v>
          </cell>
          <cell r="S264" t="str">
            <v>NINI JOHANNA ZULUAGA</v>
          </cell>
          <cell r="T264" t="str">
            <v>F</v>
          </cell>
          <cell r="U264">
            <v>44957</v>
          </cell>
          <cell r="V264">
            <v>44957</v>
          </cell>
          <cell r="W264">
            <v>44958</v>
          </cell>
          <cell r="Y264" t="str">
            <v>Contratación Directa</v>
          </cell>
          <cell r="Z264" t="str">
            <v>Contrato</v>
          </cell>
          <cell r="AA264" t="str">
            <v>Prestación de Servicios  de Apoyo a la Gestión</v>
          </cell>
          <cell r="AB264" t="str">
            <v>PRESTAR SERVICIOS TÉCNICOS PARA APOYAR EL SEGUIMIENTO, TRAMITE Y LIQUIDACIÓN DE LAS CUENTAS DE COBRO DE LA ENTIDAD, ASÍ COMO EL APOYO OPERATIVO EN LOS PROCESOS DE LA SUBDIRECCIÓN FINANCIERA DE SDHT.</v>
          </cell>
          <cell r="AC264">
            <v>44958</v>
          </cell>
          <cell r="AD264">
            <v>44958</v>
          </cell>
          <cell r="AE264">
            <v>44958</v>
          </cell>
          <cell r="AF264">
            <v>8</v>
          </cell>
          <cell r="AG264">
            <v>0</v>
          </cell>
          <cell r="AH264">
            <v>11</v>
          </cell>
          <cell r="AI264">
            <v>11</v>
          </cell>
          <cell r="AJ264">
            <v>0</v>
          </cell>
          <cell r="AK264">
            <v>330</v>
          </cell>
          <cell r="AL264">
            <v>45199</v>
          </cell>
          <cell r="AM264">
            <v>45291</v>
          </cell>
          <cell r="AN264">
            <v>36400000</v>
          </cell>
          <cell r="AO264">
            <v>49008333</v>
          </cell>
          <cell r="AP264">
            <v>4450000</v>
          </cell>
          <cell r="AQ264">
            <v>-58333</v>
          </cell>
          <cell r="AS264">
            <v>525</v>
          </cell>
          <cell r="AT264">
            <v>44946</v>
          </cell>
          <cell r="AU264">
            <v>36400000</v>
          </cell>
          <cell r="AV264" t="str">
            <v>O23011605560000007754</v>
          </cell>
          <cell r="AW264" t="str">
            <v>INVERSION</v>
          </cell>
          <cell r="AX264" t="str">
            <v>Fortalecimiento Institucional de la Secretaría del Hábitat Bogotá</v>
          </cell>
          <cell r="AY264">
            <v>5000450204</v>
          </cell>
          <cell r="AZ264">
            <v>264</v>
          </cell>
          <cell r="BA264">
            <v>44958</v>
          </cell>
          <cell r="BB264">
            <v>36400000</v>
          </cell>
          <cell r="BC264">
            <v>45201</v>
          </cell>
          <cell r="BD264">
            <v>1534</v>
          </cell>
          <cell r="BE264">
            <v>45189</v>
          </cell>
          <cell r="BF264">
            <v>13650000</v>
          </cell>
          <cell r="BG264">
            <v>5000551073</v>
          </cell>
          <cell r="BH264">
            <v>1521</v>
          </cell>
          <cell r="BI264">
            <v>45198</v>
          </cell>
          <cell r="BJ264" t="str">
            <v>O23011605560000007754</v>
          </cell>
          <cell r="BK264" t="str">
            <v>INVERSION</v>
          </cell>
          <cell r="BL264">
            <v>45198</v>
          </cell>
          <cell r="BM264">
            <v>12608333</v>
          </cell>
          <cell r="BN264" t="str">
            <v/>
          </cell>
          <cell r="BO264" t="str">
            <v/>
          </cell>
          <cell r="BP264" t="str">
            <v/>
          </cell>
          <cell r="BR264" t="str">
            <v/>
          </cell>
          <cell r="BS264" t="str">
            <v/>
          </cell>
          <cell r="BT264" t="str">
            <v/>
          </cell>
          <cell r="BU264" t="str">
            <v/>
          </cell>
          <cell r="BV264" t="str">
            <v/>
          </cell>
          <cell r="BW264" t="str">
            <v/>
          </cell>
          <cell r="CA264" t="str">
            <v/>
          </cell>
          <cell r="CB264" t="str">
            <v/>
          </cell>
          <cell r="CC264" t="str">
            <v/>
          </cell>
          <cell r="CE264" t="str">
            <v/>
          </cell>
          <cell r="CF264" t="str">
            <v/>
          </cell>
          <cell r="CG264" t="str">
            <v/>
          </cell>
          <cell r="CH264" t="str">
            <v/>
          </cell>
          <cell r="CI264" t="str">
            <v/>
          </cell>
          <cell r="CM264">
            <v>45190</v>
          </cell>
          <cell r="CN264">
            <v>0</v>
          </cell>
          <cell r="CO264">
            <v>5</v>
          </cell>
          <cell r="CP264">
            <v>5</v>
          </cell>
          <cell r="CQ264">
            <v>45198</v>
          </cell>
          <cell r="CR264">
            <v>45200</v>
          </cell>
          <cell r="CS264">
            <v>45204</v>
          </cell>
          <cell r="CT264">
            <v>45190</v>
          </cell>
          <cell r="CU264">
            <v>2</v>
          </cell>
          <cell r="CV264">
            <v>25</v>
          </cell>
          <cell r="CW264">
            <v>45198</v>
          </cell>
          <cell r="CX264">
            <v>45205</v>
          </cell>
          <cell r="CY264">
            <v>45291</v>
          </cell>
        </row>
        <row r="265">
          <cell r="C265" t="str">
            <v>260-2023</v>
          </cell>
          <cell r="D265">
            <v>1</v>
          </cell>
          <cell r="E265" t="str">
            <v>CO1.PCCNTR.4520416</v>
          </cell>
          <cell r="F265" t="e">
            <v>#N/A</v>
          </cell>
          <cell r="G265" t="str">
            <v>En Ejecución</v>
          </cell>
          <cell r="H265" t="str">
            <v>https://community.secop.gov.co/Public/Tendering/OpportunityDetail/Index?noticeUID=CO1.NTC.3883263&amp;isFromPublicArea=True&amp;isModal=true&amp;asPopupView=true</v>
          </cell>
          <cell r="I265" t="str">
            <v>SDHT-SDRPRI-PSP-028-2023</v>
          </cell>
          <cell r="J265">
            <v>1</v>
          </cell>
          <cell r="K265">
            <v>1</v>
          </cell>
          <cell r="L265" t="str">
            <v>Persona Natural</v>
          </cell>
          <cell r="M265" t="str">
            <v>CC</v>
          </cell>
          <cell r="N265">
            <v>28948179</v>
          </cell>
          <cell r="O265">
            <v>0</v>
          </cell>
          <cell r="P265" t="str">
            <v>ESPITIA CALDERON</v>
          </cell>
          <cell r="Q265" t="str">
            <v>MARLENY</v>
          </cell>
          <cell r="R265" t="str">
            <v>No Aplica</v>
          </cell>
          <cell r="S265" t="str">
            <v>MARLENY ESPITIA CALDERON</v>
          </cell>
          <cell r="T265" t="str">
            <v>F</v>
          </cell>
          <cell r="U265">
            <v>44957</v>
          </cell>
          <cell r="V265">
            <v>44957</v>
          </cell>
          <cell r="W265">
            <v>44958</v>
          </cell>
          <cell r="Y265" t="str">
            <v>Contratación Directa</v>
          </cell>
          <cell r="Z265" t="str">
            <v>Contrato</v>
          </cell>
          <cell r="AA265" t="str">
            <v>Prestación de Servicios Profesionales</v>
          </cell>
          <cell r="AB265" t="str">
            <v>PRESTAR SERVICIOS PROFESIONALES CON EL FIN DE DESARROLLAR ESTRATEGIAS CON EL SECTOR PRIVADO CON EL OBJETO DE FINANCIAR PROYECTOS DEL SECTOR HÁBITAT.</v>
          </cell>
          <cell r="AC265">
            <v>44958</v>
          </cell>
          <cell r="AD265">
            <v>44958</v>
          </cell>
          <cell r="AE265">
            <v>44958</v>
          </cell>
          <cell r="AF265">
            <v>9</v>
          </cell>
          <cell r="AG265">
            <v>0</v>
          </cell>
          <cell r="AH265">
            <v>9</v>
          </cell>
          <cell r="AI265">
            <v>9</v>
          </cell>
          <cell r="AJ265">
            <v>0</v>
          </cell>
          <cell r="AK265">
            <v>270</v>
          </cell>
          <cell r="AL265">
            <v>45230</v>
          </cell>
          <cell r="AM265">
            <v>45230</v>
          </cell>
          <cell r="AN265">
            <v>55620000</v>
          </cell>
          <cell r="AO265">
            <v>55620000</v>
          </cell>
          <cell r="AP265">
            <v>6180000</v>
          </cell>
          <cell r="AQ265">
            <v>0</v>
          </cell>
          <cell r="AS265">
            <v>413</v>
          </cell>
          <cell r="AT265">
            <v>44942</v>
          </cell>
          <cell r="AU265">
            <v>55620000</v>
          </cell>
          <cell r="AV265" t="str">
            <v>O23011601190000007825</v>
          </cell>
          <cell r="AW265" t="str">
            <v>INVERSION</v>
          </cell>
          <cell r="AX265" t="str">
            <v>Diseño e implementación de alternativas financieras para la gestión del hábitat en Bogotá</v>
          </cell>
          <cell r="AY265">
            <v>5000450208</v>
          </cell>
          <cell r="AZ265">
            <v>265</v>
          </cell>
          <cell r="BA265">
            <v>44958</v>
          </cell>
          <cell r="BB265">
            <v>55620000</v>
          </cell>
          <cell r="BD265">
            <v>1468</v>
          </cell>
          <cell r="BE265">
            <v>45176</v>
          </cell>
          <cell r="BF265">
            <v>12360000</v>
          </cell>
          <cell r="BG265" t="str">
            <v>5000553526</v>
          </cell>
          <cell r="BH265">
            <v>1576</v>
          </cell>
          <cell r="BI265">
            <v>45205</v>
          </cell>
          <cell r="BJ265" t="str">
            <v>O23011601190000007825</v>
          </cell>
          <cell r="BK265" t="str">
            <v>INVERSION</v>
          </cell>
          <cell r="BN265" t="str">
            <v/>
          </cell>
          <cell r="BO265" t="str">
            <v/>
          </cell>
          <cell r="BP265" t="str">
            <v/>
          </cell>
          <cell r="BR265" t="str">
            <v/>
          </cell>
          <cell r="BS265" t="str">
            <v/>
          </cell>
          <cell r="BT265" t="str">
            <v/>
          </cell>
          <cell r="BU265" t="str">
            <v/>
          </cell>
          <cell r="BV265" t="str">
            <v/>
          </cell>
          <cell r="BW265" t="str">
            <v/>
          </cell>
          <cell r="CA265" t="str">
            <v/>
          </cell>
          <cell r="CB265" t="str">
            <v/>
          </cell>
          <cell r="CC265" t="str">
            <v/>
          </cell>
          <cell r="CE265" t="str">
            <v/>
          </cell>
          <cell r="CF265" t="str">
            <v/>
          </cell>
          <cell r="CG265" t="str">
            <v/>
          </cell>
          <cell r="CH265" t="str">
            <v/>
          </cell>
          <cell r="CI265" t="str">
            <v/>
          </cell>
          <cell r="CP265">
            <v>0</v>
          </cell>
        </row>
        <row r="266">
          <cell r="C266" t="str">
            <v>261-2023</v>
          </cell>
          <cell r="D266">
            <v>1</v>
          </cell>
          <cell r="E266" t="str">
            <v>CO1.PCCNTR.4520427</v>
          </cell>
          <cell r="F266" t="e">
            <v>#N/A</v>
          </cell>
          <cell r="G266" t="str">
            <v>En Ejecución</v>
          </cell>
          <cell r="H266" t="str">
            <v>https://community.secop.gov.co/Public/Tendering/OpportunityDetail/Index?noticeUID=CO1.NTC.3884322&amp;isFromPublicArea=True&amp;isModal=true&amp;asPopupView=true</v>
          </cell>
          <cell r="I266" t="str">
            <v>SDHT-SDRPRI-PSP-029-2023</v>
          </cell>
          <cell r="J266">
            <v>1</v>
          </cell>
          <cell r="K266">
            <v>1</v>
          </cell>
          <cell r="L266" t="str">
            <v>Persona Natural</v>
          </cell>
          <cell r="M266" t="str">
            <v>CC</v>
          </cell>
          <cell r="N266">
            <v>1019101567</v>
          </cell>
          <cell r="O266">
            <v>8</v>
          </cell>
          <cell r="P266" t="str">
            <v>CARDENAS REYES</v>
          </cell>
          <cell r="Q266" t="str">
            <v>MONICA LILIANA</v>
          </cell>
          <cell r="R266" t="str">
            <v>No Aplica</v>
          </cell>
          <cell r="S266" t="str">
            <v>MONICA LILIANA CARDENAS REYES</v>
          </cell>
          <cell r="T266" t="str">
            <v>F</v>
          </cell>
          <cell r="U266">
            <v>44957</v>
          </cell>
          <cell r="V266">
            <v>44958</v>
          </cell>
          <cell r="W266">
            <v>44959</v>
          </cell>
          <cell r="Y266" t="str">
            <v>Contratación Directa</v>
          </cell>
          <cell r="Z266" t="str">
            <v>Contrato</v>
          </cell>
          <cell r="AA266" t="str">
            <v>Prestación de Servicios Profesionales</v>
          </cell>
          <cell r="AB266" t="str">
            <v>PRESTAR LOS SERVICIOS JURÍDICOS QUE SE REQUIERAN EN LA IMPLEMENTACIÓN DE INSTRUMENTOS DE FINANCIACIÓN Y ATENDER LAS PETICIONES INTERNAS Y EXTERNAS QUE SEAN COMPETENCIA DE LA SUBSECRETARIA DE GESTIÓN FINANCIERA</v>
          </cell>
          <cell r="AC266">
            <v>44959</v>
          </cell>
          <cell r="AD266">
            <v>44959</v>
          </cell>
          <cell r="AE266">
            <v>44959</v>
          </cell>
          <cell r="AF266">
            <v>9</v>
          </cell>
          <cell r="AG266">
            <v>0</v>
          </cell>
          <cell r="AH266">
            <v>9</v>
          </cell>
          <cell r="AI266">
            <v>9</v>
          </cell>
          <cell r="AJ266">
            <v>0</v>
          </cell>
          <cell r="AK266">
            <v>270</v>
          </cell>
          <cell r="AL266">
            <v>45231</v>
          </cell>
          <cell r="AM266">
            <v>45231</v>
          </cell>
          <cell r="AN266">
            <v>47700000</v>
          </cell>
          <cell r="AO266">
            <v>47700000</v>
          </cell>
          <cell r="AP266">
            <v>5300000</v>
          </cell>
          <cell r="AQ266">
            <v>0</v>
          </cell>
          <cell r="AS266">
            <v>208</v>
          </cell>
          <cell r="AT266">
            <v>44938</v>
          </cell>
          <cell r="AU266">
            <v>47700000</v>
          </cell>
          <cell r="AV266" t="str">
            <v>O23011601190000007825</v>
          </cell>
          <cell r="AW266" t="str">
            <v>INVERSION</v>
          </cell>
          <cell r="AX266" t="str">
            <v>Diseño e implementación de alternativas financieras para la gestión del hábitat en Bogotá</v>
          </cell>
          <cell r="AY266">
            <v>5000451192</v>
          </cell>
          <cell r="AZ266">
            <v>307</v>
          </cell>
          <cell r="BA266">
            <v>44958</v>
          </cell>
          <cell r="BB266">
            <v>47700000</v>
          </cell>
          <cell r="BK266" t="str">
            <v/>
          </cell>
          <cell r="BN266" t="str">
            <v/>
          </cell>
          <cell r="BO266" t="str">
            <v/>
          </cell>
          <cell r="BP266" t="str">
            <v/>
          </cell>
          <cell r="BR266" t="str">
            <v/>
          </cell>
          <cell r="BS266" t="str">
            <v/>
          </cell>
          <cell r="BT266" t="str">
            <v/>
          </cell>
          <cell r="BU266" t="str">
            <v/>
          </cell>
          <cell r="BV266" t="str">
            <v/>
          </cell>
          <cell r="BW266" t="str">
            <v/>
          </cell>
          <cell r="CA266" t="str">
            <v/>
          </cell>
          <cell r="CB266" t="str">
            <v/>
          </cell>
          <cell r="CC266" t="str">
            <v/>
          </cell>
          <cell r="CE266" t="str">
            <v/>
          </cell>
          <cell r="CF266" t="str">
            <v/>
          </cell>
          <cell r="CG266" t="str">
            <v/>
          </cell>
          <cell r="CH266" t="str">
            <v/>
          </cell>
          <cell r="CI266" t="str">
            <v/>
          </cell>
          <cell r="CP266">
            <v>0</v>
          </cell>
        </row>
        <row r="267">
          <cell r="C267" t="str">
            <v>262-2023</v>
          </cell>
          <cell r="D267">
            <v>1</v>
          </cell>
          <cell r="E267" t="str">
            <v>CO1.PCCNTR.4519063</v>
          </cell>
          <cell r="F267" t="e">
            <v>#N/A</v>
          </cell>
          <cell r="G267" t="str">
            <v>Terminación Anticipada</v>
          </cell>
          <cell r="H267" t="str">
            <v>https://community.secop.gov.co/Public/Tendering/OpportunityDetail/Index?noticeUID=CO1.NTC.3883032&amp;isFromPublicArea=True&amp;isModal=true&amp;asPopupView=true</v>
          </cell>
          <cell r="I267" t="str">
            <v>SDHT-SIVC-PSP-015-2023</v>
          </cell>
          <cell r="J267">
            <v>1</v>
          </cell>
          <cell r="K267">
            <v>1</v>
          </cell>
          <cell r="L267" t="str">
            <v>Persona Natural</v>
          </cell>
          <cell r="M267" t="str">
            <v>CC</v>
          </cell>
          <cell r="N267">
            <v>1026257159</v>
          </cell>
          <cell r="O267">
            <v>1</v>
          </cell>
          <cell r="P267" t="str">
            <v>ROMERO ABRIL</v>
          </cell>
          <cell r="Q267" t="str">
            <v>LEIDY TATIANA</v>
          </cell>
          <cell r="R267" t="str">
            <v>No Aplica</v>
          </cell>
          <cell r="S267" t="str">
            <v>LEIDY TATIANA ROMERO ABRIL</v>
          </cell>
          <cell r="T267" t="str">
            <v>F</v>
          </cell>
          <cell r="U267">
            <v>44957</v>
          </cell>
          <cell r="V267">
            <v>44958</v>
          </cell>
          <cell r="W267">
            <v>44959</v>
          </cell>
          <cell r="Y267" t="str">
            <v>Contratación Directa</v>
          </cell>
          <cell r="Z267" t="str">
            <v>Contrato</v>
          </cell>
          <cell r="AA267" t="str">
            <v>Prestación de Servicios Profesionales</v>
          </cell>
          <cell r="AB267" t="str">
            <v>PRESTAR SERVICIOS PROFESIONALES ESPECIALIZADOS A LA SUBSECRETARIA DE INSPECCIÓN, VIGILANCIA Y CONTROL DE VIVIENDA EN LA REVISIÓN, ANÁLISIS, GESTIÓN, SEGUIMIENTO Y CONSOLIDACIÓN DE LOS REQUERIMIENTOS REALIZADOS POR LOS ENTES DE CONTROL A LA SECRETARIA DISTRITAL DEL HÁBITAT.</v>
          </cell>
          <cell r="AC267">
            <v>44959</v>
          </cell>
          <cell r="AD267">
            <v>44959</v>
          </cell>
          <cell r="AE267">
            <v>44959</v>
          </cell>
          <cell r="AF267">
            <v>11</v>
          </cell>
          <cell r="AG267">
            <v>0</v>
          </cell>
          <cell r="AH267">
            <v>11</v>
          </cell>
          <cell r="AI267">
            <v>11</v>
          </cell>
          <cell r="AJ267">
            <v>0</v>
          </cell>
          <cell r="AK267">
            <v>330</v>
          </cell>
          <cell r="AL267">
            <v>45292</v>
          </cell>
          <cell r="AM267">
            <v>44991</v>
          </cell>
          <cell r="AN267">
            <v>93500000</v>
          </cell>
          <cell r="AO267">
            <v>9916667</v>
          </cell>
          <cell r="AP267">
            <v>8500000</v>
          </cell>
          <cell r="AQ267">
            <v>0</v>
          </cell>
          <cell r="AS267">
            <v>145</v>
          </cell>
          <cell r="AT267">
            <v>44932</v>
          </cell>
          <cell r="AU267">
            <v>93500000</v>
          </cell>
          <cell r="AV267" t="str">
            <v>O23011603450000007812</v>
          </cell>
          <cell r="AW267" t="str">
            <v>INVERSION</v>
          </cell>
          <cell r="AX267" t="str">
            <v>Fortalecimiento de la Inspección, Vigilancia y Control de Vivienda en Bogotá</v>
          </cell>
          <cell r="AY267">
            <v>5000449501</v>
          </cell>
          <cell r="AZ267">
            <v>259</v>
          </cell>
          <cell r="BA267">
            <v>44958</v>
          </cell>
          <cell r="BB267">
            <v>93500000</v>
          </cell>
          <cell r="BK267" t="str">
            <v/>
          </cell>
          <cell r="BN267" t="str">
            <v/>
          </cell>
          <cell r="BO267" t="str">
            <v/>
          </cell>
          <cell r="BP267" t="str">
            <v/>
          </cell>
          <cell r="BR267" t="str">
            <v/>
          </cell>
          <cell r="BS267" t="str">
            <v/>
          </cell>
          <cell r="BT267" t="str">
            <v/>
          </cell>
          <cell r="BU267" t="str">
            <v/>
          </cell>
          <cell r="BV267" t="str">
            <v/>
          </cell>
          <cell r="BW267" t="str">
            <v/>
          </cell>
          <cell r="CA267" t="str">
            <v/>
          </cell>
          <cell r="CB267" t="str">
            <v/>
          </cell>
          <cell r="CC267" t="str">
            <v/>
          </cell>
          <cell r="CE267" t="str">
            <v/>
          </cell>
          <cell r="CF267" t="str">
            <v/>
          </cell>
          <cell r="CG267" t="str">
            <v/>
          </cell>
          <cell r="CH267" t="str">
            <v/>
          </cell>
          <cell r="CI267" t="str">
            <v/>
          </cell>
          <cell r="CP267">
            <v>0</v>
          </cell>
        </row>
        <row r="268">
          <cell r="C268" t="str">
            <v>263-2023</v>
          </cell>
          <cell r="D268">
            <v>1</v>
          </cell>
          <cell r="E268" t="str">
            <v>CO1.PCCNTR.4519265</v>
          </cell>
          <cell r="F268" t="e">
            <v>#N/A</v>
          </cell>
          <cell r="G268" t="str">
            <v>En Ejecución</v>
          </cell>
          <cell r="H268" t="str">
            <v>https://community.secop.gov.co/Public/Tendering/OpportunityDetail/Index?noticeUID=CO1.NTC.3881480&amp;isFromPublicArea=True&amp;isModal=true&amp;asPopupView=true</v>
          </cell>
          <cell r="I268" t="str">
            <v>SDHT-SDICV-PSP-044-2023</v>
          </cell>
          <cell r="J268">
            <v>1</v>
          </cell>
          <cell r="K268">
            <v>1</v>
          </cell>
          <cell r="L268" t="str">
            <v>Persona Natural</v>
          </cell>
          <cell r="M268" t="str">
            <v>CC</v>
          </cell>
          <cell r="N268">
            <v>80927634</v>
          </cell>
          <cell r="O268">
            <v>1</v>
          </cell>
          <cell r="P268" t="str">
            <v>ROMERO MELO</v>
          </cell>
          <cell r="Q268" t="str">
            <v>FERNANDO</v>
          </cell>
          <cell r="R268" t="str">
            <v>No Aplica</v>
          </cell>
          <cell r="S268" t="str">
            <v>FERNANDO ROMERO MELO</v>
          </cell>
          <cell r="T268" t="str">
            <v>M</v>
          </cell>
          <cell r="U268">
            <v>44957</v>
          </cell>
          <cell r="V268">
            <v>44959</v>
          </cell>
          <cell r="W268">
            <v>44963</v>
          </cell>
          <cell r="Y268" t="str">
            <v>Contratación Directa</v>
          </cell>
          <cell r="Z268" t="str">
            <v>Contrato</v>
          </cell>
          <cell r="AA268" t="str">
            <v>Prestación de Servicios Profesionales</v>
          </cell>
          <cell r="AB268" t="str">
            <v>PRESTAR SERVICIOS PROFESIONALES DE APOYO JURIDICO PARA SUSTANCIAR INVESTIGACIONES ADMINISTRATIVAS RELACIONADAS CON LA ENAJENACIÓN Y ARRENDAMIENTO DE VIVIENDA</v>
          </cell>
          <cell r="AC268">
            <v>44963</v>
          </cell>
          <cell r="AD268">
            <v>44963</v>
          </cell>
          <cell r="AE268">
            <v>44963</v>
          </cell>
          <cell r="AF268">
            <v>11</v>
          </cell>
          <cell r="AG268">
            <v>0</v>
          </cell>
          <cell r="AH268">
            <v>11</v>
          </cell>
          <cell r="AI268">
            <v>11</v>
          </cell>
          <cell r="AJ268">
            <v>0</v>
          </cell>
          <cell r="AK268">
            <v>330</v>
          </cell>
          <cell r="AL268">
            <v>45296</v>
          </cell>
          <cell r="AM268">
            <v>45296</v>
          </cell>
          <cell r="AN268">
            <v>62881500</v>
          </cell>
          <cell r="AO268">
            <v>62881500</v>
          </cell>
          <cell r="AP268">
            <v>5716500</v>
          </cell>
          <cell r="AQ268">
            <v>0</v>
          </cell>
          <cell r="AS268">
            <v>330</v>
          </cell>
          <cell r="AT268">
            <v>44942</v>
          </cell>
          <cell r="AU268">
            <v>62881500</v>
          </cell>
          <cell r="AV268" t="str">
            <v>O23011603450000007812</v>
          </cell>
          <cell r="AW268" t="str">
            <v>INVERSION</v>
          </cell>
          <cell r="AX268" t="str">
            <v>Fortalecimiento de la Inspección, Vigilancia y Control de Vivienda en Bogotá</v>
          </cell>
          <cell r="AY268">
            <v>5000449513</v>
          </cell>
          <cell r="AZ268">
            <v>260</v>
          </cell>
          <cell r="BA268">
            <v>44958</v>
          </cell>
          <cell r="BB268">
            <v>62881500</v>
          </cell>
          <cell r="BK268" t="str">
            <v/>
          </cell>
          <cell r="BN268" t="str">
            <v/>
          </cell>
          <cell r="BO268" t="str">
            <v/>
          </cell>
          <cell r="BP268" t="str">
            <v/>
          </cell>
          <cell r="BR268" t="str">
            <v/>
          </cell>
          <cell r="BS268" t="str">
            <v/>
          </cell>
          <cell r="BT268" t="str">
            <v/>
          </cell>
          <cell r="BU268" t="str">
            <v/>
          </cell>
          <cell r="BV268" t="str">
            <v/>
          </cell>
          <cell r="BW268" t="str">
            <v/>
          </cell>
          <cell r="CA268" t="str">
            <v/>
          </cell>
          <cell r="CB268" t="str">
            <v/>
          </cell>
          <cell r="CC268" t="str">
            <v/>
          </cell>
          <cell r="CE268" t="str">
            <v/>
          </cell>
          <cell r="CF268" t="str">
            <v/>
          </cell>
          <cell r="CG268" t="str">
            <v/>
          </cell>
          <cell r="CH268" t="str">
            <v/>
          </cell>
          <cell r="CI268" t="str">
            <v/>
          </cell>
          <cell r="CP268">
            <v>0</v>
          </cell>
        </row>
        <row r="269">
          <cell r="C269" t="str">
            <v>264-2023</v>
          </cell>
          <cell r="D269">
            <v>1</v>
          </cell>
          <cell r="E269" t="str">
            <v>CO1.PCCNTR.4519318</v>
          </cell>
          <cell r="F269" t="e">
            <v>#N/A</v>
          </cell>
          <cell r="G269" t="str">
            <v>En Ejecución</v>
          </cell>
          <cell r="H269" t="str">
            <v>https://community.secop.gov.co/Public/Tendering/OpportunityDetail/Index?noticeUID=CO1.NTC.3883306&amp;isFromPublicArea=True&amp;isModal=true&amp;asPopupView=true</v>
          </cell>
          <cell r="I269" t="str">
            <v>SDHT-SIVC-PSAG-001-2023</v>
          </cell>
          <cell r="J269">
            <v>1</v>
          </cell>
          <cell r="K269">
            <v>1</v>
          </cell>
          <cell r="L269" t="str">
            <v>Persona Natural</v>
          </cell>
          <cell r="M269" t="str">
            <v>CC</v>
          </cell>
          <cell r="N269">
            <v>52500402</v>
          </cell>
          <cell r="O269">
            <v>2</v>
          </cell>
          <cell r="P269" t="str">
            <v>SALAZAR RAMIREZ</v>
          </cell>
          <cell r="Q269" t="str">
            <v>KATERINE</v>
          </cell>
          <cell r="R269" t="str">
            <v>No Aplica</v>
          </cell>
          <cell r="S269" t="str">
            <v>KATERINE SALAZAR RAMIREZ</v>
          </cell>
          <cell r="T269" t="str">
            <v>F</v>
          </cell>
          <cell r="U269">
            <v>44957</v>
          </cell>
          <cell r="V269">
            <v>44959</v>
          </cell>
          <cell r="W269">
            <v>44963</v>
          </cell>
          <cell r="Y269" t="str">
            <v>Contratación Directa</v>
          </cell>
          <cell r="Z269" t="str">
            <v>Contrato</v>
          </cell>
          <cell r="AA269" t="str">
            <v>Prestación de Servicios  de Apoyo a la Gestión</v>
          </cell>
          <cell r="AB269" t="str">
            <v>PRESTAR SERVICIOS DE APOYO A LA GESTION EN EL DESARROLLO DE ACTIVIDADES DE CARÁCTER ADMINISTRATIVO Y APOYO EN EL SEGUIMIENTO Y DE RESPUESTA A SOLICITUDES QUE SE ADELANTAN EN LA SUBSECRETARIA DE INSPECCION VIGILANCIA Y CONTROL DE VIVIENDA</v>
          </cell>
          <cell r="AC269">
            <v>44963</v>
          </cell>
          <cell r="AD269">
            <v>44963</v>
          </cell>
          <cell r="AE269">
            <v>44963</v>
          </cell>
          <cell r="AF269">
            <v>11</v>
          </cell>
          <cell r="AG269">
            <v>0</v>
          </cell>
          <cell r="AH269">
            <v>11</v>
          </cell>
          <cell r="AI269">
            <v>11</v>
          </cell>
          <cell r="AJ269">
            <v>0</v>
          </cell>
          <cell r="AK269">
            <v>330</v>
          </cell>
          <cell r="AL269">
            <v>45296</v>
          </cell>
          <cell r="AM269">
            <v>45296</v>
          </cell>
          <cell r="AN269">
            <v>37400000</v>
          </cell>
          <cell r="AO269">
            <v>37400000</v>
          </cell>
          <cell r="AP269">
            <v>3400000</v>
          </cell>
          <cell r="AQ269">
            <v>0</v>
          </cell>
          <cell r="AS269">
            <v>137</v>
          </cell>
          <cell r="AT269">
            <v>44932</v>
          </cell>
          <cell r="AU269">
            <v>37400000</v>
          </cell>
          <cell r="AV269" t="str">
            <v>O23011603450000007812</v>
          </cell>
          <cell r="AW269" t="str">
            <v>INVERSION</v>
          </cell>
          <cell r="AX269" t="str">
            <v>Fortalecimiento de la Inspección, Vigilancia y Control de Vivienda en Bogotá</v>
          </cell>
          <cell r="AY269">
            <v>5000451777</v>
          </cell>
          <cell r="AZ269">
            <v>310</v>
          </cell>
          <cell r="BA269">
            <v>44959</v>
          </cell>
          <cell r="BB269">
            <v>37400000</v>
          </cell>
          <cell r="BK269" t="str">
            <v/>
          </cell>
          <cell r="BN269" t="str">
            <v/>
          </cell>
          <cell r="BO269" t="str">
            <v/>
          </cell>
          <cell r="BP269" t="str">
            <v/>
          </cell>
          <cell r="BR269" t="str">
            <v/>
          </cell>
          <cell r="BS269" t="str">
            <v/>
          </cell>
          <cell r="BT269" t="str">
            <v/>
          </cell>
          <cell r="BU269" t="str">
            <v/>
          </cell>
          <cell r="BV269" t="str">
            <v/>
          </cell>
          <cell r="BW269" t="str">
            <v/>
          </cell>
          <cell r="CA269" t="str">
            <v/>
          </cell>
          <cell r="CB269" t="str">
            <v/>
          </cell>
          <cell r="CC269" t="str">
            <v/>
          </cell>
          <cell r="CE269" t="str">
            <v/>
          </cell>
          <cell r="CF269" t="str">
            <v/>
          </cell>
          <cell r="CG269" t="str">
            <v/>
          </cell>
          <cell r="CH269" t="str">
            <v/>
          </cell>
          <cell r="CI269" t="str">
            <v/>
          </cell>
          <cell r="CP269">
            <v>0</v>
          </cell>
        </row>
        <row r="270">
          <cell r="C270" t="str">
            <v>265-2023</v>
          </cell>
          <cell r="D270">
            <v>1</v>
          </cell>
          <cell r="E270" t="str">
            <v>CO1.PCCNTR.4520955</v>
          </cell>
          <cell r="F270" t="e">
            <v>#N/A</v>
          </cell>
          <cell r="G270" t="str">
            <v>En Ejecución</v>
          </cell>
          <cell r="H270" t="str">
            <v>https://community.secop.gov.co/Public/Tendering/OpportunityDetail/Index?noticeUID=CO1.NTC.3881622&amp;isFromPublicArea=True&amp;isModal=true&amp;asPopupView=true</v>
          </cell>
          <cell r="I270" t="str">
            <v>SDHT-SDAC-SDPSP-020-2023</v>
          </cell>
          <cell r="J270">
            <v>1</v>
          </cell>
          <cell r="K270">
            <v>1</v>
          </cell>
          <cell r="L270" t="str">
            <v>Persona Natural</v>
          </cell>
          <cell r="M270" t="str">
            <v>CC</v>
          </cell>
          <cell r="N270">
            <v>28239494</v>
          </cell>
          <cell r="O270">
            <v>4</v>
          </cell>
          <cell r="P270" t="str">
            <v>TORRES CAMPOS</v>
          </cell>
          <cell r="Q270" t="str">
            <v>BELCY</v>
          </cell>
          <cell r="R270" t="str">
            <v>No Aplica</v>
          </cell>
          <cell r="S270" t="str">
            <v>BELCY TORRES CAMPOS</v>
          </cell>
          <cell r="T270" t="str">
            <v>F</v>
          </cell>
          <cell r="U270">
            <v>44958</v>
          </cell>
          <cell r="V270">
            <v>44959</v>
          </cell>
          <cell r="W270">
            <v>44959</v>
          </cell>
          <cell r="Y270" t="str">
            <v>Contratación Directa</v>
          </cell>
          <cell r="Z270" t="str">
            <v>Contrato</v>
          </cell>
          <cell r="AA270" t="str">
            <v>Prestación de Servicios Profesionales</v>
          </cell>
          <cell r="AB270" t="str">
            <v>PRESTAR SERVICIOS PROFESIONALES PARA BRINDAR ACOMPAÑAMIENTO TÉCNICO Y APOYO INTERINSTITUCIONAL EN LA GESTIÓN DE LOS TRÁMITES DE LA CADENA DE URBANISMO Y CONSTRUCCIÓN DE LOS PROYECTOS DE VIVIENDA BAJO EL ESQUEMA DE MESA DE SOLUCIONES.</v>
          </cell>
          <cell r="AC270">
            <v>44959</v>
          </cell>
          <cell r="AD270">
            <v>44959</v>
          </cell>
          <cell r="AE270">
            <v>44959</v>
          </cell>
          <cell r="AF270">
            <v>8</v>
          </cell>
          <cell r="AG270">
            <v>0</v>
          </cell>
          <cell r="AH270">
            <v>10.966666666666667</v>
          </cell>
          <cell r="AI270">
            <v>10</v>
          </cell>
          <cell r="AJ270">
            <v>29</v>
          </cell>
          <cell r="AK270">
            <v>329</v>
          </cell>
          <cell r="AL270">
            <v>45200</v>
          </cell>
          <cell r="AM270">
            <v>45290</v>
          </cell>
          <cell r="AN270">
            <v>61600000</v>
          </cell>
          <cell r="AO270">
            <v>84443333</v>
          </cell>
          <cell r="AP270">
            <v>7700000</v>
          </cell>
          <cell r="AQ270">
            <v>0.3333333283662796</v>
          </cell>
          <cell r="AS270">
            <v>400</v>
          </cell>
          <cell r="AT270">
            <v>44942</v>
          </cell>
          <cell r="AU270">
            <v>61600000</v>
          </cell>
          <cell r="AV270" t="str">
            <v>O23011601190000007747</v>
          </cell>
          <cell r="AW270" t="str">
            <v>INVERSION</v>
          </cell>
          <cell r="AX270" t="str">
            <v>Apoyo técnico, administrativo y tecnológico en la gestión de los trámites requeridos para promover la iniciación de viviendas VIS y VIP en Bogotá</v>
          </cell>
          <cell r="AY270">
            <v>5000450823</v>
          </cell>
          <cell r="AZ270">
            <v>287</v>
          </cell>
          <cell r="BA270">
            <v>44958</v>
          </cell>
          <cell r="BB270">
            <v>61600000</v>
          </cell>
          <cell r="BC270">
            <v>45202</v>
          </cell>
          <cell r="BD270">
            <v>1555</v>
          </cell>
          <cell r="BE270">
            <v>45196</v>
          </cell>
          <cell r="BF270">
            <v>22843333</v>
          </cell>
          <cell r="BG270">
            <v>5000550899</v>
          </cell>
          <cell r="BH270">
            <v>1511</v>
          </cell>
          <cell r="BI270">
            <v>45198</v>
          </cell>
          <cell r="BJ270" t="str">
            <v>O23011601190000007747</v>
          </cell>
          <cell r="BK270" t="str">
            <v>INVERSION</v>
          </cell>
          <cell r="BL270">
            <v>45198</v>
          </cell>
          <cell r="BM270">
            <v>22843333</v>
          </cell>
          <cell r="BN270" t="str">
            <v/>
          </cell>
          <cell r="BO270" t="str">
            <v/>
          </cell>
          <cell r="BP270" t="str">
            <v/>
          </cell>
          <cell r="BR270" t="str">
            <v/>
          </cell>
          <cell r="BS270" t="str">
            <v/>
          </cell>
          <cell r="BT270" t="str">
            <v/>
          </cell>
          <cell r="BU270" t="str">
            <v/>
          </cell>
          <cell r="BV270" t="str">
            <v/>
          </cell>
          <cell r="BW270" t="str">
            <v/>
          </cell>
          <cell r="CA270" t="str">
            <v/>
          </cell>
          <cell r="CB270" t="str">
            <v/>
          </cell>
          <cell r="CC270" t="str">
            <v/>
          </cell>
          <cell r="CE270" t="str">
            <v/>
          </cell>
          <cell r="CF270" t="str">
            <v/>
          </cell>
          <cell r="CG270" t="str">
            <v/>
          </cell>
          <cell r="CH270" t="str">
            <v/>
          </cell>
          <cell r="CI270" t="str">
            <v/>
          </cell>
          <cell r="CM270">
            <v>45196</v>
          </cell>
          <cell r="CN270">
            <v>2</v>
          </cell>
          <cell r="CO270">
            <v>29</v>
          </cell>
          <cell r="CP270">
            <v>89</v>
          </cell>
          <cell r="CQ270">
            <v>45198</v>
          </cell>
          <cell r="CR270">
            <v>45201</v>
          </cell>
          <cell r="CS270">
            <v>45290</v>
          </cell>
        </row>
        <row r="271">
          <cell r="C271" t="str">
            <v>266-2023</v>
          </cell>
          <cell r="D271">
            <v>1</v>
          </cell>
          <cell r="E271" t="str">
            <v>CO1.PCCNTR.4521367</v>
          </cell>
          <cell r="F271" t="e">
            <v>#N/A</v>
          </cell>
          <cell r="G271" t="str">
            <v>En Ejecución</v>
          </cell>
          <cell r="H271" t="str">
            <v>https://community.secop.gov.co/Public/Tendering/OpportunityDetail/Index?noticeUID=CO1.NTC.3881644&amp;isFromPublicArea=True&amp;isModal=true&amp;asPopupView=true</v>
          </cell>
          <cell r="I271" t="str">
            <v>SDHT-SDAC-SDPSP-025-2023</v>
          </cell>
          <cell r="J271">
            <v>1</v>
          </cell>
          <cell r="K271">
            <v>1</v>
          </cell>
          <cell r="L271" t="str">
            <v>Persona Natural</v>
          </cell>
          <cell r="M271" t="str">
            <v>CC</v>
          </cell>
          <cell r="N271">
            <v>1022383003</v>
          </cell>
          <cell r="O271">
            <v>6</v>
          </cell>
          <cell r="P271" t="str">
            <v>MUÑOZ PRECIADO</v>
          </cell>
          <cell r="Q271" t="str">
            <v>YUDY CAROLINA</v>
          </cell>
          <cell r="R271" t="str">
            <v>No Aplica</v>
          </cell>
          <cell r="S271" t="str">
            <v>YUDY CAROLINA MUÑOZ PRECIADO</v>
          </cell>
          <cell r="T271" t="str">
            <v>F</v>
          </cell>
          <cell r="U271">
            <v>44958</v>
          </cell>
          <cell r="V271">
            <v>44959</v>
          </cell>
          <cell r="W271">
            <v>44959</v>
          </cell>
          <cell r="Y271" t="str">
            <v>Contratación Directa</v>
          </cell>
          <cell r="Z271" t="str">
            <v>Contrato</v>
          </cell>
          <cell r="AA271" t="str">
            <v>Prestación de Servicios Profesionales</v>
          </cell>
          <cell r="AB271" t="str">
            <v>PRESTAR SERVICIOS PROFESIONALES PARA BRINDAR APOYO ADMINISTRATIVO EN LA GESTIÓN DE TRÁMITES PARA PROMOVER LA INICIACIÓN DE VIVIENDAS VIS Y VIP EN BOGOTÁ BAJO EL ESQUEMA DE MESA DE SOLUCIONES.</v>
          </cell>
          <cell r="AC271">
            <v>44959</v>
          </cell>
          <cell r="AD271">
            <v>44959</v>
          </cell>
          <cell r="AE271">
            <v>44959</v>
          </cell>
          <cell r="AF271">
            <v>8</v>
          </cell>
          <cell r="AG271">
            <v>0</v>
          </cell>
          <cell r="AH271">
            <v>10.966666666666667</v>
          </cell>
          <cell r="AI271">
            <v>10</v>
          </cell>
          <cell r="AJ271">
            <v>29</v>
          </cell>
          <cell r="AK271">
            <v>329</v>
          </cell>
          <cell r="AL271">
            <v>45200</v>
          </cell>
          <cell r="AM271">
            <v>45290</v>
          </cell>
          <cell r="AN271">
            <v>42400000</v>
          </cell>
          <cell r="AO271">
            <v>58123333</v>
          </cell>
          <cell r="AP271">
            <v>5300000</v>
          </cell>
          <cell r="AQ271">
            <v>0.3333333283662796</v>
          </cell>
          <cell r="AS271">
            <v>405</v>
          </cell>
          <cell r="AT271">
            <v>44942</v>
          </cell>
          <cell r="AU271">
            <v>42400000</v>
          </cell>
          <cell r="AV271" t="str">
            <v>O23011601190000007747</v>
          </cell>
          <cell r="AW271" t="str">
            <v>INVERSION</v>
          </cell>
          <cell r="AX271" t="str">
            <v>Apoyo técnico, administrativo y tecnológico en la gestión de los trámites requeridos para promover la iniciación de viviendas VIS y VIP en Bogotá</v>
          </cell>
          <cell r="AY271">
            <v>5000450845</v>
          </cell>
          <cell r="AZ271">
            <v>288</v>
          </cell>
          <cell r="BA271">
            <v>44958</v>
          </cell>
          <cell r="BB271">
            <v>42400000</v>
          </cell>
          <cell r="BC271">
            <v>45202</v>
          </cell>
          <cell r="BD271">
            <v>1591</v>
          </cell>
          <cell r="BE271">
            <v>45197</v>
          </cell>
          <cell r="BF271">
            <v>15723333</v>
          </cell>
          <cell r="BG271">
            <v>5000551109</v>
          </cell>
          <cell r="BH271">
            <v>1532</v>
          </cell>
          <cell r="BI271">
            <v>45198</v>
          </cell>
          <cell r="BJ271" t="str">
            <v>O23011601190000007747</v>
          </cell>
          <cell r="BK271" t="str">
            <v>INVERSION</v>
          </cell>
          <cell r="BL271">
            <v>45198</v>
          </cell>
          <cell r="BM271">
            <v>15723333</v>
          </cell>
          <cell r="BN271" t="str">
            <v/>
          </cell>
          <cell r="BO271" t="str">
            <v/>
          </cell>
          <cell r="BP271" t="str">
            <v/>
          </cell>
          <cell r="BR271" t="str">
            <v/>
          </cell>
          <cell r="BS271" t="str">
            <v/>
          </cell>
          <cell r="BT271" t="str">
            <v/>
          </cell>
          <cell r="BU271" t="str">
            <v/>
          </cell>
          <cell r="BV271" t="str">
            <v/>
          </cell>
          <cell r="BW271" t="str">
            <v/>
          </cell>
          <cell r="CA271" t="str">
            <v/>
          </cell>
          <cell r="CB271" t="str">
            <v/>
          </cell>
          <cell r="CC271" t="str">
            <v/>
          </cell>
          <cell r="CE271" t="str">
            <v/>
          </cell>
          <cell r="CF271" t="str">
            <v/>
          </cell>
          <cell r="CG271" t="str">
            <v/>
          </cell>
          <cell r="CH271" t="str">
            <v/>
          </cell>
          <cell r="CI271" t="str">
            <v/>
          </cell>
          <cell r="CM271">
            <v>45197</v>
          </cell>
          <cell r="CN271">
            <v>2</v>
          </cell>
          <cell r="CO271">
            <v>29</v>
          </cell>
          <cell r="CP271">
            <v>89</v>
          </cell>
          <cell r="CQ271">
            <v>45198</v>
          </cell>
          <cell r="CR271">
            <v>45201</v>
          </cell>
          <cell r="CS271">
            <v>45290</v>
          </cell>
        </row>
        <row r="272">
          <cell r="C272" t="str">
            <v>267-2023</v>
          </cell>
          <cell r="D272">
            <v>1</v>
          </cell>
          <cell r="E272" t="str">
            <v>CO1.PCCNTR.4521772</v>
          </cell>
          <cell r="F272" t="e">
            <v>#N/A</v>
          </cell>
          <cell r="G272" t="str">
            <v>En Ejecución</v>
          </cell>
          <cell r="H272" t="str">
            <v>https://community.secop.gov.co/Public/Tendering/OpportunityDetail/Index?noticeUID=CO1.NTC.3881498&amp;isFromPublicArea=True&amp;isModal=true&amp;asPopupView=true</v>
          </cell>
          <cell r="I272" t="str">
            <v>SDHT-SPRC-PSP-026-2023</v>
          </cell>
          <cell r="J272">
            <v>1</v>
          </cell>
          <cell r="K272">
            <v>1</v>
          </cell>
          <cell r="L272" t="str">
            <v>Persona Natural</v>
          </cell>
          <cell r="M272" t="str">
            <v>CC</v>
          </cell>
          <cell r="N272">
            <v>1026302452</v>
          </cell>
          <cell r="O272">
            <v>8</v>
          </cell>
          <cell r="P272" t="str">
            <v>QUIÑONES CORTES</v>
          </cell>
          <cell r="Q272" t="str">
            <v>CHRISTIAN SEBASTIAN</v>
          </cell>
          <cell r="R272" t="str">
            <v>No Aplica</v>
          </cell>
          <cell r="S272" t="str">
            <v>CHRISTIAN SEBASTIAN QUIÑONES CORTES</v>
          </cell>
          <cell r="T272" t="str">
            <v>M</v>
          </cell>
          <cell r="U272">
            <v>44957</v>
          </cell>
          <cell r="V272">
            <v>44959</v>
          </cell>
          <cell r="W272">
            <v>44959</v>
          </cell>
          <cell r="Y272" t="str">
            <v>Contratación Directa</v>
          </cell>
          <cell r="Z272" t="str">
            <v>Contrato</v>
          </cell>
          <cell r="AA272" t="str">
            <v>Prestación de Servicios Profesionales</v>
          </cell>
          <cell r="AB272" t="str">
            <v>PRESTAR SERVICIOS PROFESIONALES PARA DESARROLLAR ACTIVIDADES DE FORMULACIÓN, EJECUCIÓN Y SEGUIMIENTO DE LAS INTERVENCIONES DE APROPIACIÓN DEL ESPACIO PÚBLICO PRIORIZADAS POR LA SECRETARÍA DISTRITAL DEL HÁBITAT.</v>
          </cell>
          <cell r="AC272">
            <v>44959</v>
          </cell>
          <cell r="AD272">
            <v>44959</v>
          </cell>
          <cell r="AE272">
            <v>44959</v>
          </cell>
          <cell r="AF272">
            <v>9</v>
          </cell>
          <cell r="AG272">
            <v>0</v>
          </cell>
          <cell r="AH272">
            <v>9</v>
          </cell>
          <cell r="AI272">
            <v>9</v>
          </cell>
          <cell r="AJ272">
            <v>0</v>
          </cell>
          <cell r="AK272">
            <v>270</v>
          </cell>
          <cell r="AL272">
            <v>45231</v>
          </cell>
          <cell r="AM272">
            <v>45231</v>
          </cell>
          <cell r="AN272">
            <v>60255000</v>
          </cell>
          <cell r="AO272">
            <v>60255000</v>
          </cell>
          <cell r="AP272">
            <v>6695000</v>
          </cell>
          <cell r="AQ272">
            <v>0</v>
          </cell>
          <cell r="AS272">
            <v>225</v>
          </cell>
          <cell r="AT272">
            <v>44938</v>
          </cell>
          <cell r="AU272">
            <v>60255000</v>
          </cell>
          <cell r="AV272" t="str">
            <v>O23011601210000007590</v>
          </cell>
          <cell r="AW272" t="str">
            <v>INVERSION</v>
          </cell>
          <cell r="AX272" t="str">
            <v>Desarrollo de estrategias de innovación social y comunicación para el fortalecimiento de la participación en temas Hábitat en Bogotá</v>
          </cell>
          <cell r="AY272">
            <v>5000450867</v>
          </cell>
          <cell r="AZ272">
            <v>290</v>
          </cell>
          <cell r="BA272">
            <v>44958</v>
          </cell>
          <cell r="BB272">
            <v>60255000</v>
          </cell>
          <cell r="BK272" t="str">
            <v/>
          </cell>
          <cell r="BN272" t="str">
            <v/>
          </cell>
          <cell r="BO272" t="str">
            <v/>
          </cell>
          <cell r="BP272" t="str">
            <v/>
          </cell>
          <cell r="BR272" t="str">
            <v/>
          </cell>
          <cell r="BS272" t="str">
            <v/>
          </cell>
          <cell r="BT272" t="str">
            <v/>
          </cell>
          <cell r="BU272" t="str">
            <v/>
          </cell>
          <cell r="BV272" t="str">
            <v/>
          </cell>
          <cell r="BW272" t="str">
            <v/>
          </cell>
          <cell r="CA272" t="str">
            <v/>
          </cell>
          <cell r="CB272" t="str">
            <v/>
          </cell>
          <cell r="CC272" t="str">
            <v/>
          </cell>
          <cell r="CE272" t="str">
            <v/>
          </cell>
          <cell r="CF272" t="str">
            <v/>
          </cell>
          <cell r="CG272" t="str">
            <v/>
          </cell>
          <cell r="CH272" t="str">
            <v/>
          </cell>
          <cell r="CI272" t="str">
            <v/>
          </cell>
          <cell r="CP272">
            <v>0</v>
          </cell>
        </row>
        <row r="273">
          <cell r="C273" t="str">
            <v>268-2023</v>
          </cell>
          <cell r="D273">
            <v>1</v>
          </cell>
          <cell r="E273" t="str">
            <v>CO1.PCCNTR.4522143</v>
          </cell>
          <cell r="F273" t="e">
            <v>#N/A</v>
          </cell>
          <cell r="G273" t="str">
            <v>En Ejecución</v>
          </cell>
          <cell r="H273" t="str">
            <v>https://community.secop.gov.co/Public/Tendering/OpportunityDetail/Index?noticeUID=CO1.NTC.3881810&amp;isFromPublicArea=True&amp;isModal=true&amp;asPopupView=true</v>
          </cell>
          <cell r="I273" t="str">
            <v>SDHT-SPRC-PSP-027-2023</v>
          </cell>
          <cell r="J273">
            <v>1</v>
          </cell>
          <cell r="K273">
            <v>1</v>
          </cell>
          <cell r="L273" t="str">
            <v>Persona Natural</v>
          </cell>
          <cell r="M273" t="str">
            <v>CC</v>
          </cell>
          <cell r="N273">
            <v>1121825660</v>
          </cell>
          <cell r="O273">
            <v>2</v>
          </cell>
          <cell r="P273" t="str">
            <v>NIÑO ACUÑA</v>
          </cell>
          <cell r="Q273" t="str">
            <v>ANDREA JOHANA</v>
          </cell>
          <cell r="R273" t="str">
            <v>No Aplica</v>
          </cell>
          <cell r="S273" t="str">
            <v>ANDREA JOHANA NIÑO ACUÑA</v>
          </cell>
          <cell r="T273" t="str">
            <v>F</v>
          </cell>
          <cell r="U273">
            <v>44957</v>
          </cell>
          <cell r="V273">
            <v>44959</v>
          </cell>
          <cell r="W273">
            <v>44959</v>
          </cell>
          <cell r="Y273" t="str">
            <v>Contratación Directa</v>
          </cell>
          <cell r="Z273" t="str">
            <v>Contrato</v>
          </cell>
          <cell r="AA273" t="str">
            <v>Prestación de Servicios Profesionales</v>
          </cell>
          <cell r="AB273" t="str">
            <v>PRESTAR SERVICIOS PROFESIONALES PARA ARTICULAR LA IMPLEMENTACIÓN Y SEGUIMIENTO DE LAS ESTRATEGIAS DE PARTICIPACIÓN DEL SECTOR HÁBITAT A NIVEL TERRITORIAL Y SU ARTICULACIÓN CON EL NIVEL DISTRITAL.</v>
          </cell>
          <cell r="AC273">
            <v>44959</v>
          </cell>
          <cell r="AD273">
            <v>44959</v>
          </cell>
          <cell r="AE273">
            <v>44959</v>
          </cell>
          <cell r="AF273">
            <v>9</v>
          </cell>
          <cell r="AG273">
            <v>0</v>
          </cell>
          <cell r="AH273">
            <v>9</v>
          </cell>
          <cell r="AI273">
            <v>9</v>
          </cell>
          <cell r="AJ273">
            <v>0</v>
          </cell>
          <cell r="AK273">
            <v>270</v>
          </cell>
          <cell r="AL273">
            <v>45231</v>
          </cell>
          <cell r="AM273">
            <v>45231</v>
          </cell>
          <cell r="AN273">
            <v>67500000</v>
          </cell>
          <cell r="AO273">
            <v>67500000</v>
          </cell>
          <cell r="AP273">
            <v>7500000</v>
          </cell>
          <cell r="AQ273">
            <v>0</v>
          </cell>
          <cell r="AS273">
            <v>230</v>
          </cell>
          <cell r="AT273">
            <v>44938</v>
          </cell>
          <cell r="AU273">
            <v>67500000</v>
          </cell>
          <cell r="AV273" t="str">
            <v>O23011601210000007590</v>
          </cell>
          <cell r="AW273" t="str">
            <v>INVERSION</v>
          </cell>
          <cell r="AX273" t="str">
            <v>Desarrollo de estrategias de innovación social y comunicación para el fortalecimiento de la participación en temas Hábitat en Bogotá</v>
          </cell>
          <cell r="AY273">
            <v>5000451037</v>
          </cell>
          <cell r="AZ273">
            <v>299</v>
          </cell>
          <cell r="BA273">
            <v>44958</v>
          </cell>
          <cell r="BB273">
            <v>67500000</v>
          </cell>
          <cell r="BK273" t="str">
            <v/>
          </cell>
          <cell r="BN273" t="str">
            <v/>
          </cell>
          <cell r="BO273" t="str">
            <v/>
          </cell>
          <cell r="BP273" t="str">
            <v/>
          </cell>
          <cell r="BR273" t="str">
            <v/>
          </cell>
          <cell r="BS273" t="str">
            <v/>
          </cell>
          <cell r="BT273" t="str">
            <v/>
          </cell>
          <cell r="BU273" t="str">
            <v/>
          </cell>
          <cell r="BV273" t="str">
            <v/>
          </cell>
          <cell r="BW273" t="str">
            <v/>
          </cell>
          <cell r="CA273" t="str">
            <v/>
          </cell>
          <cell r="CB273" t="str">
            <v/>
          </cell>
          <cell r="CC273" t="str">
            <v/>
          </cell>
          <cell r="CE273" t="str">
            <v/>
          </cell>
          <cell r="CF273" t="str">
            <v/>
          </cell>
          <cell r="CG273" t="str">
            <v/>
          </cell>
          <cell r="CH273" t="str">
            <v/>
          </cell>
          <cell r="CI273" t="str">
            <v/>
          </cell>
          <cell r="CP273">
            <v>0</v>
          </cell>
        </row>
        <row r="274">
          <cell r="C274" t="str">
            <v>269-2023</v>
          </cell>
          <cell r="D274">
            <v>1</v>
          </cell>
          <cell r="E274" t="str">
            <v>CO1.PCCNTR.4521604</v>
          </cell>
          <cell r="F274" t="e">
            <v>#N/A</v>
          </cell>
          <cell r="G274" t="str">
            <v>En Ejecución</v>
          </cell>
          <cell r="H274" t="str">
            <v>https://community.secop.gov.co/Public/Tendering/OpportunityDetail/Index?noticeUID=CO1.NTC.3881738&amp;isFromPublicArea=True&amp;isModal=true&amp;asPopupView=true</v>
          </cell>
          <cell r="I274" t="str">
            <v>SDHT-SPRC-PSP-030-2023</v>
          </cell>
          <cell r="J274">
            <v>1</v>
          </cell>
          <cell r="K274">
            <v>1</v>
          </cell>
          <cell r="L274" t="str">
            <v>Persona Natural</v>
          </cell>
          <cell r="M274" t="str">
            <v>CC</v>
          </cell>
          <cell r="N274">
            <v>52950437</v>
          </cell>
          <cell r="O274">
            <v>1</v>
          </cell>
          <cell r="P274" t="str">
            <v>GUERRERO HERNANDEZ</v>
          </cell>
          <cell r="Q274" t="str">
            <v>ALICIA</v>
          </cell>
          <cell r="R274" t="str">
            <v>No Aplica</v>
          </cell>
          <cell r="S274" t="str">
            <v>ALICIA GUERRERO HERNANDEZ</v>
          </cell>
          <cell r="T274" t="str">
            <v>F</v>
          </cell>
          <cell r="U274">
            <v>44957</v>
          </cell>
          <cell r="V274">
            <v>44958</v>
          </cell>
          <cell r="W274">
            <v>44959</v>
          </cell>
          <cell r="Y274" t="str">
            <v>Contratación Directa</v>
          </cell>
          <cell r="Z274" t="str">
            <v>Contrato</v>
          </cell>
          <cell r="AA274" t="str">
            <v>Prestación de Servicios Profesionales</v>
          </cell>
          <cell r="AB274" t="str">
            <v>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v>
          </cell>
          <cell r="AC274">
            <v>44959</v>
          </cell>
          <cell r="AD274">
            <v>44959</v>
          </cell>
          <cell r="AE274">
            <v>44959</v>
          </cell>
          <cell r="AF274">
            <v>9</v>
          </cell>
          <cell r="AG274">
            <v>0</v>
          </cell>
          <cell r="AH274">
            <v>9</v>
          </cell>
          <cell r="AI274">
            <v>9</v>
          </cell>
          <cell r="AJ274">
            <v>0</v>
          </cell>
          <cell r="AK274">
            <v>270</v>
          </cell>
          <cell r="AL274">
            <v>45231</v>
          </cell>
          <cell r="AM274">
            <v>45231</v>
          </cell>
          <cell r="AN274">
            <v>87147270</v>
          </cell>
          <cell r="AO274">
            <v>87147270</v>
          </cell>
          <cell r="AP274">
            <v>9683030</v>
          </cell>
          <cell r="AQ274">
            <v>0</v>
          </cell>
          <cell r="AS274">
            <v>248</v>
          </cell>
          <cell r="AT274">
            <v>44938</v>
          </cell>
          <cell r="AU274">
            <v>87147270</v>
          </cell>
          <cell r="AV274" t="str">
            <v>O23011601210000007590</v>
          </cell>
          <cell r="AW274" t="str">
            <v>INVERSION</v>
          </cell>
          <cell r="AX274" t="str">
            <v>Desarrollo de estrategias de innovación social y comunicación para el fortalecimiento de la participación en temas Hábitat en Bogotá</v>
          </cell>
          <cell r="AY274">
            <v>5000450852</v>
          </cell>
          <cell r="AZ274">
            <v>289</v>
          </cell>
          <cell r="BA274">
            <v>44958</v>
          </cell>
          <cell r="BB274">
            <v>87147270</v>
          </cell>
          <cell r="BK274" t="str">
            <v/>
          </cell>
          <cell r="BN274" t="str">
            <v/>
          </cell>
          <cell r="BO274" t="str">
            <v/>
          </cell>
          <cell r="BP274" t="str">
            <v/>
          </cell>
          <cell r="BR274" t="str">
            <v/>
          </cell>
          <cell r="BS274" t="str">
            <v/>
          </cell>
          <cell r="BT274" t="str">
            <v/>
          </cell>
          <cell r="BU274" t="str">
            <v/>
          </cell>
          <cell r="BV274" t="str">
            <v/>
          </cell>
          <cell r="BW274" t="str">
            <v/>
          </cell>
          <cell r="CA274" t="str">
            <v/>
          </cell>
          <cell r="CB274" t="str">
            <v/>
          </cell>
          <cell r="CC274" t="str">
            <v/>
          </cell>
          <cell r="CE274" t="str">
            <v/>
          </cell>
          <cell r="CF274" t="str">
            <v/>
          </cell>
          <cell r="CG274" t="str">
            <v/>
          </cell>
          <cell r="CH274" t="str">
            <v/>
          </cell>
          <cell r="CI274" t="str">
            <v/>
          </cell>
          <cell r="CP274">
            <v>0</v>
          </cell>
        </row>
        <row r="275">
          <cell r="C275" t="str">
            <v>270-2023</v>
          </cell>
          <cell r="D275">
            <v>1</v>
          </cell>
          <cell r="E275" t="str">
            <v>CO1.PCCNTR.4522076</v>
          </cell>
          <cell r="F275" t="e">
            <v>#N/A</v>
          </cell>
          <cell r="G275" t="str">
            <v>En Ejecución</v>
          </cell>
          <cell r="H275" t="str">
            <v>https://community.secop.gov.co/Public/Tendering/OpportunityDetail/Index?noticeUID=CO1.NTC.3881788&amp;isFromPublicArea=True&amp;isModal=true&amp;asPopupView=true</v>
          </cell>
          <cell r="I275" t="str">
            <v>SDHT-SPRC-PSAG-028-2023</v>
          </cell>
          <cell r="J275">
            <v>1</v>
          </cell>
          <cell r="K275">
            <v>1</v>
          </cell>
          <cell r="L275" t="str">
            <v>Persona Natural</v>
          </cell>
          <cell r="M275" t="str">
            <v>CC</v>
          </cell>
          <cell r="N275">
            <v>1030554442</v>
          </cell>
          <cell r="O275">
            <v>1</v>
          </cell>
          <cell r="P275" t="str">
            <v>PARDO SEGURA</v>
          </cell>
          <cell r="Q275" t="str">
            <v>NATALY</v>
          </cell>
          <cell r="R275" t="str">
            <v>No Aplica</v>
          </cell>
          <cell r="S275" t="str">
            <v>NATALY PARDO SEGURA</v>
          </cell>
          <cell r="T275" t="str">
            <v>F</v>
          </cell>
          <cell r="U275">
            <v>44957</v>
          </cell>
          <cell r="V275">
            <v>44959</v>
          </cell>
          <cell r="W275">
            <v>44959</v>
          </cell>
          <cell r="Y275" t="str">
            <v>Contratación Directa</v>
          </cell>
          <cell r="Z275" t="str">
            <v>Contrato</v>
          </cell>
          <cell r="AA275" t="str">
            <v>Prestación de Servicios  de Apoyo a la Gestión</v>
          </cell>
          <cell r="AB275" t="str">
            <v>PRESTAR SERVICIOS DE APOYO A LA GESTIÓN EN EL DESARROLLO DE ACTIVIDADES OPERATIVAS Y ADMINISTRATIVAS QUE SURJAN EN LA SUBDIRECCIÓN DE PARTICIPACIÓN Y RELACIONES CON LA COMUNIDAD, RELACIONADAS CON PROCESOS CONTRACTUALES Y PRESUPUESTALES DEL ÁREA</v>
          </cell>
          <cell r="AC275">
            <v>44959</v>
          </cell>
          <cell r="AD275">
            <v>44959</v>
          </cell>
          <cell r="AE275">
            <v>44959</v>
          </cell>
          <cell r="AF275">
            <v>9</v>
          </cell>
          <cell r="AG275">
            <v>0</v>
          </cell>
          <cell r="AH275">
            <v>9</v>
          </cell>
          <cell r="AI275">
            <v>9</v>
          </cell>
          <cell r="AJ275">
            <v>0</v>
          </cell>
          <cell r="AK275">
            <v>270</v>
          </cell>
          <cell r="AL275">
            <v>45231</v>
          </cell>
          <cell r="AM275">
            <v>45234</v>
          </cell>
          <cell r="AN275">
            <v>36000000</v>
          </cell>
          <cell r="AO275">
            <v>36000000</v>
          </cell>
          <cell r="AP275">
            <v>4000000</v>
          </cell>
          <cell r="AQ275">
            <v>0</v>
          </cell>
          <cell r="AS275">
            <v>249</v>
          </cell>
          <cell r="AT275">
            <v>44938</v>
          </cell>
          <cell r="AU275">
            <v>36000000</v>
          </cell>
          <cell r="AV275" t="str">
            <v>O23011601210000007590</v>
          </cell>
          <cell r="AW275" t="str">
            <v>INVERSION</v>
          </cell>
          <cell r="AX275" t="str">
            <v>Desarrollo de estrategias de innovación social y comunicación para el fortalecimiento de la participación en temas Hábitat en Bogotá</v>
          </cell>
          <cell r="AY275">
            <v>5000451062</v>
          </cell>
          <cell r="AZ275">
            <v>301</v>
          </cell>
          <cell r="BA275">
            <v>44958</v>
          </cell>
          <cell r="BB275">
            <v>36000000</v>
          </cell>
          <cell r="BK275" t="str">
            <v/>
          </cell>
          <cell r="BN275" t="str">
            <v/>
          </cell>
          <cell r="BO275" t="str">
            <v/>
          </cell>
          <cell r="BP275" t="str">
            <v/>
          </cell>
          <cell r="BR275" t="str">
            <v/>
          </cell>
          <cell r="BS275" t="str">
            <v/>
          </cell>
          <cell r="BT275" t="str">
            <v/>
          </cell>
          <cell r="BU275" t="str">
            <v/>
          </cell>
          <cell r="BV275" t="str">
            <v/>
          </cell>
          <cell r="BW275" t="str">
            <v/>
          </cell>
          <cell r="CA275" t="str">
            <v/>
          </cell>
          <cell r="CB275" t="str">
            <v/>
          </cell>
          <cell r="CC275" t="str">
            <v/>
          </cell>
          <cell r="CE275" t="str">
            <v/>
          </cell>
          <cell r="CF275" t="str">
            <v/>
          </cell>
          <cell r="CG275" t="str">
            <v/>
          </cell>
          <cell r="CH275" t="str">
            <v/>
          </cell>
          <cell r="CI275" t="str">
            <v/>
          </cell>
          <cell r="CP275">
            <v>0</v>
          </cell>
        </row>
        <row r="276">
          <cell r="C276" t="str">
            <v>271-2023</v>
          </cell>
          <cell r="D276">
            <v>1</v>
          </cell>
          <cell r="E276" t="str">
            <v>CO1.PCCNTR.4520407</v>
          </cell>
          <cell r="F276" t="e">
            <v>#N/A</v>
          </cell>
          <cell r="G276" t="str">
            <v>En Ejecución</v>
          </cell>
          <cell r="H276" t="str">
            <v>https://community.secop.gov.co/Public/Tendering/OpportunityDetail/Index?noticeUID=CO1.NTC.3880644&amp;isFromPublicArea=True&amp;isModal=true&amp;asPopupView=true</v>
          </cell>
          <cell r="I276" t="str">
            <v>SDHT-OAC-PSP-008-2023</v>
          </cell>
          <cell r="J276">
            <v>1</v>
          </cell>
          <cell r="K276">
            <v>1</v>
          </cell>
          <cell r="L276" t="str">
            <v>Persona Natural</v>
          </cell>
          <cell r="M276" t="str">
            <v>CC</v>
          </cell>
          <cell r="N276">
            <v>19280706</v>
          </cell>
          <cell r="O276">
            <v>0</v>
          </cell>
          <cell r="P276" t="str">
            <v>ALARCON VILLAR</v>
          </cell>
          <cell r="Q276" t="str">
            <v>JOSE MANUEL</v>
          </cell>
          <cell r="R276" t="str">
            <v>No Aplica</v>
          </cell>
          <cell r="S276" t="str">
            <v>JOSE MANUEL ALARCON VILLAR</v>
          </cell>
          <cell r="T276" t="str">
            <v>M</v>
          </cell>
          <cell r="U276">
            <v>44958</v>
          </cell>
          <cell r="V276">
            <v>44963</v>
          </cell>
          <cell r="W276">
            <v>44963</v>
          </cell>
          <cell r="Y276" t="str">
            <v>Contratación Directa</v>
          </cell>
          <cell r="Z276" t="str">
            <v>Contrato</v>
          </cell>
          <cell r="AA276" t="str">
            <v>Prestación de Servicios Profesionales</v>
          </cell>
          <cell r="AB276" t="str">
            <v>PRESTAR SERVICIOS PROFESIONALES PARA APOYAR LA DIVULGACIÓN DE LOS PROGRAMAS Y PROYECTOS DE LA SDHT.</v>
          </cell>
          <cell r="AC276">
            <v>44963</v>
          </cell>
          <cell r="AD276">
            <v>44964</v>
          </cell>
          <cell r="AE276">
            <v>44964</v>
          </cell>
          <cell r="AF276">
            <v>9</v>
          </cell>
          <cell r="AG276">
            <v>0</v>
          </cell>
          <cell r="AH276">
            <v>9</v>
          </cell>
          <cell r="AI276">
            <v>9</v>
          </cell>
          <cell r="AJ276">
            <v>0</v>
          </cell>
          <cell r="AK276">
            <v>270</v>
          </cell>
          <cell r="AL276">
            <v>45236</v>
          </cell>
          <cell r="AM276">
            <v>45236</v>
          </cell>
          <cell r="AN276">
            <v>69525000</v>
          </cell>
          <cell r="AO276">
            <v>69525000</v>
          </cell>
          <cell r="AP276">
            <v>7725000</v>
          </cell>
          <cell r="AQ276">
            <v>0</v>
          </cell>
          <cell r="AS276">
            <v>102</v>
          </cell>
          <cell r="AT276">
            <v>44931</v>
          </cell>
          <cell r="AU276">
            <v>69525000</v>
          </cell>
          <cell r="AV276" t="str">
            <v>O23011601210000007836</v>
          </cell>
          <cell r="AW276" t="str">
            <v>INVERSION</v>
          </cell>
          <cell r="AX276" t="str">
            <v>Actualización estrategia de comunicaciones del Hábitat 2020-2024 Bogotá</v>
          </cell>
          <cell r="AY276">
            <v>5000451840</v>
          </cell>
          <cell r="AZ276">
            <v>316</v>
          </cell>
          <cell r="BA276">
            <v>44959</v>
          </cell>
          <cell r="BB276">
            <v>69525000</v>
          </cell>
          <cell r="BK276" t="str">
            <v/>
          </cell>
          <cell r="BN276" t="str">
            <v/>
          </cell>
          <cell r="BO276" t="str">
            <v/>
          </cell>
          <cell r="BP276" t="str">
            <v/>
          </cell>
          <cell r="BR276" t="str">
            <v/>
          </cell>
          <cell r="BS276" t="str">
            <v/>
          </cell>
          <cell r="BT276" t="str">
            <v/>
          </cell>
          <cell r="BU276" t="str">
            <v/>
          </cell>
          <cell r="BV276" t="str">
            <v/>
          </cell>
          <cell r="BW276" t="str">
            <v/>
          </cell>
          <cell r="CA276" t="str">
            <v/>
          </cell>
          <cell r="CB276" t="str">
            <v/>
          </cell>
          <cell r="CC276" t="str">
            <v/>
          </cell>
          <cell r="CE276" t="str">
            <v/>
          </cell>
          <cell r="CF276" t="str">
            <v/>
          </cell>
          <cell r="CG276" t="str">
            <v/>
          </cell>
          <cell r="CH276" t="str">
            <v/>
          </cell>
          <cell r="CI276" t="str">
            <v/>
          </cell>
          <cell r="CP276">
            <v>0</v>
          </cell>
        </row>
        <row r="277">
          <cell r="C277" t="str">
            <v>272-2023</v>
          </cell>
          <cell r="D277">
            <v>1</v>
          </cell>
          <cell r="E277" t="str">
            <v>CO1.PCCNTR.4531103</v>
          </cell>
          <cell r="F277" t="e">
            <v>#N/A</v>
          </cell>
          <cell r="G277" t="str">
            <v>En Ejecución</v>
          </cell>
          <cell r="H277" t="str">
            <v>https://community.secop.gov.co/Public/Tendering/OpportunityDetail/Index?noticeUID=CO1.NTC.3895904&amp;isFromPublicArea=True&amp;isModal=true&amp;asPopupView=true</v>
          </cell>
          <cell r="I277" t="str">
            <v>SDHT-SDRPUB-PSP-013-2023</v>
          </cell>
          <cell r="J277">
            <v>1</v>
          </cell>
          <cell r="K277">
            <v>1</v>
          </cell>
          <cell r="L277" t="str">
            <v>Persona Natural</v>
          </cell>
          <cell r="M277" t="str">
            <v>CC</v>
          </cell>
          <cell r="N277">
            <v>1014252026</v>
          </cell>
          <cell r="O277">
            <v>4</v>
          </cell>
          <cell r="P277" t="str">
            <v>PARRA TABARES</v>
          </cell>
          <cell r="Q277" t="str">
            <v>ERIKA BRIGETTE</v>
          </cell>
          <cell r="R277" t="str">
            <v>No Aplica</v>
          </cell>
          <cell r="S277" t="str">
            <v>ERIKA BRIGETTE PARRA TABARES</v>
          </cell>
          <cell r="T277" t="str">
            <v>F</v>
          </cell>
          <cell r="U277">
            <v>44958</v>
          </cell>
          <cell r="V277">
            <v>44960</v>
          </cell>
          <cell r="W277">
            <v>44960</v>
          </cell>
          <cell r="Y277" t="str">
            <v>Contratación Directa</v>
          </cell>
          <cell r="Z277" t="str">
            <v>Contrato</v>
          </cell>
          <cell r="AA277" t="str">
            <v>Prestación de Servicios Profesionales</v>
          </cell>
          <cell r="AB277" t="str">
            <v>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v>
          </cell>
          <cell r="AC277">
            <v>44960</v>
          </cell>
          <cell r="AD277">
            <v>44960</v>
          </cell>
          <cell r="AE277">
            <v>44960</v>
          </cell>
          <cell r="AF277">
            <v>9</v>
          </cell>
          <cell r="AG277">
            <v>0</v>
          </cell>
          <cell r="AH277">
            <v>9</v>
          </cell>
          <cell r="AI277">
            <v>9</v>
          </cell>
          <cell r="AJ277">
            <v>0</v>
          </cell>
          <cell r="AK277">
            <v>270</v>
          </cell>
          <cell r="AL277">
            <v>45232</v>
          </cell>
          <cell r="AM277">
            <v>45232</v>
          </cell>
          <cell r="AN277">
            <v>47700000</v>
          </cell>
          <cell r="AO277">
            <v>47700000</v>
          </cell>
          <cell r="AP277">
            <v>5300000</v>
          </cell>
          <cell r="AQ277">
            <v>0</v>
          </cell>
          <cell r="AS277">
            <v>73</v>
          </cell>
          <cell r="AT277">
            <v>44930</v>
          </cell>
          <cell r="AU277">
            <v>47700000</v>
          </cell>
          <cell r="AV277" t="str">
            <v>O23011601010000007823</v>
          </cell>
          <cell r="AW277" t="str">
            <v>INVERSION</v>
          </cell>
          <cell r="AX277" t="str">
            <v>Generación de mecanismos para facilitar el acceso a una solución de vivienda a hogares vulnerables en Bogotá</v>
          </cell>
          <cell r="AY277">
            <v>5000451787</v>
          </cell>
          <cell r="AZ277">
            <v>311</v>
          </cell>
          <cell r="BA277">
            <v>44959</v>
          </cell>
          <cell r="BB277">
            <v>47700000</v>
          </cell>
          <cell r="BK277" t="str">
            <v/>
          </cell>
          <cell r="BN277" t="str">
            <v/>
          </cell>
          <cell r="BO277" t="str">
            <v/>
          </cell>
          <cell r="BP277" t="str">
            <v/>
          </cell>
          <cell r="BR277" t="str">
            <v/>
          </cell>
          <cell r="BS277" t="str">
            <v/>
          </cell>
          <cell r="BT277" t="str">
            <v/>
          </cell>
          <cell r="BU277" t="str">
            <v/>
          </cell>
          <cell r="BV277" t="str">
            <v/>
          </cell>
          <cell r="BW277" t="str">
            <v/>
          </cell>
          <cell r="CA277" t="str">
            <v/>
          </cell>
          <cell r="CB277" t="str">
            <v/>
          </cell>
          <cell r="CC277" t="str">
            <v/>
          </cell>
          <cell r="CE277" t="str">
            <v/>
          </cell>
          <cell r="CF277" t="str">
            <v/>
          </cell>
          <cell r="CG277" t="str">
            <v/>
          </cell>
          <cell r="CH277" t="str">
            <v/>
          </cell>
          <cell r="CI277" t="str">
            <v/>
          </cell>
          <cell r="CP277">
            <v>0</v>
          </cell>
        </row>
        <row r="278">
          <cell r="C278" t="str">
            <v>273-2023</v>
          </cell>
          <cell r="D278">
            <v>1</v>
          </cell>
          <cell r="E278" t="str">
            <v>CO1.PCCNTR.4531105</v>
          </cell>
          <cell r="F278" t="e">
            <v>#N/A</v>
          </cell>
          <cell r="G278" t="str">
            <v>En Ejecución</v>
          </cell>
          <cell r="H278" t="str">
            <v>https://community.secop.gov.co/Public/Tendering/OpportunityDetail/Index?noticeUID=CO1.NTC.3895905&amp;isFromPublicArea=True&amp;isModal=true&amp;asPopupView=true</v>
          </cell>
          <cell r="I278" t="str">
            <v>SDHT-SDRPUB-PSP-011-2023</v>
          </cell>
          <cell r="J278">
            <v>1</v>
          </cell>
          <cell r="K278">
            <v>1</v>
          </cell>
          <cell r="L278" t="str">
            <v>Persona Natural</v>
          </cell>
          <cell r="M278" t="str">
            <v>CC</v>
          </cell>
          <cell r="N278">
            <v>52471991</v>
          </cell>
          <cell r="O278">
            <v>3</v>
          </cell>
          <cell r="P278" t="str">
            <v>TRIANA RUIZ</v>
          </cell>
          <cell r="Q278" t="str">
            <v>CAROL ANDREA</v>
          </cell>
          <cell r="R278" t="str">
            <v>No Aplica</v>
          </cell>
          <cell r="S278" t="str">
            <v>CAROL ANDREA TRIANA RUIZ</v>
          </cell>
          <cell r="T278" t="str">
            <v>F</v>
          </cell>
          <cell r="U278">
            <v>44958</v>
          </cell>
          <cell r="V278">
            <v>44960</v>
          </cell>
          <cell r="W278">
            <v>44960</v>
          </cell>
          <cell r="Y278" t="str">
            <v>Contratación Directa</v>
          </cell>
          <cell r="Z278" t="str">
            <v>Contrato</v>
          </cell>
          <cell r="AA278" t="str">
            <v>Prestación de Servicios Profesionales</v>
          </cell>
          <cell r="AB278" t="str">
            <v>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v>
          </cell>
          <cell r="AC278">
            <v>44960</v>
          </cell>
          <cell r="AD278">
            <v>44960</v>
          </cell>
          <cell r="AE278">
            <v>44960</v>
          </cell>
          <cell r="AF278">
            <v>9</v>
          </cell>
          <cell r="AG278">
            <v>0</v>
          </cell>
          <cell r="AH278">
            <v>9</v>
          </cell>
          <cell r="AI278">
            <v>9</v>
          </cell>
          <cell r="AJ278">
            <v>0</v>
          </cell>
          <cell r="AK278">
            <v>270</v>
          </cell>
          <cell r="AL278">
            <v>45232</v>
          </cell>
          <cell r="AM278">
            <v>45232</v>
          </cell>
          <cell r="AN278">
            <v>47700000</v>
          </cell>
          <cell r="AO278">
            <v>47700000</v>
          </cell>
          <cell r="AP278">
            <v>5300000</v>
          </cell>
          <cell r="AQ278">
            <v>0</v>
          </cell>
          <cell r="AS278">
            <v>72</v>
          </cell>
          <cell r="AT278">
            <v>44930</v>
          </cell>
          <cell r="AU278">
            <v>47700000</v>
          </cell>
          <cell r="AV278" t="str">
            <v>O23011601010000007823</v>
          </cell>
          <cell r="AW278" t="str">
            <v>INVERSION</v>
          </cell>
          <cell r="AX278" t="str">
            <v>Generación de mecanismos para facilitar el acceso a una solución de vivienda a hogares vulnerables en Bogotá</v>
          </cell>
          <cell r="AY278">
            <v>5000451794</v>
          </cell>
          <cell r="AZ278">
            <v>312</v>
          </cell>
          <cell r="BA278">
            <v>44959</v>
          </cell>
          <cell r="BB278">
            <v>47700000</v>
          </cell>
          <cell r="BK278" t="str">
            <v/>
          </cell>
          <cell r="BN278" t="str">
            <v/>
          </cell>
          <cell r="BO278" t="str">
            <v/>
          </cell>
          <cell r="BP278" t="str">
            <v/>
          </cell>
          <cell r="BR278" t="str">
            <v/>
          </cell>
          <cell r="BS278" t="str">
            <v/>
          </cell>
          <cell r="BT278" t="str">
            <v/>
          </cell>
          <cell r="BU278" t="str">
            <v/>
          </cell>
          <cell r="BV278" t="str">
            <v/>
          </cell>
          <cell r="BW278" t="str">
            <v/>
          </cell>
          <cell r="CA278" t="str">
            <v/>
          </cell>
          <cell r="CB278" t="str">
            <v/>
          </cell>
          <cell r="CC278" t="str">
            <v/>
          </cell>
          <cell r="CE278" t="str">
            <v/>
          </cell>
          <cell r="CF278" t="str">
            <v/>
          </cell>
          <cell r="CG278" t="str">
            <v/>
          </cell>
          <cell r="CH278" t="str">
            <v/>
          </cell>
          <cell r="CI278" t="str">
            <v/>
          </cell>
          <cell r="CP278">
            <v>0</v>
          </cell>
        </row>
        <row r="279">
          <cell r="C279" t="str">
            <v>274-2023</v>
          </cell>
          <cell r="D279">
            <v>1</v>
          </cell>
          <cell r="E279" t="str">
            <v>CO1.PCCNTR.4525229</v>
          </cell>
          <cell r="F279" t="e">
            <v>#N/A</v>
          </cell>
          <cell r="G279" t="str">
            <v>En Ejecución</v>
          </cell>
          <cell r="H279" t="str">
            <v>https://community.secop.gov.co/Public/Tendering/OpportunityDetail/Index?noticeUID=CO1.NTC.3881731&amp;isFromPublicArea=True&amp;isModal=true&amp;asPopupView=true</v>
          </cell>
          <cell r="I279" t="str">
            <v>SDHT-SPRC-PSP-014-2023</v>
          </cell>
          <cell r="J279">
            <v>1</v>
          </cell>
          <cell r="K279">
            <v>1</v>
          </cell>
          <cell r="L279" t="str">
            <v>Persona Natural</v>
          </cell>
          <cell r="M279" t="str">
            <v>CC</v>
          </cell>
          <cell r="N279">
            <v>1022379684</v>
          </cell>
          <cell r="O279">
            <v>6</v>
          </cell>
          <cell r="P279" t="str">
            <v>CIFUENTES CORTES</v>
          </cell>
          <cell r="Q279" t="str">
            <v>FABIO ALEJANDRO</v>
          </cell>
          <cell r="R279" t="str">
            <v>No Aplica</v>
          </cell>
          <cell r="S279" t="str">
            <v>FABIO ALEJANDRO CIFUENTES CORTES</v>
          </cell>
          <cell r="T279" t="str">
            <v>M</v>
          </cell>
          <cell r="U279">
            <v>44958</v>
          </cell>
          <cell r="V279">
            <v>44959</v>
          </cell>
          <cell r="W279">
            <v>44959</v>
          </cell>
          <cell r="Y279" t="str">
            <v>Contratación Directa</v>
          </cell>
          <cell r="Z279" t="str">
            <v>Contrato</v>
          </cell>
          <cell r="AA279" t="str">
            <v>Prestación de Servicios Profesionales</v>
          </cell>
          <cell r="AB279" t="str">
            <v>PRESTAR SERVICIOS PROFESIONALES PARA APOYAR LAS ACTIVIDADES DE ARTICULACIÓN, SOCIALIZACIÓN, DESARROLLO Y SEGUIMIENTO DE LAS ESTRATEGIAS TERRITORIALES DE PARTICIPACIÓN E INTERVENCIÓN DEL SECTOR HÁBITAT Y SU ARTICULACIÓN CON EL NIVEL CENTRAL</v>
          </cell>
          <cell r="AC279">
            <v>44959</v>
          </cell>
          <cell r="AD279">
            <v>44959</v>
          </cell>
          <cell r="AE279">
            <v>44959</v>
          </cell>
          <cell r="AF279">
            <v>9</v>
          </cell>
          <cell r="AG279">
            <v>0</v>
          </cell>
          <cell r="AH279">
            <v>9</v>
          </cell>
          <cell r="AI279">
            <v>9</v>
          </cell>
          <cell r="AJ279">
            <v>0</v>
          </cell>
          <cell r="AK279">
            <v>270</v>
          </cell>
          <cell r="AL279">
            <v>45231</v>
          </cell>
          <cell r="AM279">
            <v>45250</v>
          </cell>
          <cell r="AN279">
            <v>60255000</v>
          </cell>
          <cell r="AO279">
            <v>60255000</v>
          </cell>
          <cell r="AP279">
            <v>6695000</v>
          </cell>
          <cell r="AQ279">
            <v>0</v>
          </cell>
          <cell r="AS279">
            <v>236</v>
          </cell>
          <cell r="AT279">
            <v>44938</v>
          </cell>
          <cell r="AU279">
            <v>60255000</v>
          </cell>
          <cell r="AV279" t="str">
            <v>O23011601210000007590</v>
          </cell>
          <cell r="AW279" t="str">
            <v>INVERSION</v>
          </cell>
          <cell r="AX279" t="str">
            <v>Desarrollo de estrategias de innovación social y comunicación para el fortalecimiento de la participación en temas Hábitat en Bogotá</v>
          </cell>
          <cell r="AY279">
            <v>5000451090</v>
          </cell>
          <cell r="AZ279">
            <v>302</v>
          </cell>
          <cell r="BA279">
            <v>44958</v>
          </cell>
          <cell r="BB279">
            <v>60255000</v>
          </cell>
          <cell r="BK279" t="str">
            <v/>
          </cell>
          <cell r="BN279" t="str">
            <v/>
          </cell>
          <cell r="BO279" t="str">
            <v/>
          </cell>
          <cell r="BP279" t="str">
            <v/>
          </cell>
          <cell r="BR279" t="str">
            <v/>
          </cell>
          <cell r="BS279" t="str">
            <v/>
          </cell>
          <cell r="BT279" t="str">
            <v/>
          </cell>
          <cell r="BU279" t="str">
            <v/>
          </cell>
          <cell r="BV279" t="str">
            <v/>
          </cell>
          <cell r="BW279" t="str">
            <v/>
          </cell>
          <cell r="CA279" t="str">
            <v/>
          </cell>
          <cell r="CB279" t="str">
            <v/>
          </cell>
          <cell r="CC279" t="str">
            <v/>
          </cell>
          <cell r="CE279" t="str">
            <v/>
          </cell>
          <cell r="CF279" t="str">
            <v/>
          </cell>
          <cell r="CG279" t="str">
            <v/>
          </cell>
          <cell r="CH279" t="str">
            <v/>
          </cell>
          <cell r="CI279" t="str">
            <v/>
          </cell>
          <cell r="CP279">
            <v>0</v>
          </cell>
          <cell r="DF279">
            <v>45036</v>
          </cell>
          <cell r="DG279" t="str">
            <v>ANA MILENA PRIETO OLAYA</v>
          </cell>
          <cell r="DH279">
            <v>52767987</v>
          </cell>
          <cell r="DI279" t="str">
            <v>CARRERA 81B 49B 46 SUR</v>
          </cell>
          <cell r="DJ279">
            <v>2996949</v>
          </cell>
          <cell r="DK279" t="str">
            <v>ana.prieto@gmail.com</v>
          </cell>
          <cell r="DL279">
            <v>42848000</v>
          </cell>
          <cell r="DN279">
            <v>45036</v>
          </cell>
        </row>
        <row r="280">
          <cell r="C280" t="str">
            <v>275-2023</v>
          </cell>
          <cell r="D280">
            <v>1</v>
          </cell>
          <cell r="E280" t="str">
            <v>CO1.PCCNTR.4525530</v>
          </cell>
          <cell r="F280" t="e">
            <v>#N/A</v>
          </cell>
          <cell r="G280" t="str">
            <v>En Ejecución</v>
          </cell>
          <cell r="H280" t="str">
            <v>https://community.secop.gov.co/Public/Tendering/OpportunityDetail/Index?noticeUID=CO1.NTC.3883185&amp;isFromPublicArea=True&amp;isModal=true&amp;asPopupView=true</v>
          </cell>
          <cell r="I280" t="str">
            <v>SDHT-SPRC-PSP-021-2023</v>
          </cell>
          <cell r="J280">
            <v>1</v>
          </cell>
          <cell r="K280">
            <v>1</v>
          </cell>
          <cell r="L280" t="str">
            <v>Persona Natural</v>
          </cell>
          <cell r="M280" t="str">
            <v>CC</v>
          </cell>
          <cell r="N280">
            <v>1022944281</v>
          </cell>
          <cell r="O280">
            <v>5</v>
          </cell>
          <cell r="P280" t="str">
            <v>SALAZAR LADINO</v>
          </cell>
          <cell r="Q280" t="str">
            <v>NATALY ANDREA</v>
          </cell>
          <cell r="R280" t="str">
            <v>No Aplica</v>
          </cell>
          <cell r="S280" t="str">
            <v>NATALY ANDREA SALAZAR LADINO</v>
          </cell>
          <cell r="T280" t="str">
            <v>F</v>
          </cell>
          <cell r="U280">
            <v>44957</v>
          </cell>
          <cell r="V280">
            <v>44960</v>
          </cell>
          <cell r="W280">
            <v>44959</v>
          </cell>
          <cell r="Y280" t="str">
            <v>Contratación Directa</v>
          </cell>
          <cell r="Z280" t="str">
            <v>Contrato</v>
          </cell>
          <cell r="AA280" t="str">
            <v>Prestación de Servicios Profesionales</v>
          </cell>
          <cell r="AB280" t="str">
            <v>PRESTAR SERVICIOS PROFESIONALES PARA APOYAR LAS ACTIVIDADES DE ARTICULACIÓN, SOCIALIZACIÓN, DESARROLLO Y SEGUIMIENTO DE LAS ESTRATEGIAS TERRITORIALES DE PARTICIPACIÓN E INTERVENCIÓN DEL SECTOR HÁBITAT Y SU ARTICULACIÓN CON EL NIVEL CENTRAL</v>
          </cell>
          <cell r="AC280">
            <v>44960</v>
          </cell>
          <cell r="AD280">
            <v>44960</v>
          </cell>
          <cell r="AE280">
            <v>44960</v>
          </cell>
          <cell r="AF280">
            <v>9</v>
          </cell>
          <cell r="AG280">
            <v>0</v>
          </cell>
          <cell r="AH280">
            <v>9</v>
          </cell>
          <cell r="AI280">
            <v>9</v>
          </cell>
          <cell r="AJ280">
            <v>0</v>
          </cell>
          <cell r="AK280">
            <v>270</v>
          </cell>
          <cell r="AL280">
            <v>45232</v>
          </cell>
          <cell r="AM280">
            <v>45232</v>
          </cell>
          <cell r="AN280">
            <v>60255000</v>
          </cell>
          <cell r="AO280">
            <v>60255000</v>
          </cell>
          <cell r="AP280">
            <v>6695000</v>
          </cell>
          <cell r="AQ280">
            <v>0</v>
          </cell>
          <cell r="AS280">
            <v>243</v>
          </cell>
          <cell r="AT280">
            <v>44938</v>
          </cell>
          <cell r="AU280">
            <v>60255000</v>
          </cell>
          <cell r="AV280" t="str">
            <v>O23011601210000007590</v>
          </cell>
          <cell r="AW280" t="str">
            <v>INVERSION</v>
          </cell>
          <cell r="AX280" t="str">
            <v>Desarrollo de estrategias de innovación social y comunicación para el fortalecimiento de la participación en temas Hábitat en Bogotá</v>
          </cell>
          <cell r="AY280">
            <v>5000451110</v>
          </cell>
          <cell r="AZ280">
            <v>303</v>
          </cell>
          <cell r="BA280">
            <v>44958</v>
          </cell>
          <cell r="BB280">
            <v>60255000</v>
          </cell>
          <cell r="BK280" t="str">
            <v/>
          </cell>
          <cell r="BN280" t="str">
            <v/>
          </cell>
          <cell r="BO280" t="str">
            <v/>
          </cell>
          <cell r="BP280" t="str">
            <v/>
          </cell>
          <cell r="BR280" t="str">
            <v/>
          </cell>
          <cell r="BS280" t="str">
            <v/>
          </cell>
          <cell r="BT280" t="str">
            <v/>
          </cell>
          <cell r="BU280" t="str">
            <v/>
          </cell>
          <cell r="BV280" t="str">
            <v/>
          </cell>
          <cell r="BW280" t="str">
            <v/>
          </cell>
          <cell r="CA280" t="str">
            <v/>
          </cell>
          <cell r="CB280" t="str">
            <v/>
          </cell>
          <cell r="CC280" t="str">
            <v/>
          </cell>
          <cell r="CE280" t="str">
            <v/>
          </cell>
          <cell r="CF280" t="str">
            <v/>
          </cell>
          <cell r="CG280" t="str">
            <v/>
          </cell>
          <cell r="CH280" t="str">
            <v/>
          </cell>
          <cell r="CI280" t="str">
            <v/>
          </cell>
          <cell r="CP280">
            <v>0</v>
          </cell>
        </row>
        <row r="281">
          <cell r="C281" t="str">
            <v>276-2023</v>
          </cell>
          <cell r="D281">
            <v>1</v>
          </cell>
          <cell r="E281" t="str">
            <v>CO1.PCCNTR.4524040</v>
          </cell>
          <cell r="F281" t="e">
            <v>#N/A</v>
          </cell>
          <cell r="G281" t="str">
            <v>En Ejecución</v>
          </cell>
          <cell r="H281" t="str">
            <v>https://community.secop.gov.co/Public/Tendering/OpportunityDetail/Index?noticeUID=CO1.NTC.3887898&amp;isFromPublicArea=True&amp;isModal=true&amp;asPopupView=true</v>
          </cell>
          <cell r="I281" t="str">
            <v>SDHT-SDB-PSP-050-2023</v>
          </cell>
          <cell r="J281">
            <v>1</v>
          </cell>
          <cell r="K281">
            <v>1</v>
          </cell>
          <cell r="L281" t="str">
            <v>Persona Natural</v>
          </cell>
          <cell r="M281" t="str">
            <v>CC</v>
          </cell>
          <cell r="N281">
            <v>79627678</v>
          </cell>
          <cell r="O281">
            <v>2</v>
          </cell>
          <cell r="P281" t="str">
            <v>CARDENAS VILLAMIL</v>
          </cell>
          <cell r="Q281" t="str">
            <v>ANDRES</v>
          </cell>
          <cell r="R281" t="str">
            <v>No Aplica</v>
          </cell>
          <cell r="S281" t="str">
            <v>ANDRES CARDENAS VILLAMIL</v>
          </cell>
          <cell r="T281" t="str">
            <v>M</v>
          </cell>
          <cell r="U281">
            <v>44957</v>
          </cell>
          <cell r="V281">
            <v>44957</v>
          </cell>
          <cell r="W281">
            <v>44958</v>
          </cell>
          <cell r="Y281" t="str">
            <v>Contratación Directa</v>
          </cell>
          <cell r="Z281" t="str">
            <v>Contrato</v>
          </cell>
          <cell r="AA281" t="str">
            <v>Prestación de Servicios Profesionales</v>
          </cell>
          <cell r="AB281" t="str">
            <v>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v>
          </cell>
          <cell r="AC281">
            <v>44958</v>
          </cell>
          <cell r="AD281">
            <v>44958</v>
          </cell>
          <cell r="AE281">
            <v>44958</v>
          </cell>
          <cell r="AF281">
            <v>10</v>
          </cell>
          <cell r="AG281">
            <v>15</v>
          </cell>
          <cell r="AH281">
            <v>10.5</v>
          </cell>
          <cell r="AI281">
            <v>10</v>
          </cell>
          <cell r="AJ281">
            <v>15</v>
          </cell>
          <cell r="AK281">
            <v>315</v>
          </cell>
          <cell r="AL281">
            <v>45275</v>
          </cell>
          <cell r="AM281">
            <v>45275</v>
          </cell>
          <cell r="AN281">
            <v>99750000</v>
          </cell>
          <cell r="AO281">
            <v>99750000</v>
          </cell>
          <cell r="AP281">
            <v>9500000</v>
          </cell>
          <cell r="AQ281">
            <v>0</v>
          </cell>
          <cell r="AS281">
            <v>442</v>
          </cell>
          <cell r="AT281">
            <v>44946</v>
          </cell>
          <cell r="AU281">
            <v>99750000</v>
          </cell>
          <cell r="AV281" t="str">
            <v>O23011601190000007575</v>
          </cell>
          <cell r="AW281" t="str">
            <v>INVERSION</v>
          </cell>
          <cell r="AX281" t="str">
            <v>Estudios y diseños de proyecto para el mejoramiento integral de Barrios - Bogotá 2020-2024</v>
          </cell>
          <cell r="AY281">
            <v>5000450304</v>
          </cell>
          <cell r="AZ281">
            <v>272</v>
          </cell>
          <cell r="BA281">
            <v>44958</v>
          </cell>
          <cell r="BB281">
            <v>99750000</v>
          </cell>
          <cell r="BK281" t="str">
            <v/>
          </cell>
          <cell r="BN281" t="str">
            <v/>
          </cell>
          <cell r="BO281" t="str">
            <v/>
          </cell>
          <cell r="BP281" t="str">
            <v/>
          </cell>
          <cell r="BR281" t="str">
            <v/>
          </cell>
          <cell r="BS281" t="str">
            <v/>
          </cell>
          <cell r="BT281" t="str">
            <v/>
          </cell>
          <cell r="BU281" t="str">
            <v/>
          </cell>
          <cell r="BV281" t="str">
            <v/>
          </cell>
          <cell r="BW281" t="str">
            <v/>
          </cell>
          <cell r="CA281" t="str">
            <v/>
          </cell>
          <cell r="CB281" t="str">
            <v/>
          </cell>
          <cell r="CC281" t="str">
            <v/>
          </cell>
          <cell r="CE281" t="str">
            <v/>
          </cell>
          <cell r="CF281" t="str">
            <v/>
          </cell>
          <cell r="CG281" t="str">
            <v/>
          </cell>
          <cell r="CH281" t="str">
            <v/>
          </cell>
          <cell r="CI281" t="str">
            <v/>
          </cell>
          <cell r="CP281">
            <v>0</v>
          </cell>
        </row>
        <row r="282">
          <cell r="C282" t="str">
            <v>277-2023</v>
          </cell>
          <cell r="D282">
            <v>1</v>
          </cell>
          <cell r="E282" t="str">
            <v>CO1.PCCNTR.4526792</v>
          </cell>
          <cell r="F282" t="e">
            <v>#N/A</v>
          </cell>
          <cell r="G282" t="str">
            <v>En Ejecución</v>
          </cell>
          <cell r="H282" t="str">
            <v>https://community.secop.gov.co/Public/Tendering/OpportunityDetail/Index?noticeUID=CO1.NTC.3890669&amp;isFromPublicArea=True&amp;isModal=true&amp;asPopupView=true</v>
          </cell>
          <cell r="I282" t="str">
            <v>SDHT-SGC-PSAG-002-2023.</v>
          </cell>
          <cell r="J282">
            <v>1</v>
          </cell>
          <cell r="K282">
            <v>1</v>
          </cell>
          <cell r="L282" t="str">
            <v>Persona Natural</v>
          </cell>
          <cell r="M282" t="str">
            <v>CC</v>
          </cell>
          <cell r="N282">
            <v>1030524007</v>
          </cell>
          <cell r="O282">
            <v>0</v>
          </cell>
          <cell r="P282" t="str">
            <v>LOPEZ ANZOLA</v>
          </cell>
          <cell r="Q282" t="str">
            <v>FELIX ALEXANDER</v>
          </cell>
          <cell r="R282" t="str">
            <v>No Aplica</v>
          </cell>
          <cell r="S282" t="str">
            <v>FELIX ALEXANDER LOPEZ ANZOLA</v>
          </cell>
          <cell r="T282" t="str">
            <v>M</v>
          </cell>
          <cell r="U282">
            <v>44958</v>
          </cell>
          <cell r="V282">
            <v>44958</v>
          </cell>
          <cell r="W282">
            <v>44959</v>
          </cell>
          <cell r="Y282" t="str">
            <v>Contratación Directa</v>
          </cell>
          <cell r="Z282" t="str">
            <v>Contrato</v>
          </cell>
          <cell r="AA282" t="str">
            <v>Prestación de Servicios  de Apoyo a la Gestión</v>
          </cell>
          <cell r="AB282" t="str">
            <v>PRESTAR SERVICIOS DE APOYO A LA GESTIÓN, REALIZANDO LAS ACCIONES REQUERIDAS EN LO OPERATIVO, ADMINISTRATIVO Y DOCUMENTAL, QUE PROPENDAN POR LA BUENA GESTIÓN DEL DESPACHO DE LA SECRETARÍA DISTRITAL DEL HÁBITAT.</v>
          </cell>
          <cell r="AC282">
            <v>44959</v>
          </cell>
          <cell r="AD282">
            <v>44959</v>
          </cell>
          <cell r="AE282">
            <v>44959</v>
          </cell>
          <cell r="AF282">
            <v>8</v>
          </cell>
          <cell r="AG282">
            <v>0</v>
          </cell>
          <cell r="AH282">
            <v>11.966666666666667</v>
          </cell>
          <cell r="AI282">
            <v>11</v>
          </cell>
          <cell r="AJ282">
            <v>29</v>
          </cell>
          <cell r="AK282">
            <v>359</v>
          </cell>
          <cell r="AL282">
            <v>45200</v>
          </cell>
          <cell r="AM282">
            <v>45321</v>
          </cell>
          <cell r="AN282">
            <v>22908000</v>
          </cell>
          <cell r="AO282">
            <v>34266550</v>
          </cell>
          <cell r="AP282">
            <v>2863500</v>
          </cell>
          <cell r="AQ282">
            <v>0</v>
          </cell>
          <cell r="AS282">
            <v>418</v>
          </cell>
          <cell r="AT282">
            <v>44943</v>
          </cell>
          <cell r="AU282">
            <v>22908000</v>
          </cell>
          <cell r="AV282" t="str">
            <v>O23011605560000007754</v>
          </cell>
          <cell r="AW282" t="str">
            <v>INVERSION</v>
          </cell>
          <cell r="AX282" t="str">
            <v>Fortalecimiento Institucional de la Secretaría del Hábitat Bogotá</v>
          </cell>
          <cell r="AY282">
            <v>5000451214</v>
          </cell>
          <cell r="AZ282">
            <v>308</v>
          </cell>
          <cell r="BA282">
            <v>44958</v>
          </cell>
          <cell r="BB282">
            <v>22908000</v>
          </cell>
          <cell r="BD282">
            <v>1585</v>
          </cell>
          <cell r="BE282">
            <v>45197</v>
          </cell>
          <cell r="BF282">
            <v>11358550</v>
          </cell>
          <cell r="BG282" t="str">
            <v>5000551105</v>
          </cell>
          <cell r="BH282" t="str">
            <v>1528</v>
          </cell>
          <cell r="BI282">
            <v>45198</v>
          </cell>
          <cell r="BJ282" t="str">
            <v>O23011605560000007754</v>
          </cell>
          <cell r="BK282" t="str">
            <v>INVERSION</v>
          </cell>
          <cell r="BL282">
            <v>45198</v>
          </cell>
          <cell r="BM282">
            <v>11358550</v>
          </cell>
          <cell r="BN282" t="str">
            <v/>
          </cell>
          <cell r="BO282" t="str">
            <v/>
          </cell>
          <cell r="BP282" t="str">
            <v/>
          </cell>
          <cell r="BR282" t="str">
            <v/>
          </cell>
          <cell r="BS282" t="str">
            <v/>
          </cell>
          <cell r="BT282" t="str">
            <v/>
          </cell>
          <cell r="BU282" t="str">
            <v/>
          </cell>
          <cell r="BV282" t="str">
            <v/>
          </cell>
          <cell r="BW282" t="str">
            <v/>
          </cell>
          <cell r="CA282" t="str">
            <v/>
          </cell>
          <cell r="CB282" t="str">
            <v/>
          </cell>
          <cell r="CC282" t="str">
            <v/>
          </cell>
          <cell r="CE282" t="str">
            <v/>
          </cell>
          <cell r="CF282" t="str">
            <v/>
          </cell>
          <cell r="CG282" t="str">
            <v/>
          </cell>
          <cell r="CH282" t="str">
            <v/>
          </cell>
          <cell r="CI282" t="str">
            <v/>
          </cell>
          <cell r="CM282">
            <v>45197</v>
          </cell>
          <cell r="CN282">
            <v>3</v>
          </cell>
          <cell r="CO282">
            <v>29</v>
          </cell>
          <cell r="CP282">
            <v>119</v>
          </cell>
          <cell r="CQ282">
            <v>45198</v>
          </cell>
          <cell r="CR282">
            <v>45201</v>
          </cell>
          <cell r="CS282">
            <v>45321</v>
          </cell>
        </row>
        <row r="283">
          <cell r="C283" t="str">
            <v>278-2023</v>
          </cell>
          <cell r="D283">
            <v>1</v>
          </cell>
          <cell r="E283" t="str">
            <v>CO1.PCCNTR.4527338</v>
          </cell>
          <cell r="F283" t="e">
            <v>#N/A</v>
          </cell>
          <cell r="G283" t="str">
            <v>En Ejecución</v>
          </cell>
          <cell r="H283" t="str">
            <v>https://community.secop.gov.co/Public/Tendering/OpportunityDetail/Index?noticeUID=CO1.NTC.3891674&amp;isFromPublicArea=True&amp;isModal=true&amp;asPopupView=true</v>
          </cell>
          <cell r="I283" t="str">
            <v>SDHT-SGC-PSP-001-2023</v>
          </cell>
          <cell r="J283">
            <v>1</v>
          </cell>
          <cell r="K283">
            <v>1</v>
          </cell>
          <cell r="L283" t="str">
            <v>Persona Natural</v>
          </cell>
          <cell r="M283" t="str">
            <v>CC</v>
          </cell>
          <cell r="N283">
            <v>1022378910</v>
          </cell>
          <cell r="O283">
            <v>1</v>
          </cell>
          <cell r="P283" t="str">
            <v>NOVOA CALLEJAS</v>
          </cell>
          <cell r="Q283" t="str">
            <v>CRISTIAN MAURICIO</v>
          </cell>
          <cell r="R283" t="str">
            <v>No Aplica</v>
          </cell>
          <cell r="S283" t="str">
            <v>CRISTIAN MAURICIO NOVOA CALLEJAS</v>
          </cell>
          <cell r="T283" t="str">
            <v>M</v>
          </cell>
          <cell r="U283">
            <v>44958</v>
          </cell>
          <cell r="V283">
            <v>44958</v>
          </cell>
          <cell r="W283">
            <v>44959</v>
          </cell>
          <cell r="Y283" t="str">
            <v>Contratación Directa</v>
          </cell>
          <cell r="Z283" t="str">
            <v>Contrato</v>
          </cell>
          <cell r="AA283" t="str">
            <v>Prestación de Servicios Profesionales</v>
          </cell>
          <cell r="AB283" t="str">
            <v>PRESTAR SERVICIOS PROFESIONALES PARA EL ANÁLISIS Y GESTIÓN DE RESPUESTAS A LAS SOLICITUDES REALIZADAS AL DESPACHO DE LA SECRETARÍA DISTRITAL DEL HÁBITAT, POR PARTE DE LOS DIFERENTES ACTORES DE CONTROL POLÍTICO.</v>
          </cell>
          <cell r="AC283">
            <v>44959</v>
          </cell>
          <cell r="AD283">
            <v>44959</v>
          </cell>
          <cell r="AE283">
            <v>44959</v>
          </cell>
          <cell r="AF283">
            <v>8</v>
          </cell>
          <cell r="AG283">
            <v>0</v>
          </cell>
          <cell r="AH283">
            <v>10.966666666666667</v>
          </cell>
          <cell r="AI283">
            <v>10</v>
          </cell>
          <cell r="AJ283">
            <v>29</v>
          </cell>
          <cell r="AK283">
            <v>329</v>
          </cell>
          <cell r="AL283">
            <v>45200</v>
          </cell>
          <cell r="AM283">
            <v>45290</v>
          </cell>
          <cell r="AN283">
            <v>68000000</v>
          </cell>
          <cell r="AO283">
            <v>93216667</v>
          </cell>
          <cell r="AP283">
            <v>8500000</v>
          </cell>
          <cell r="AQ283">
            <v>-0.3333333432674408</v>
          </cell>
          <cell r="AS283">
            <v>419</v>
          </cell>
          <cell r="AT283">
            <v>44943</v>
          </cell>
          <cell r="AU283">
            <v>68000000</v>
          </cell>
          <cell r="AV283" t="str">
            <v>O23011605560000007754</v>
          </cell>
          <cell r="AW283" t="str">
            <v>INVERSION</v>
          </cell>
          <cell r="AX283" t="str">
            <v>Fortalecimiento Institucional de la Secretaría del Hábitat Bogotá</v>
          </cell>
          <cell r="AY283">
            <v>5000451220</v>
          </cell>
          <cell r="AZ283">
            <v>309</v>
          </cell>
          <cell r="BA283">
            <v>44958</v>
          </cell>
          <cell r="BB283">
            <v>68000000</v>
          </cell>
          <cell r="BD283">
            <v>1587</v>
          </cell>
          <cell r="BE283">
            <v>45197</v>
          </cell>
          <cell r="BF283">
            <v>33716667</v>
          </cell>
          <cell r="BG283" t="str">
            <v>5000551106</v>
          </cell>
          <cell r="BH283" t="str">
            <v>1529</v>
          </cell>
          <cell r="BI283">
            <v>45198</v>
          </cell>
          <cell r="BJ283" t="str">
            <v>O23011605560000007754</v>
          </cell>
          <cell r="BK283" t="str">
            <v>INVERSION</v>
          </cell>
          <cell r="BL283">
            <v>45198</v>
          </cell>
          <cell r="BM283">
            <v>25216667</v>
          </cell>
          <cell r="BN283" t="str">
            <v/>
          </cell>
          <cell r="BO283" t="str">
            <v/>
          </cell>
          <cell r="BP283" t="str">
            <v/>
          </cell>
          <cell r="BR283" t="str">
            <v/>
          </cell>
          <cell r="BS283" t="str">
            <v/>
          </cell>
          <cell r="BT283" t="str">
            <v/>
          </cell>
          <cell r="BU283" t="str">
            <v/>
          </cell>
          <cell r="BV283" t="str">
            <v/>
          </cell>
          <cell r="BW283" t="str">
            <v/>
          </cell>
          <cell r="CA283" t="str">
            <v/>
          </cell>
          <cell r="CB283" t="str">
            <v/>
          </cell>
          <cell r="CC283" t="str">
            <v/>
          </cell>
          <cell r="CE283" t="str">
            <v/>
          </cell>
          <cell r="CF283" t="str">
            <v/>
          </cell>
          <cell r="CG283" t="str">
            <v/>
          </cell>
          <cell r="CH283" t="str">
            <v/>
          </cell>
          <cell r="CI283" t="str">
            <v/>
          </cell>
          <cell r="CM283">
            <v>45197</v>
          </cell>
          <cell r="CN283">
            <v>2</v>
          </cell>
          <cell r="CO283">
            <v>29</v>
          </cell>
          <cell r="CP283">
            <v>89</v>
          </cell>
          <cell r="CQ283">
            <v>45198</v>
          </cell>
          <cell r="CR283">
            <v>45201</v>
          </cell>
          <cell r="CS283">
            <v>45290</v>
          </cell>
        </row>
        <row r="284">
          <cell r="C284" t="str">
            <v>279-2023</v>
          </cell>
          <cell r="D284">
            <v>1</v>
          </cell>
          <cell r="E284" t="str">
            <v>CO1.PCCNTR.4524482</v>
          </cell>
          <cell r="F284" t="e">
            <v>#N/A</v>
          </cell>
          <cell r="G284" t="str">
            <v>Terminado</v>
          </cell>
          <cell r="H284" t="str">
            <v>https://community.secop.gov.co/Public/Tendering/OpportunityDetail/Index?noticeUID=CO1.NTC.3883453&amp;isFromPublicArea=True&amp;isModal=true&amp;asPopupView=true</v>
          </cell>
          <cell r="I284" t="str">
            <v>SDHT-SDRPUB-PSP-009-2023</v>
          </cell>
          <cell r="J284">
            <v>1</v>
          </cell>
          <cell r="K284">
            <v>1</v>
          </cell>
          <cell r="L284" t="str">
            <v>Persona Natural</v>
          </cell>
          <cell r="M284" t="str">
            <v>CC</v>
          </cell>
          <cell r="N284">
            <v>1013589985</v>
          </cell>
          <cell r="O284">
            <v>6</v>
          </cell>
          <cell r="P284" t="str">
            <v>MENDEZ CRUZ</v>
          </cell>
          <cell r="Q284" t="str">
            <v>INGRID CAROLINA</v>
          </cell>
          <cell r="R284" t="str">
            <v>No Aplica</v>
          </cell>
          <cell r="S284" t="str">
            <v>INGRID CAROLINA MENDEZ CRUZ</v>
          </cell>
          <cell r="T284" t="str">
            <v>F</v>
          </cell>
          <cell r="U284">
            <v>44957</v>
          </cell>
          <cell r="V284">
            <v>44959</v>
          </cell>
          <cell r="W284">
            <v>44959</v>
          </cell>
          <cell r="Y284" t="str">
            <v>Contratación Directa</v>
          </cell>
          <cell r="Z284" t="str">
            <v>Contrato</v>
          </cell>
          <cell r="AA284" t="str">
            <v>Prestación de Servicios Profesionales</v>
          </cell>
          <cell r="AB284" t="str">
            <v>PRESTAR SERVICIOS PROFESIONALES PARA REALIZAR LA GESTIÓN REQUERIDA EN EL ACOMPAÑAMIENTO SOCIAL EN LA VINCULACIÓN DE HOGARES A LOS PROGRAMAS Y PROYECTOS A CARGO DE LA SUBSECRETARIA DE GESTIÓN FINANCIERA</v>
          </cell>
          <cell r="AC284">
            <v>44959</v>
          </cell>
          <cell r="AD284">
            <v>44959</v>
          </cell>
          <cell r="AE284">
            <v>44959</v>
          </cell>
          <cell r="AF284">
            <v>5</v>
          </cell>
          <cell r="AG284">
            <v>0</v>
          </cell>
          <cell r="AH284">
            <v>7.5</v>
          </cell>
          <cell r="AI284">
            <v>7</v>
          </cell>
          <cell r="AJ284">
            <v>15</v>
          </cell>
          <cell r="AK284">
            <v>225</v>
          </cell>
          <cell r="AL284">
            <v>45108</v>
          </cell>
          <cell r="AM284">
            <v>45185</v>
          </cell>
          <cell r="AN284">
            <v>38625000</v>
          </cell>
          <cell r="AO284">
            <v>57937500</v>
          </cell>
          <cell r="AP284">
            <v>7725000</v>
          </cell>
          <cell r="AQ284">
            <v>0</v>
          </cell>
          <cell r="AS284">
            <v>59</v>
          </cell>
          <cell r="AT284">
            <v>44930</v>
          </cell>
          <cell r="AU284">
            <v>38625000</v>
          </cell>
          <cell r="AV284" t="str">
            <v>O23011601010000007823</v>
          </cell>
          <cell r="AW284" t="str">
            <v>INVERSION</v>
          </cell>
          <cell r="AX284" t="str">
            <v>Generación de mecanismos para facilitar el acceso a una solución de vivienda a hogares vulnerables en Bogotá</v>
          </cell>
          <cell r="AY284">
            <v>5000450781</v>
          </cell>
          <cell r="AZ284">
            <v>284</v>
          </cell>
          <cell r="BA284">
            <v>44958</v>
          </cell>
          <cell r="BB284">
            <v>38625000</v>
          </cell>
          <cell r="BC284">
            <v>45107</v>
          </cell>
          <cell r="BD284">
            <v>1313</v>
          </cell>
          <cell r="BE284">
            <v>45099</v>
          </cell>
          <cell r="BF284">
            <v>19312500</v>
          </cell>
          <cell r="BG284">
            <v>5000523656</v>
          </cell>
          <cell r="BH284">
            <v>1311</v>
          </cell>
          <cell r="BI284">
            <v>45107</v>
          </cell>
          <cell r="BJ284" t="str">
            <v>O23011601010000007823</v>
          </cell>
          <cell r="BK284" t="str">
            <v>INVERSION</v>
          </cell>
          <cell r="BL284">
            <v>45107</v>
          </cell>
          <cell r="BM284">
            <v>19312500</v>
          </cell>
          <cell r="BN284">
            <v>45113</v>
          </cell>
          <cell r="BO284" t="str">
            <v/>
          </cell>
          <cell r="BP284" t="str">
            <v/>
          </cell>
          <cell r="BR284" t="str">
            <v/>
          </cell>
          <cell r="BS284" t="str">
            <v/>
          </cell>
          <cell r="BT284" t="str">
            <v/>
          </cell>
          <cell r="BU284" t="str">
            <v/>
          </cell>
          <cell r="BV284" t="str">
            <v/>
          </cell>
          <cell r="BW284" t="str">
            <v/>
          </cell>
          <cell r="CA284" t="str">
            <v/>
          </cell>
          <cell r="CB284" t="str">
            <v/>
          </cell>
          <cell r="CC284" t="str">
            <v/>
          </cell>
          <cell r="CE284" t="str">
            <v/>
          </cell>
          <cell r="CF284" t="str">
            <v/>
          </cell>
          <cell r="CG284" t="str">
            <v/>
          </cell>
          <cell r="CH284" t="str">
            <v/>
          </cell>
          <cell r="CI284" t="str">
            <v/>
          </cell>
          <cell r="CM284">
            <v>45103</v>
          </cell>
          <cell r="CN284">
            <v>2</v>
          </cell>
          <cell r="CO284">
            <v>15</v>
          </cell>
          <cell r="CP284">
            <v>75</v>
          </cell>
          <cell r="CQ284">
            <v>45107</v>
          </cell>
          <cell r="CR284">
            <v>45109</v>
          </cell>
          <cell r="CS284">
            <v>45185</v>
          </cell>
        </row>
        <row r="285">
          <cell r="C285" t="str">
            <v>280-2023</v>
          </cell>
          <cell r="D285">
            <v>1</v>
          </cell>
          <cell r="E285" t="str">
            <v>CO1.PCCNTR.4525740</v>
          </cell>
          <cell r="F285" t="e">
            <v>#N/A</v>
          </cell>
          <cell r="G285" t="str">
            <v>En Ejecución</v>
          </cell>
          <cell r="H285" t="str">
            <v>https://community.secop.gov.co/Public/Tendering/OpportunityDetail/Index?noticeUID=CO1.NTC.3889496&amp;isFromPublicArea=True&amp;isModal=true&amp;asPopupView=true</v>
          </cell>
          <cell r="I285" t="str">
            <v>SDHT-SDGS-PSP-019-2023</v>
          </cell>
          <cell r="J285">
            <v>1</v>
          </cell>
          <cell r="K285">
            <v>1</v>
          </cell>
          <cell r="L285" t="str">
            <v>Persona Natural</v>
          </cell>
          <cell r="M285" t="str">
            <v>CC</v>
          </cell>
          <cell r="N285">
            <v>79683043</v>
          </cell>
          <cell r="O285">
            <v>4</v>
          </cell>
          <cell r="P285" t="str">
            <v>GONZALEZ ALFARO</v>
          </cell>
          <cell r="Q285" t="str">
            <v>MAURICIO ZAMIR</v>
          </cell>
          <cell r="R285" t="str">
            <v>No Aplica</v>
          </cell>
          <cell r="S285" t="str">
            <v>MAURICIO ZAMIR GONZALEZ ALFARO</v>
          </cell>
          <cell r="T285" t="str">
            <v>M</v>
          </cell>
          <cell r="U285">
            <v>44958</v>
          </cell>
          <cell r="V285">
            <v>44960</v>
          </cell>
          <cell r="W285">
            <v>44960</v>
          </cell>
          <cell r="Y285" t="str">
            <v>Contratación Directa</v>
          </cell>
          <cell r="Z285" t="str">
            <v>Contrato</v>
          </cell>
          <cell r="AA285" t="str">
            <v>Prestación de Servicios Profesionales</v>
          </cell>
          <cell r="AB285" t="str">
            <v>PRESTAR SERVICIOS PROFESIONALES PARA REALIZAR ACOMPAÑAMIENTO SEGUIMIENTO Y APOYO EN LA COORDINACION DE LA EJECUCIÓN Y DESARROLLO DE LOS PROYECTOS QUE INVOLUCRAN LA HABILITACION DE SUELO DISPONIBLE PARA USOS COMPLEMENTARIOS COMO SOPORTE PARA EL DESARROLLO DE VIVIENDA VIS/VIP</v>
          </cell>
          <cell r="AC285">
            <v>44960</v>
          </cell>
          <cell r="AD285">
            <v>44960</v>
          </cell>
          <cell r="AE285">
            <v>44960</v>
          </cell>
          <cell r="AF285">
            <v>8</v>
          </cell>
          <cell r="AG285">
            <v>0</v>
          </cell>
          <cell r="AH285">
            <v>10.933333333333334</v>
          </cell>
          <cell r="AI285">
            <v>10</v>
          </cell>
          <cell r="AJ285">
            <v>28</v>
          </cell>
          <cell r="AK285">
            <v>328</v>
          </cell>
          <cell r="AL285">
            <v>45201</v>
          </cell>
          <cell r="AM285">
            <v>45290</v>
          </cell>
          <cell r="AN285">
            <v>70080000</v>
          </cell>
          <cell r="AO285">
            <v>95776000</v>
          </cell>
          <cell r="AP285">
            <v>8760000</v>
          </cell>
          <cell r="AQ285">
            <v>0</v>
          </cell>
          <cell r="AS285">
            <v>381</v>
          </cell>
          <cell r="AT285">
            <v>44942</v>
          </cell>
          <cell r="AU285">
            <v>70080000</v>
          </cell>
          <cell r="AV285" t="str">
            <v>O23011601190000007798</v>
          </cell>
          <cell r="AW285" t="str">
            <v>INVERSION</v>
          </cell>
          <cell r="AX285" t="str">
            <v>Conformación del banco de proyectos e instrumentos para la gestión del suelo en Bogotá</v>
          </cell>
          <cell r="AY285">
            <v>5000451951</v>
          </cell>
          <cell r="AZ285">
            <v>326</v>
          </cell>
          <cell r="BA285">
            <v>44959</v>
          </cell>
          <cell r="BB285">
            <v>70080000</v>
          </cell>
          <cell r="BC285">
            <v>45201</v>
          </cell>
          <cell r="BD285">
            <v>1439</v>
          </cell>
          <cell r="BE285">
            <v>45174</v>
          </cell>
          <cell r="BF285">
            <v>25696000</v>
          </cell>
          <cell r="BG285" t="str">
            <v>5000549342</v>
          </cell>
          <cell r="BH285">
            <v>1499</v>
          </cell>
          <cell r="BI285">
            <v>45195</v>
          </cell>
          <cell r="BJ285" t="str">
            <v>O23011601190000007798</v>
          </cell>
          <cell r="BK285" t="str">
            <v>INVERSION</v>
          </cell>
          <cell r="BL285">
            <v>45195</v>
          </cell>
          <cell r="BM285">
            <v>25696000</v>
          </cell>
          <cell r="BN285" t="str">
            <v/>
          </cell>
          <cell r="BO285" t="str">
            <v/>
          </cell>
          <cell r="BP285" t="str">
            <v/>
          </cell>
          <cell r="BR285" t="str">
            <v/>
          </cell>
          <cell r="BS285" t="str">
            <v/>
          </cell>
          <cell r="BT285" t="str">
            <v/>
          </cell>
          <cell r="BU285" t="str">
            <v/>
          </cell>
          <cell r="BV285" t="str">
            <v/>
          </cell>
          <cell r="BW285" t="str">
            <v/>
          </cell>
          <cell r="CA285" t="str">
            <v/>
          </cell>
          <cell r="CB285" t="str">
            <v/>
          </cell>
          <cell r="CC285" t="str">
            <v/>
          </cell>
          <cell r="CE285" t="str">
            <v/>
          </cell>
          <cell r="CF285" t="str">
            <v/>
          </cell>
          <cell r="CG285" t="str">
            <v/>
          </cell>
          <cell r="CH285" t="str">
            <v/>
          </cell>
          <cell r="CI285" t="str">
            <v/>
          </cell>
          <cell r="CM285">
            <v>45176</v>
          </cell>
          <cell r="CN285">
            <v>2</v>
          </cell>
          <cell r="CO285">
            <v>28</v>
          </cell>
          <cell r="CP285">
            <v>88</v>
          </cell>
          <cell r="CQ285">
            <v>45195</v>
          </cell>
          <cell r="CR285">
            <v>45202</v>
          </cell>
          <cell r="CS285">
            <v>45290</v>
          </cell>
        </row>
        <row r="286">
          <cell r="C286" t="str">
            <v>281-2023</v>
          </cell>
          <cell r="D286">
            <v>1</v>
          </cell>
          <cell r="E286" t="str">
            <v>CO1.PCCNTR.4526512</v>
          </cell>
          <cell r="F286" t="e">
            <v>#N/A</v>
          </cell>
          <cell r="G286" t="str">
            <v>En Ejecución</v>
          </cell>
          <cell r="H286" t="str">
            <v>https://community.secop.gov.co/Public/Tendering/OpportunityDetail/Index?noticeUID=CO1.NTC.3890268&amp;isFromPublicArea=True&amp;isModal=true&amp;asPopupView=true</v>
          </cell>
          <cell r="I286" t="str">
            <v>SDHT-SDGS-PSP-020-2023</v>
          </cell>
          <cell r="J286">
            <v>1</v>
          </cell>
          <cell r="K286">
            <v>1</v>
          </cell>
          <cell r="L286" t="str">
            <v>Persona Natural</v>
          </cell>
          <cell r="M286" t="str">
            <v>CC</v>
          </cell>
          <cell r="N286">
            <v>16769022</v>
          </cell>
          <cell r="O286">
            <v>1</v>
          </cell>
          <cell r="P286" t="str">
            <v>VALENCIA FUENTES</v>
          </cell>
          <cell r="Q286" t="str">
            <v>JORGE ALBERTO</v>
          </cell>
          <cell r="R286" t="str">
            <v>No Aplica</v>
          </cell>
          <cell r="S286" t="str">
            <v>JORGE ALBERTO VALENCIA FUENTES</v>
          </cell>
          <cell r="T286" t="str">
            <v>M</v>
          </cell>
          <cell r="U286">
            <v>44958</v>
          </cell>
          <cell r="V286">
            <v>44960</v>
          </cell>
          <cell r="W286">
            <v>44960</v>
          </cell>
          <cell r="Y286" t="str">
            <v>Contratación Directa</v>
          </cell>
          <cell r="Z286" t="str">
            <v>Contrato</v>
          </cell>
          <cell r="AA286" t="str">
            <v>Prestación de Servicios Profesionales</v>
          </cell>
          <cell r="AB286" t="str">
            <v>PRESTAR SERVICIOS PROFESIONALES ESPECIALIZADOS PARA REALIZAR LA ESTRUCTURACION DE LOS PROYECTOS ESTRATÉGICOS QUE INVOLUCRAN LA HABILITACION DE SUELO DISPONIBLE PARA USOS COMPLEMENTARIOS COMO SOPORTE PARA EL DESARROLLO VIVIENDA VIS/VIP</v>
          </cell>
          <cell r="AC286">
            <v>44960</v>
          </cell>
          <cell r="AD286">
            <v>44960</v>
          </cell>
          <cell r="AE286">
            <v>44960</v>
          </cell>
          <cell r="AF286">
            <v>8</v>
          </cell>
          <cell r="AG286">
            <v>0</v>
          </cell>
          <cell r="AH286">
            <v>10.933333333333334</v>
          </cell>
          <cell r="AI286">
            <v>10</v>
          </cell>
          <cell r="AJ286">
            <v>28</v>
          </cell>
          <cell r="AK286">
            <v>328</v>
          </cell>
          <cell r="AL286">
            <v>45201</v>
          </cell>
          <cell r="AM286">
            <v>45290</v>
          </cell>
          <cell r="AN286">
            <v>115360000</v>
          </cell>
          <cell r="AO286">
            <v>157658667</v>
          </cell>
          <cell r="AP286">
            <v>14420000</v>
          </cell>
          <cell r="AQ286">
            <v>-0.33333331346511841</v>
          </cell>
          <cell r="AS286">
            <v>384</v>
          </cell>
          <cell r="AT286">
            <v>44942</v>
          </cell>
          <cell r="AU286">
            <v>115360000</v>
          </cell>
          <cell r="AV286" t="str">
            <v>O23011601190000007798</v>
          </cell>
          <cell r="AW286" t="str">
            <v>INVERSION</v>
          </cell>
          <cell r="AX286" t="str">
            <v>Conformación del banco de proyectos e instrumentos para la gestión del suelo en Bogotá</v>
          </cell>
          <cell r="AY286">
            <v>5000451965</v>
          </cell>
          <cell r="AZ286">
            <v>327</v>
          </cell>
          <cell r="BA286">
            <v>44959</v>
          </cell>
          <cell r="BB286">
            <v>115360000</v>
          </cell>
          <cell r="BC286">
            <v>45201</v>
          </cell>
          <cell r="BD286">
            <v>1440</v>
          </cell>
          <cell r="BE286">
            <v>45174</v>
          </cell>
          <cell r="BF286">
            <v>42298667</v>
          </cell>
          <cell r="BG286" t="str">
            <v>5000548163</v>
          </cell>
          <cell r="BH286">
            <v>1475</v>
          </cell>
          <cell r="BI286">
            <v>45191</v>
          </cell>
          <cell r="BJ286" t="str">
            <v>O23011601190000007798</v>
          </cell>
          <cell r="BK286" t="str">
            <v>INVERSION</v>
          </cell>
          <cell r="BL286">
            <v>45191</v>
          </cell>
          <cell r="BM286">
            <v>42298667</v>
          </cell>
          <cell r="BN286" t="str">
            <v/>
          </cell>
          <cell r="BO286" t="str">
            <v/>
          </cell>
          <cell r="BP286" t="str">
            <v/>
          </cell>
          <cell r="BR286" t="str">
            <v/>
          </cell>
          <cell r="BS286" t="str">
            <v/>
          </cell>
          <cell r="BT286" t="str">
            <v/>
          </cell>
          <cell r="BU286" t="str">
            <v/>
          </cell>
          <cell r="BV286" t="str">
            <v/>
          </cell>
          <cell r="BW286" t="str">
            <v/>
          </cell>
          <cell r="CA286" t="str">
            <v/>
          </cell>
          <cell r="CB286" t="str">
            <v/>
          </cell>
          <cell r="CC286" t="str">
            <v/>
          </cell>
          <cell r="CE286" t="str">
            <v/>
          </cell>
          <cell r="CF286" t="str">
            <v/>
          </cell>
          <cell r="CG286" t="str">
            <v/>
          </cell>
          <cell r="CH286" t="str">
            <v/>
          </cell>
          <cell r="CI286" t="str">
            <v/>
          </cell>
          <cell r="CM286">
            <v>45177</v>
          </cell>
          <cell r="CN286">
            <v>2</v>
          </cell>
          <cell r="CO286">
            <v>28</v>
          </cell>
          <cell r="CP286">
            <v>88</v>
          </cell>
          <cell r="CQ286">
            <v>45191</v>
          </cell>
          <cell r="CR286">
            <v>45202</v>
          </cell>
          <cell r="CS286">
            <v>45290</v>
          </cell>
        </row>
        <row r="287">
          <cell r="C287" t="str">
            <v>282-2023</v>
          </cell>
          <cell r="D287">
            <v>1</v>
          </cell>
          <cell r="E287" t="str">
            <v>CO1.PCCNTR.4527159</v>
          </cell>
          <cell r="F287" t="e">
            <v>#N/A</v>
          </cell>
          <cell r="G287" t="str">
            <v>En Ejecución</v>
          </cell>
          <cell r="H287" t="str">
            <v>https://community.secop.gov.co/Public/Tendering/OpportunityDetail/Index?noticeUID=CO1.NTC.3891467&amp;isFromPublicArea=True&amp;isModal=true&amp;asPopupView=true</v>
          </cell>
          <cell r="I287" t="str">
            <v>SDHT-SDGS-PSP-022-2023</v>
          </cell>
          <cell r="J287">
            <v>1</v>
          </cell>
          <cell r="K287">
            <v>1</v>
          </cell>
          <cell r="L287" t="str">
            <v>Persona Natural</v>
          </cell>
          <cell r="M287" t="str">
            <v>CC</v>
          </cell>
          <cell r="N287">
            <v>1016016203</v>
          </cell>
          <cell r="O287">
            <v>8</v>
          </cell>
          <cell r="P287" t="str">
            <v>HERRERA NIETO</v>
          </cell>
          <cell r="Q287" t="str">
            <v>ANDRES FELIPE</v>
          </cell>
          <cell r="R287" t="str">
            <v>No Aplica</v>
          </cell>
          <cell r="S287" t="str">
            <v>ANDRES FELIPE HERRERA NIETO</v>
          </cell>
          <cell r="T287" t="str">
            <v>M</v>
          </cell>
          <cell r="U287">
            <v>44958</v>
          </cell>
          <cell r="V287">
            <v>44960</v>
          </cell>
          <cell r="W287">
            <v>44960</v>
          </cell>
          <cell r="Y287" t="str">
            <v>Contratación Directa</v>
          </cell>
          <cell r="Z287" t="str">
            <v>Contrato</v>
          </cell>
          <cell r="AA287" t="str">
            <v>Prestación de Servicios Profesionales</v>
          </cell>
          <cell r="AB287" t="str">
            <v>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v>
          </cell>
          <cell r="AC287">
            <v>44960</v>
          </cell>
          <cell r="AD287">
            <v>44960</v>
          </cell>
          <cell r="AE287">
            <v>44960</v>
          </cell>
          <cell r="AF287">
            <v>8</v>
          </cell>
          <cell r="AG287">
            <v>0</v>
          </cell>
          <cell r="AH287">
            <v>10.933333333333334</v>
          </cell>
          <cell r="AI287">
            <v>10</v>
          </cell>
          <cell r="AJ287">
            <v>28</v>
          </cell>
          <cell r="AK287">
            <v>328</v>
          </cell>
          <cell r="AL287">
            <v>45201</v>
          </cell>
          <cell r="AM287">
            <v>45290</v>
          </cell>
          <cell r="AN287">
            <v>61840000</v>
          </cell>
          <cell r="AO287">
            <v>84514667</v>
          </cell>
          <cell r="AP287">
            <v>7730000</v>
          </cell>
          <cell r="AQ287">
            <v>-0.3333333432674408</v>
          </cell>
          <cell r="AS287">
            <v>383</v>
          </cell>
          <cell r="AT287">
            <v>44942</v>
          </cell>
          <cell r="AU287">
            <v>61840000</v>
          </cell>
          <cell r="AV287" t="str">
            <v>O23011601190000007798</v>
          </cell>
          <cell r="AW287" t="str">
            <v>INVERSION</v>
          </cell>
          <cell r="AX287" t="str">
            <v>Conformación del banco de proyectos e instrumentos para la gestión del suelo en Bogotá</v>
          </cell>
          <cell r="AY287">
            <v>5000451968</v>
          </cell>
          <cell r="AZ287">
            <v>328</v>
          </cell>
          <cell r="BA287">
            <v>44959</v>
          </cell>
          <cell r="BB287">
            <v>61840000</v>
          </cell>
          <cell r="BC287">
            <v>45201</v>
          </cell>
          <cell r="BD287">
            <v>1438</v>
          </cell>
          <cell r="BE287">
            <v>45174</v>
          </cell>
          <cell r="BF287">
            <v>22674667</v>
          </cell>
          <cell r="BG287" t="str">
            <v>5000548023</v>
          </cell>
          <cell r="BH287">
            <v>1467</v>
          </cell>
          <cell r="BI287">
            <v>45191</v>
          </cell>
          <cell r="BJ287" t="str">
            <v>O23011601190000007798</v>
          </cell>
          <cell r="BK287" t="str">
            <v>INVERSION</v>
          </cell>
          <cell r="BL287">
            <v>45191</v>
          </cell>
          <cell r="BM287">
            <v>22674667</v>
          </cell>
          <cell r="BN287" t="str">
            <v/>
          </cell>
          <cell r="BO287" t="str">
            <v/>
          </cell>
          <cell r="BP287" t="str">
            <v/>
          </cell>
          <cell r="BR287" t="str">
            <v/>
          </cell>
          <cell r="BS287" t="str">
            <v/>
          </cell>
          <cell r="BT287" t="str">
            <v/>
          </cell>
          <cell r="BU287" t="str">
            <v/>
          </cell>
          <cell r="BV287" t="str">
            <v/>
          </cell>
          <cell r="BW287" t="str">
            <v/>
          </cell>
          <cell r="CA287" t="str">
            <v/>
          </cell>
          <cell r="CB287" t="str">
            <v/>
          </cell>
          <cell r="CC287" t="str">
            <v/>
          </cell>
          <cell r="CE287" t="str">
            <v/>
          </cell>
          <cell r="CF287" t="str">
            <v/>
          </cell>
          <cell r="CG287" t="str">
            <v/>
          </cell>
          <cell r="CH287" t="str">
            <v/>
          </cell>
          <cell r="CI287" t="str">
            <v/>
          </cell>
          <cell r="CM287">
            <v>45176</v>
          </cell>
          <cell r="CN287">
            <v>2</v>
          </cell>
          <cell r="CO287">
            <v>28</v>
          </cell>
          <cell r="CP287">
            <v>88</v>
          </cell>
          <cell r="CQ287">
            <v>45191</v>
          </cell>
          <cell r="CR287">
            <v>45202</v>
          </cell>
          <cell r="CS287">
            <v>45290</v>
          </cell>
        </row>
        <row r="288">
          <cell r="C288" t="str">
            <v>283-2023</v>
          </cell>
          <cell r="D288">
            <v>1</v>
          </cell>
          <cell r="E288" t="str">
            <v>CO1.PCCNTR.4533918</v>
          </cell>
          <cell r="F288" t="e">
            <v>#N/A</v>
          </cell>
          <cell r="G288" t="str">
            <v>En Ejecución</v>
          </cell>
          <cell r="H288" t="str">
            <v>https://community.secop.gov.co/Public/Tendering/OpportunityDetail/Index?noticeUID=CO1.NTC.3895122&amp;isFromPublicArea=True&amp;isModal=true&amp;asPopupView=true</v>
          </cell>
          <cell r="I288" t="str">
            <v>SDHT-SDB-PSP-061-2023</v>
          </cell>
          <cell r="J288">
            <v>1</v>
          </cell>
          <cell r="K288">
            <v>1</v>
          </cell>
          <cell r="L288" t="str">
            <v>Persona Natural</v>
          </cell>
          <cell r="M288" t="str">
            <v>CC</v>
          </cell>
          <cell r="N288">
            <v>79264094</v>
          </cell>
          <cell r="O288">
            <v>2</v>
          </cell>
          <cell r="P288" t="str">
            <v>ESCOBAR JIMENEZ</v>
          </cell>
          <cell r="Q288" t="str">
            <v>ENRIQUE</v>
          </cell>
          <cell r="R288" t="str">
            <v>No Aplica</v>
          </cell>
          <cell r="S288" t="str">
            <v>ENRIQUE ESCOBAR JIMENEZ</v>
          </cell>
          <cell r="T288" t="str">
            <v>M</v>
          </cell>
          <cell r="U288">
            <v>44958</v>
          </cell>
          <cell r="V288">
            <v>44959</v>
          </cell>
          <cell r="W288">
            <v>44960</v>
          </cell>
          <cell r="Y288" t="str">
            <v>Contratación Directa</v>
          </cell>
          <cell r="Z288" t="str">
            <v>Contrato</v>
          </cell>
          <cell r="AA288" t="str">
            <v>Prestación de Servicios Profesionales</v>
          </cell>
          <cell r="AB288" t="str">
            <v>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v>
          </cell>
          <cell r="AC288">
            <v>44960</v>
          </cell>
          <cell r="AD288">
            <v>44960</v>
          </cell>
          <cell r="AE288">
            <v>44960</v>
          </cell>
          <cell r="AF288">
            <v>11</v>
          </cell>
          <cell r="AG288">
            <v>0</v>
          </cell>
          <cell r="AH288">
            <v>11</v>
          </cell>
          <cell r="AI288">
            <v>11</v>
          </cell>
          <cell r="AJ288">
            <v>0</v>
          </cell>
          <cell r="AK288">
            <v>330</v>
          </cell>
          <cell r="AL288">
            <v>45293</v>
          </cell>
          <cell r="AM288">
            <v>45293</v>
          </cell>
          <cell r="AN288">
            <v>74800000</v>
          </cell>
          <cell r="AO288">
            <v>74800000</v>
          </cell>
          <cell r="AP288">
            <v>6800000</v>
          </cell>
          <cell r="AQ288">
            <v>0</v>
          </cell>
          <cell r="AS288">
            <v>472</v>
          </cell>
          <cell r="AT288">
            <v>44946</v>
          </cell>
          <cell r="AU288">
            <v>74800000</v>
          </cell>
          <cell r="AV288" t="str">
            <v>O23011601010000007715</v>
          </cell>
          <cell r="AW288" t="str">
            <v>INVERSION</v>
          </cell>
          <cell r="AX288" t="str">
            <v>Mejoramiento de vivienda - modalidad de habitabilidad mediante asignación e implementación de subsidio en Bogotá</v>
          </cell>
          <cell r="AY288">
            <v>5000452978</v>
          </cell>
          <cell r="AZ288">
            <v>345</v>
          </cell>
          <cell r="BA288">
            <v>44960</v>
          </cell>
          <cell r="BB288">
            <v>74800000</v>
          </cell>
          <cell r="BK288" t="str">
            <v/>
          </cell>
          <cell r="BN288" t="str">
            <v/>
          </cell>
          <cell r="BO288" t="str">
            <v/>
          </cell>
          <cell r="BP288" t="str">
            <v/>
          </cell>
          <cell r="BR288" t="str">
            <v/>
          </cell>
          <cell r="BS288" t="str">
            <v/>
          </cell>
          <cell r="BT288" t="str">
            <v/>
          </cell>
          <cell r="BU288" t="str">
            <v/>
          </cell>
          <cell r="BV288" t="str">
            <v/>
          </cell>
          <cell r="BW288" t="str">
            <v/>
          </cell>
          <cell r="CA288" t="str">
            <v/>
          </cell>
          <cell r="CB288" t="str">
            <v/>
          </cell>
          <cell r="CC288" t="str">
            <v/>
          </cell>
          <cell r="CE288" t="str">
            <v/>
          </cell>
          <cell r="CF288" t="str">
            <v/>
          </cell>
          <cell r="CG288" t="str">
            <v/>
          </cell>
          <cell r="CH288" t="str">
            <v/>
          </cell>
          <cell r="CI288" t="str">
            <v/>
          </cell>
          <cell r="CP288">
            <v>0</v>
          </cell>
        </row>
        <row r="289">
          <cell r="C289" t="str">
            <v>284-2023</v>
          </cell>
          <cell r="D289">
            <v>1</v>
          </cell>
          <cell r="E289" t="str">
            <v>CO1.PCCNTR.4532733</v>
          </cell>
          <cell r="F289" t="e">
            <v>#N/A</v>
          </cell>
          <cell r="G289" t="str">
            <v>En Ejecución</v>
          </cell>
          <cell r="H289" t="str">
            <v>https://community.secop.gov.co/Public/Tendering/OpportunityDetail/Index?noticeUID=CO1.NTC.3887390&amp;isFromPublicArea=True&amp;isModal=true&amp;asPopupView=true</v>
          </cell>
          <cell r="I289" t="str">
            <v>SDHT-OAC-PSP-015-2023</v>
          </cell>
          <cell r="J289">
            <v>1</v>
          </cell>
          <cell r="K289">
            <v>1</v>
          </cell>
          <cell r="L289" t="str">
            <v>Persona Natural</v>
          </cell>
          <cell r="M289" t="str">
            <v>CC</v>
          </cell>
          <cell r="N289">
            <v>52453674</v>
          </cell>
          <cell r="O289">
            <v>7</v>
          </cell>
          <cell r="P289" t="str">
            <v>URIBE ABISAMBRA</v>
          </cell>
          <cell r="Q289" t="str">
            <v>NATALIA</v>
          </cell>
          <cell r="R289" t="str">
            <v>No Aplica</v>
          </cell>
          <cell r="S289" t="str">
            <v>NATALIA URIBE ABISAMBRA</v>
          </cell>
          <cell r="T289" t="str">
            <v>F</v>
          </cell>
          <cell r="U289">
            <v>44958</v>
          </cell>
          <cell r="V289">
            <v>44960</v>
          </cell>
          <cell r="W289">
            <v>44963</v>
          </cell>
          <cell r="Y289" t="str">
            <v>Contratación Directa</v>
          </cell>
          <cell r="Z289" t="str">
            <v>Contrato</v>
          </cell>
          <cell r="AA289" t="str">
            <v>Prestación de Servicios Profesionales</v>
          </cell>
          <cell r="AB289" t="str">
            <v>PRESTAR SERVICIOS PROFESIONALES PARA LA GENERACIÓN Y PRODUCCIÓN DE TEXTOS DE ALTA CALIDAD PARA PÁGINA WEB, CANALES INTERNOS, EXTERNOS Y REDES SOCIALES DE LA SDHT</v>
          </cell>
          <cell r="AC289">
            <v>44963</v>
          </cell>
          <cell r="AD289">
            <v>44963</v>
          </cell>
          <cell r="AE289">
            <v>44963</v>
          </cell>
          <cell r="AF289">
            <v>9</v>
          </cell>
          <cell r="AG289">
            <v>0</v>
          </cell>
          <cell r="AH289">
            <v>9</v>
          </cell>
          <cell r="AI289">
            <v>9</v>
          </cell>
          <cell r="AJ289">
            <v>0</v>
          </cell>
          <cell r="AK289">
            <v>270</v>
          </cell>
          <cell r="AL289">
            <v>45235</v>
          </cell>
          <cell r="AM289">
            <v>45235</v>
          </cell>
          <cell r="AN289">
            <v>74160000</v>
          </cell>
          <cell r="AO289">
            <v>74160000</v>
          </cell>
          <cell r="AP289">
            <v>8240000</v>
          </cell>
          <cell r="AQ289">
            <v>0</v>
          </cell>
          <cell r="AS289">
            <v>103</v>
          </cell>
          <cell r="AT289">
            <v>44931</v>
          </cell>
          <cell r="AU289">
            <v>74160000</v>
          </cell>
          <cell r="AV289" t="str">
            <v>O23011601210000007836</v>
          </cell>
          <cell r="AW289" t="str">
            <v>INVERSION</v>
          </cell>
          <cell r="AX289" t="str">
            <v>Actualización estrategia de comunicaciones del Hábitat 2020-2024 Bogotá</v>
          </cell>
          <cell r="AY289">
            <v>5000451887</v>
          </cell>
          <cell r="AZ289">
            <v>321</v>
          </cell>
          <cell r="BA289">
            <v>44959</v>
          </cell>
          <cell r="BB289">
            <v>74160000</v>
          </cell>
          <cell r="BK289" t="str">
            <v/>
          </cell>
          <cell r="BN289" t="str">
            <v/>
          </cell>
          <cell r="BO289" t="str">
            <v/>
          </cell>
          <cell r="BP289" t="str">
            <v/>
          </cell>
          <cell r="BR289" t="str">
            <v/>
          </cell>
          <cell r="BS289" t="str">
            <v/>
          </cell>
          <cell r="BT289" t="str">
            <v/>
          </cell>
          <cell r="BU289" t="str">
            <v/>
          </cell>
          <cell r="BV289" t="str">
            <v/>
          </cell>
          <cell r="BW289" t="str">
            <v/>
          </cell>
          <cell r="CA289" t="str">
            <v/>
          </cell>
          <cell r="CB289" t="str">
            <v/>
          </cell>
          <cell r="CC289" t="str">
            <v/>
          </cell>
          <cell r="CE289" t="str">
            <v/>
          </cell>
          <cell r="CF289" t="str">
            <v/>
          </cell>
          <cell r="CG289" t="str">
            <v/>
          </cell>
          <cell r="CH289" t="str">
            <v/>
          </cell>
          <cell r="CI289" t="str">
            <v/>
          </cell>
          <cell r="CP289">
            <v>0</v>
          </cell>
        </row>
        <row r="290">
          <cell r="C290" t="str">
            <v>285-2023</v>
          </cell>
          <cell r="D290">
            <v>1</v>
          </cell>
          <cell r="E290" t="str">
            <v>CO1.PCCNTR.4531002</v>
          </cell>
          <cell r="F290" t="e">
            <v>#N/A</v>
          </cell>
          <cell r="G290" t="str">
            <v>En Ejecución</v>
          </cell>
          <cell r="H290" t="str">
            <v>https://community.secop.gov.co/Public/Tendering/OpportunityDetail/Index?noticeUID=CO1.NTC.3887391&amp;isFromPublicArea=True&amp;isModal=true&amp;asPopupView=true</v>
          </cell>
          <cell r="I290" t="str">
            <v>SDHT-OAC-PSP-010-2023</v>
          </cell>
          <cell r="J290">
            <v>1</v>
          </cell>
          <cell r="K290">
            <v>1</v>
          </cell>
          <cell r="L290" t="str">
            <v>Persona Natural</v>
          </cell>
          <cell r="M290" t="str">
            <v>CC</v>
          </cell>
          <cell r="N290">
            <v>1024532415</v>
          </cell>
          <cell r="O290">
            <v>4</v>
          </cell>
          <cell r="P290" t="str">
            <v>GARZON ARENAS</v>
          </cell>
          <cell r="Q290" t="str">
            <v>DIEGO LEONARDO</v>
          </cell>
          <cell r="R290" t="str">
            <v>No Aplica</v>
          </cell>
          <cell r="S290" t="str">
            <v>DIEGO LEONARDO GARZON ARENAS</v>
          </cell>
          <cell r="T290" t="str">
            <v>M</v>
          </cell>
          <cell r="U290">
            <v>44958</v>
          </cell>
          <cell r="V290">
            <v>44959</v>
          </cell>
          <cell r="W290">
            <v>44963</v>
          </cell>
          <cell r="Y290" t="str">
            <v>Contratación Directa</v>
          </cell>
          <cell r="Z290" t="str">
            <v>Contrato</v>
          </cell>
          <cell r="AA290" t="str">
            <v>Prestación de Servicios Profesionales</v>
          </cell>
          <cell r="AB290" t="str">
            <v>PRESTAR SERVICIOS PROFESIONALES PARA EL DISEÑO, DESARROLLO Y ADMINISTRACIÓN DE LA PÁGINA WEB Y DE LA INTRANET DE LA SDHT</v>
          </cell>
          <cell r="AC290">
            <v>44963</v>
          </cell>
          <cell r="AD290">
            <v>44963</v>
          </cell>
          <cell r="AE290">
            <v>44963</v>
          </cell>
          <cell r="AF290">
            <v>9</v>
          </cell>
          <cell r="AG290">
            <v>0</v>
          </cell>
          <cell r="AH290">
            <v>9</v>
          </cell>
          <cell r="AI290">
            <v>9</v>
          </cell>
          <cell r="AJ290">
            <v>0</v>
          </cell>
          <cell r="AK290">
            <v>270</v>
          </cell>
          <cell r="AL290">
            <v>45235</v>
          </cell>
          <cell r="AM290">
            <v>45235</v>
          </cell>
          <cell r="AN290">
            <v>55620000</v>
          </cell>
          <cell r="AO290">
            <v>55620000</v>
          </cell>
          <cell r="AP290">
            <v>6180000</v>
          </cell>
          <cell r="AQ290">
            <v>0</v>
          </cell>
          <cell r="AS290">
            <v>107</v>
          </cell>
          <cell r="AT290">
            <v>44931</v>
          </cell>
          <cell r="AU290">
            <v>55620000</v>
          </cell>
          <cell r="AV290" t="str">
            <v>O23011601210000007836</v>
          </cell>
          <cell r="AW290" t="str">
            <v>INVERSION</v>
          </cell>
          <cell r="AX290" t="str">
            <v>Actualización estrategia de comunicaciones del Hábitat 2020-2024 Bogotá</v>
          </cell>
          <cell r="AY290">
            <v>5000451848</v>
          </cell>
          <cell r="AZ290">
            <v>317</v>
          </cell>
          <cell r="BA290">
            <v>44959</v>
          </cell>
          <cell r="BB290">
            <v>55620000</v>
          </cell>
          <cell r="BK290" t="str">
            <v/>
          </cell>
          <cell r="BN290" t="str">
            <v/>
          </cell>
          <cell r="BO290" t="str">
            <v/>
          </cell>
          <cell r="BP290" t="str">
            <v/>
          </cell>
          <cell r="BR290" t="str">
            <v/>
          </cell>
          <cell r="BS290" t="str">
            <v/>
          </cell>
          <cell r="BT290" t="str">
            <v/>
          </cell>
          <cell r="BU290" t="str">
            <v/>
          </cell>
          <cell r="BV290" t="str">
            <v/>
          </cell>
          <cell r="BW290" t="str">
            <v/>
          </cell>
          <cell r="CA290" t="str">
            <v/>
          </cell>
          <cell r="CB290" t="str">
            <v/>
          </cell>
          <cell r="CC290" t="str">
            <v/>
          </cell>
          <cell r="CE290" t="str">
            <v/>
          </cell>
          <cell r="CF290" t="str">
            <v/>
          </cell>
          <cell r="CG290" t="str">
            <v/>
          </cell>
          <cell r="CH290" t="str">
            <v/>
          </cell>
          <cell r="CI290" t="str">
            <v/>
          </cell>
          <cell r="CP290">
            <v>0</v>
          </cell>
        </row>
        <row r="291">
          <cell r="C291" t="str">
            <v>286-2023</v>
          </cell>
          <cell r="D291">
            <v>1</v>
          </cell>
          <cell r="E291" t="str">
            <v>CO1.PCCNTR.4532195</v>
          </cell>
          <cell r="F291" t="e">
            <v>#N/A</v>
          </cell>
          <cell r="G291" t="str">
            <v>En Ejecución</v>
          </cell>
          <cell r="H291" t="str">
            <v>https://community.secop.gov.co/Public/Tendering/OpportunityDetail/Index?noticeUID=CO1.NTC.3887492&amp;isFromPublicArea=True&amp;isModal=true&amp;asPopupView=true</v>
          </cell>
          <cell r="I291" t="str">
            <v>SDHT-OAC-PSP-014-2023</v>
          </cell>
          <cell r="J291">
            <v>1</v>
          </cell>
          <cell r="K291">
            <v>1</v>
          </cell>
          <cell r="L291" t="str">
            <v>Persona Natural</v>
          </cell>
          <cell r="M291" t="str">
            <v>CC</v>
          </cell>
          <cell r="N291">
            <v>1095790072</v>
          </cell>
          <cell r="O291">
            <v>5</v>
          </cell>
          <cell r="P291" t="str">
            <v>FERRER SANTANA</v>
          </cell>
          <cell r="Q291" t="str">
            <v>BELKY YUDANEE</v>
          </cell>
          <cell r="R291" t="str">
            <v>No Aplica</v>
          </cell>
          <cell r="S291" t="str">
            <v>BELKY YUDANEE FERRER SANTANA</v>
          </cell>
          <cell r="T291" t="str">
            <v>M</v>
          </cell>
          <cell r="U291">
            <v>44958</v>
          </cell>
          <cell r="V291">
            <v>44960</v>
          </cell>
          <cell r="W291">
            <v>44963</v>
          </cell>
          <cell r="Y291" t="str">
            <v>Contratación Directa</v>
          </cell>
          <cell r="Z291" t="str">
            <v>Contrato</v>
          </cell>
          <cell r="AA291" t="str">
            <v>Prestación de Servicios Profesionales</v>
          </cell>
          <cell r="AB291" t="str">
            <v>PRESTAR SERVICIOS PROFESIONALES PARA LA PRODUCCIÓN, EDICIÓN FOTOGRÁFICA Y AUDIOVISUAL DE LAS ACTIVIDADES, PROGRAMAS Y PROYECTOS DE LA SDHT</v>
          </cell>
          <cell r="AC291">
            <v>44963</v>
          </cell>
          <cell r="AD291">
            <v>44964</v>
          </cell>
          <cell r="AE291">
            <v>44964</v>
          </cell>
          <cell r="AF291">
            <v>9</v>
          </cell>
          <cell r="AG291">
            <v>0</v>
          </cell>
          <cell r="AH291">
            <v>9</v>
          </cell>
          <cell r="AI291">
            <v>9</v>
          </cell>
          <cell r="AJ291">
            <v>0</v>
          </cell>
          <cell r="AK291">
            <v>270</v>
          </cell>
          <cell r="AL291">
            <v>45236</v>
          </cell>
          <cell r="AM291">
            <v>45236</v>
          </cell>
          <cell r="AN291">
            <v>69525000</v>
          </cell>
          <cell r="AO291">
            <v>69525000</v>
          </cell>
          <cell r="AP291">
            <v>7725000</v>
          </cell>
          <cell r="AQ291">
            <v>0</v>
          </cell>
          <cell r="AS291">
            <v>100</v>
          </cell>
          <cell r="AT291">
            <v>44931</v>
          </cell>
          <cell r="AU291">
            <v>69525000</v>
          </cell>
          <cell r="AV291" t="str">
            <v>O23011601210000007836</v>
          </cell>
          <cell r="AW291" t="str">
            <v>INVERSION</v>
          </cell>
          <cell r="AX291" t="str">
            <v>Actualización estrategia de comunicaciones del Hábitat 2020-2024 Bogotá</v>
          </cell>
          <cell r="AY291">
            <v>5000451867</v>
          </cell>
          <cell r="AZ291">
            <v>320</v>
          </cell>
          <cell r="BA291">
            <v>44959</v>
          </cell>
          <cell r="BB291">
            <v>69525000</v>
          </cell>
          <cell r="BK291" t="str">
            <v/>
          </cell>
          <cell r="BN291" t="str">
            <v/>
          </cell>
          <cell r="BO291" t="str">
            <v/>
          </cell>
          <cell r="BP291" t="str">
            <v/>
          </cell>
          <cell r="BR291" t="str">
            <v/>
          </cell>
          <cell r="BS291" t="str">
            <v/>
          </cell>
          <cell r="BT291" t="str">
            <v/>
          </cell>
          <cell r="BU291" t="str">
            <v/>
          </cell>
          <cell r="BV291" t="str">
            <v/>
          </cell>
          <cell r="BW291" t="str">
            <v/>
          </cell>
          <cell r="CA291" t="str">
            <v/>
          </cell>
          <cell r="CB291" t="str">
            <v/>
          </cell>
          <cell r="CC291" t="str">
            <v/>
          </cell>
          <cell r="CE291" t="str">
            <v/>
          </cell>
          <cell r="CF291" t="str">
            <v/>
          </cell>
          <cell r="CG291" t="str">
            <v/>
          </cell>
          <cell r="CH291" t="str">
            <v/>
          </cell>
          <cell r="CI291" t="str">
            <v/>
          </cell>
          <cell r="CP291">
            <v>0</v>
          </cell>
        </row>
        <row r="292">
          <cell r="C292" t="str">
            <v>287-2023</v>
          </cell>
          <cell r="D292">
            <v>1</v>
          </cell>
          <cell r="E292" t="str">
            <v>CO1.PCCNTR.4530806</v>
          </cell>
          <cell r="F292" t="e">
            <v>#N/A</v>
          </cell>
          <cell r="G292" t="str">
            <v>En Ejecución</v>
          </cell>
          <cell r="H292" t="str">
            <v>https://community.secop.gov.co/Public/Tendering/OpportunityDetail/Index?noticeUID=CO1.NTC.3887494&amp;isFromPublicArea=True&amp;isModal=true&amp;asPopupView=true</v>
          </cell>
          <cell r="I292" t="str">
            <v>SDHT-OAC-PSP-013-2023</v>
          </cell>
          <cell r="J292">
            <v>1</v>
          </cell>
          <cell r="K292">
            <v>1</v>
          </cell>
          <cell r="L292" t="str">
            <v>Persona Natural</v>
          </cell>
          <cell r="M292" t="str">
            <v>CC</v>
          </cell>
          <cell r="N292">
            <v>1073514616</v>
          </cell>
          <cell r="O292">
            <v>1</v>
          </cell>
          <cell r="P292" t="str">
            <v>RIVERA MUÑOZ</v>
          </cell>
          <cell r="Q292" t="str">
            <v>KAREN JULIETH</v>
          </cell>
          <cell r="R292" t="str">
            <v>No Aplica</v>
          </cell>
          <cell r="S292" t="str">
            <v>KAREN JULIETH RIVERA MUÑOZ</v>
          </cell>
          <cell r="T292" t="str">
            <v>F</v>
          </cell>
          <cell r="U292">
            <v>44958</v>
          </cell>
          <cell r="V292">
            <v>44965</v>
          </cell>
          <cell r="W292">
            <v>44963</v>
          </cell>
          <cell r="Y292" t="str">
            <v>Contratación Directa</v>
          </cell>
          <cell r="Z292" t="str">
            <v>Contrato</v>
          </cell>
          <cell r="AA292" t="str">
            <v>Prestación de Servicios Profesionales</v>
          </cell>
          <cell r="AB292" t="str">
            <v>PRESTAR SERVICIOS PROFESIONALES PARA LA CREACIÓN DE ESTRATEGIAS Y CAMPAÑAS DIGITALES ASI COMO PARA LA GENERACIÓN DE CONTENIDOS PARA REDES SOCIALES DE LA SDHT</v>
          </cell>
          <cell r="AC292">
            <v>44965</v>
          </cell>
          <cell r="AD292">
            <v>44966</v>
          </cell>
          <cell r="AE292">
            <v>44966</v>
          </cell>
          <cell r="AF292">
            <v>9</v>
          </cell>
          <cell r="AG292">
            <v>0</v>
          </cell>
          <cell r="AH292">
            <v>9</v>
          </cell>
          <cell r="AI292">
            <v>9</v>
          </cell>
          <cell r="AJ292">
            <v>0</v>
          </cell>
          <cell r="AK292">
            <v>270</v>
          </cell>
          <cell r="AL292">
            <v>45238</v>
          </cell>
          <cell r="AM292">
            <v>45238</v>
          </cell>
          <cell r="AN292">
            <v>55620000</v>
          </cell>
          <cell r="AO292">
            <v>55620000</v>
          </cell>
          <cell r="AP292">
            <v>6180000</v>
          </cell>
          <cell r="AQ292">
            <v>0</v>
          </cell>
          <cell r="AS292">
            <v>105</v>
          </cell>
          <cell r="AT292">
            <v>44931</v>
          </cell>
          <cell r="AU292">
            <v>55620000</v>
          </cell>
          <cell r="AV292" t="str">
            <v>O23011601210000007836</v>
          </cell>
          <cell r="AW292" t="str">
            <v>INVERSION</v>
          </cell>
          <cell r="AX292" t="str">
            <v>Actualización estrategia de comunicaciones del Hábitat 2020-2024 Bogotá</v>
          </cell>
          <cell r="AY292">
            <v>5000451854</v>
          </cell>
          <cell r="AZ292">
            <v>318</v>
          </cell>
          <cell r="BA292">
            <v>44959</v>
          </cell>
          <cell r="BB292">
            <v>55620000</v>
          </cell>
          <cell r="BK292" t="str">
            <v/>
          </cell>
          <cell r="BN292" t="str">
            <v/>
          </cell>
          <cell r="BO292" t="str">
            <v/>
          </cell>
          <cell r="BP292" t="str">
            <v/>
          </cell>
          <cell r="BR292" t="str">
            <v/>
          </cell>
          <cell r="BS292" t="str">
            <v/>
          </cell>
          <cell r="BT292" t="str">
            <v/>
          </cell>
          <cell r="BU292" t="str">
            <v/>
          </cell>
          <cell r="BV292" t="str">
            <v/>
          </cell>
          <cell r="BW292" t="str">
            <v/>
          </cell>
          <cell r="CA292" t="str">
            <v/>
          </cell>
          <cell r="CB292" t="str">
            <v/>
          </cell>
          <cell r="CC292" t="str">
            <v/>
          </cell>
          <cell r="CE292" t="str">
            <v/>
          </cell>
          <cell r="CF292" t="str">
            <v/>
          </cell>
          <cell r="CG292" t="str">
            <v/>
          </cell>
          <cell r="CH292" t="str">
            <v/>
          </cell>
          <cell r="CI292" t="str">
            <v/>
          </cell>
          <cell r="CP292">
            <v>0</v>
          </cell>
          <cell r="DF292">
            <v>45106</v>
          </cell>
          <cell r="DG292" t="str">
            <v>LEIDY CAROLINA CASAS LANCHEROS</v>
          </cell>
          <cell r="DH292">
            <v>1110513525</v>
          </cell>
          <cell r="DI292" t="str">
            <v>KR  72 A     24  72    CONJ BALCONES DEL SALITRE TO 1 AP 701</v>
          </cell>
          <cell r="DJ292">
            <v>3168215807</v>
          </cell>
          <cell r="DK292" t="str">
            <v>carolinacasas18@gmail.com</v>
          </cell>
          <cell r="DL292">
            <v>26780000</v>
          </cell>
          <cell r="DM292">
            <v>45106</v>
          </cell>
          <cell r="DN292">
            <v>45111</v>
          </cell>
        </row>
        <row r="293">
          <cell r="C293" t="str">
            <v>288-2023</v>
          </cell>
          <cell r="D293">
            <v>1</v>
          </cell>
          <cell r="E293" t="str">
            <v>CO1.PCCNTR.4535658</v>
          </cell>
          <cell r="F293" t="e">
            <v>#N/A</v>
          </cell>
          <cell r="G293" t="str">
            <v>En Ejecución</v>
          </cell>
          <cell r="H293" t="str">
            <v>https://community.secop.gov.co/Public/Tendering/OpportunityDetail/Index?noticeUID=CO1.NTC.3894393&amp;isFromPublicArea=True&amp;isModal=true&amp;asPopupView=true</v>
          </cell>
          <cell r="I293" t="str">
            <v>SDHT-SDB-PSP-062-2023</v>
          </cell>
          <cell r="J293">
            <v>1</v>
          </cell>
          <cell r="K293">
            <v>1</v>
          </cell>
          <cell r="L293" t="str">
            <v>Persona Natural</v>
          </cell>
          <cell r="M293" t="str">
            <v>CC</v>
          </cell>
          <cell r="N293">
            <v>12745880</v>
          </cell>
          <cell r="O293">
            <v>6</v>
          </cell>
          <cell r="P293" t="str">
            <v>VILLARREAL RODRIGUEZ</v>
          </cell>
          <cell r="Q293" t="str">
            <v>JOHANN VLADIMIR</v>
          </cell>
          <cell r="R293" t="str">
            <v>No Aplica</v>
          </cell>
          <cell r="S293" t="str">
            <v>JOHANN VLADIMIR VILLARREAL RODRIGUEZ</v>
          </cell>
          <cell r="T293" t="str">
            <v>M</v>
          </cell>
          <cell r="U293">
            <v>44959</v>
          </cell>
          <cell r="V293">
            <v>44959</v>
          </cell>
          <cell r="W293">
            <v>44960</v>
          </cell>
          <cell r="Y293" t="str">
            <v>Contratación Directa</v>
          </cell>
          <cell r="Z293" t="str">
            <v>Contrato</v>
          </cell>
          <cell r="AA293" t="str">
            <v>Prestación de Servicios Profesionales</v>
          </cell>
          <cell r="AB293" t="str">
            <v>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v>
          </cell>
          <cell r="AC293">
            <v>44960</v>
          </cell>
          <cell r="AD293">
            <v>44960</v>
          </cell>
          <cell r="AE293">
            <v>44960</v>
          </cell>
          <cell r="AF293">
            <v>11</v>
          </cell>
          <cell r="AG293">
            <v>0</v>
          </cell>
          <cell r="AH293">
            <v>11</v>
          </cell>
          <cell r="AI293">
            <v>11</v>
          </cell>
          <cell r="AJ293">
            <v>0</v>
          </cell>
          <cell r="AK293">
            <v>330</v>
          </cell>
          <cell r="AL293">
            <v>45293</v>
          </cell>
          <cell r="AM293">
            <v>45293</v>
          </cell>
          <cell r="AN293">
            <v>80300000</v>
          </cell>
          <cell r="AO293">
            <v>80300000</v>
          </cell>
          <cell r="AP293">
            <v>7300000</v>
          </cell>
          <cell r="AQ293">
            <v>0</v>
          </cell>
          <cell r="AS293">
            <v>426</v>
          </cell>
          <cell r="AT293">
            <v>44946</v>
          </cell>
          <cell r="AU293">
            <v>80300000</v>
          </cell>
          <cell r="AV293" t="str">
            <v>O23011601190000007575</v>
          </cell>
          <cell r="AW293" t="str">
            <v>INVERSION</v>
          </cell>
          <cell r="AX293" t="str">
            <v>Estudios y diseños de proyecto para el mejoramiento integral de Barrios - Bogotá 2020-2024</v>
          </cell>
          <cell r="AY293">
            <v>5000453015</v>
          </cell>
          <cell r="AZ293">
            <v>346</v>
          </cell>
          <cell r="BA293">
            <v>44960</v>
          </cell>
          <cell r="BB293">
            <v>80300000</v>
          </cell>
          <cell r="BK293" t="str">
            <v/>
          </cell>
          <cell r="BN293" t="str">
            <v/>
          </cell>
          <cell r="BO293" t="str">
            <v/>
          </cell>
          <cell r="BP293" t="str">
            <v/>
          </cell>
          <cell r="BR293" t="str">
            <v/>
          </cell>
          <cell r="BS293" t="str">
            <v/>
          </cell>
          <cell r="BT293" t="str">
            <v/>
          </cell>
          <cell r="BU293" t="str">
            <v/>
          </cell>
          <cell r="BV293" t="str">
            <v/>
          </cell>
          <cell r="BW293" t="str">
            <v/>
          </cell>
          <cell r="CA293" t="str">
            <v/>
          </cell>
          <cell r="CB293" t="str">
            <v/>
          </cell>
          <cell r="CC293" t="str">
            <v/>
          </cell>
          <cell r="CE293" t="str">
            <v/>
          </cell>
          <cell r="CF293" t="str">
            <v/>
          </cell>
          <cell r="CG293" t="str">
            <v/>
          </cell>
          <cell r="CH293" t="str">
            <v/>
          </cell>
          <cell r="CI293" t="str">
            <v/>
          </cell>
          <cell r="CP293">
            <v>0</v>
          </cell>
        </row>
        <row r="294">
          <cell r="C294" t="str">
            <v>289-2023</v>
          </cell>
          <cell r="D294">
            <v>1</v>
          </cell>
          <cell r="E294" t="str">
            <v>CO1.PCCNTR.4529135</v>
          </cell>
          <cell r="F294" t="e">
            <v>#N/A</v>
          </cell>
          <cell r="G294" t="str">
            <v>En Ejecución</v>
          </cell>
          <cell r="H294" t="str">
            <v>https://community.secop.gov.co/Public/Tendering/OpportunityDetail/Index?noticeUID=CO1.NTC.3894002&amp;isFromPublicArea=True&amp;isModal=true&amp;asPopupView=true</v>
          </cell>
          <cell r="I294" t="str">
            <v>SDTH-SJ-PSP-005-2023</v>
          </cell>
          <cell r="J294">
            <v>1</v>
          </cell>
          <cell r="K294">
            <v>1</v>
          </cell>
          <cell r="L294" t="str">
            <v>Persona Natural</v>
          </cell>
          <cell r="M294" t="str">
            <v>CC</v>
          </cell>
          <cell r="N294">
            <v>1018506202</v>
          </cell>
          <cell r="O294">
            <v>0</v>
          </cell>
          <cell r="P294" t="str">
            <v>RUANO VIVEROS</v>
          </cell>
          <cell r="Q294" t="str">
            <v>MARIA CAMILA</v>
          </cell>
          <cell r="R294" t="str">
            <v>No Aplica</v>
          </cell>
          <cell r="S294" t="str">
            <v>MARIA CAMILA RUANO VIVEROS</v>
          </cell>
          <cell r="T294" t="str">
            <v>F</v>
          </cell>
          <cell r="U294">
            <v>44958</v>
          </cell>
          <cell r="V294">
            <v>44960</v>
          </cell>
          <cell r="W294">
            <v>44960</v>
          </cell>
          <cell r="Y294" t="str">
            <v>Contratación Directa</v>
          </cell>
          <cell r="Z294" t="str">
            <v>Contrato</v>
          </cell>
          <cell r="AA294" t="str">
            <v>Prestación de Servicios Profesionales</v>
          </cell>
          <cell r="AB294" t="str">
            <v>PRESTAR SERVICIOS PROFESIONALES PARA APOYAR LA GESTIÓN Y ARTICULACIÓN DE LA INFORMACIÓN REQUERIDA EN EL MARCO DE LA ESTRATEGIA DE RELACIONAMIENTO CON LOS ENTES DE CONTROL DE LA SECRETARÍA DISTRITAL DEL HÁBITAT.</v>
          </cell>
          <cell r="AC294">
            <v>44960</v>
          </cell>
          <cell r="AD294">
            <v>44960</v>
          </cell>
          <cell r="AE294">
            <v>44960</v>
          </cell>
          <cell r="AF294">
            <v>9</v>
          </cell>
          <cell r="AG294">
            <v>0</v>
          </cell>
          <cell r="AH294">
            <v>9</v>
          </cell>
          <cell r="AI294">
            <v>9</v>
          </cell>
          <cell r="AJ294">
            <v>0</v>
          </cell>
          <cell r="AK294">
            <v>270</v>
          </cell>
          <cell r="AL294">
            <v>45232</v>
          </cell>
          <cell r="AM294">
            <v>45232</v>
          </cell>
          <cell r="AN294">
            <v>41715000</v>
          </cell>
          <cell r="AO294">
            <v>41715000</v>
          </cell>
          <cell r="AP294">
            <v>4635000</v>
          </cell>
          <cell r="AQ294">
            <v>0</v>
          </cell>
          <cell r="AS294">
            <v>340</v>
          </cell>
          <cell r="AT294">
            <v>44942</v>
          </cell>
          <cell r="AU294">
            <v>41715000</v>
          </cell>
          <cell r="AV294" t="str">
            <v>O23011605560000007810</v>
          </cell>
          <cell r="AW294" t="str">
            <v>INVERSION</v>
          </cell>
          <cell r="AX294" t="str">
            <v>Fortalecimiento y articulación de la gestión jurídica institucional en la Secretaría del Hábitat de Bogotá</v>
          </cell>
          <cell r="AY294">
            <v>5000453693</v>
          </cell>
          <cell r="AZ294">
            <v>370</v>
          </cell>
          <cell r="BA294">
            <v>44960</v>
          </cell>
          <cell r="BB294">
            <v>41715000</v>
          </cell>
          <cell r="BK294" t="str">
            <v/>
          </cell>
          <cell r="BN294" t="str">
            <v/>
          </cell>
          <cell r="BO294" t="str">
            <v/>
          </cell>
          <cell r="BP294" t="str">
            <v/>
          </cell>
          <cell r="BR294" t="str">
            <v/>
          </cell>
          <cell r="BS294" t="str">
            <v/>
          </cell>
          <cell r="BT294" t="str">
            <v/>
          </cell>
          <cell r="BU294" t="str">
            <v/>
          </cell>
          <cell r="BV294" t="str">
            <v/>
          </cell>
          <cell r="BW294" t="str">
            <v/>
          </cell>
          <cell r="CA294" t="str">
            <v/>
          </cell>
          <cell r="CB294" t="str">
            <v/>
          </cell>
          <cell r="CC294" t="str">
            <v/>
          </cell>
          <cell r="CE294" t="str">
            <v/>
          </cell>
          <cell r="CF294" t="str">
            <v/>
          </cell>
          <cell r="CG294" t="str">
            <v/>
          </cell>
          <cell r="CH294" t="str">
            <v/>
          </cell>
          <cell r="CI294" t="str">
            <v/>
          </cell>
          <cell r="CP294">
            <v>0</v>
          </cell>
        </row>
        <row r="295">
          <cell r="C295" t="str">
            <v>290-2023</v>
          </cell>
          <cell r="D295">
            <v>1</v>
          </cell>
          <cell r="E295" t="str">
            <v>CO1.PCCNTR.4532573</v>
          </cell>
          <cell r="F295" t="e">
            <v>#N/A</v>
          </cell>
          <cell r="G295" t="str">
            <v>En Ejecución</v>
          </cell>
          <cell r="H295" t="str">
            <v>https://community.secop.gov.co/Public/Tendering/OpportunityDetail/Index?noticeUID=CO1.NTC.3897732&amp;isFromPublicArea=True&amp;isModal=true&amp;asPopupView=true</v>
          </cell>
          <cell r="I295" t="str">
            <v>SDHT-SGF-PSP-003-2023</v>
          </cell>
          <cell r="J295">
            <v>1</v>
          </cell>
          <cell r="K295">
            <v>1</v>
          </cell>
          <cell r="L295" t="str">
            <v>Persona Natural</v>
          </cell>
          <cell r="M295" t="str">
            <v>CC</v>
          </cell>
          <cell r="N295">
            <v>9867577</v>
          </cell>
          <cell r="O295">
            <v>1</v>
          </cell>
          <cell r="P295" t="str">
            <v>VASQUEZ GRAJALES</v>
          </cell>
          <cell r="Q295" t="str">
            <v>JULIAN ALBERTO</v>
          </cell>
          <cell r="R295" t="str">
            <v>No Aplica</v>
          </cell>
          <cell r="S295" t="str">
            <v>JULIAN ALBERTO VASQUEZ GRAJALES</v>
          </cell>
          <cell r="T295" t="str">
            <v>M</v>
          </cell>
          <cell r="U295">
            <v>44958</v>
          </cell>
          <cell r="V295">
            <v>44960</v>
          </cell>
          <cell r="W295">
            <v>44965</v>
          </cell>
          <cell r="Y295" t="str">
            <v>Contratación Directa</v>
          </cell>
          <cell r="Z295" t="str">
            <v>Contrato</v>
          </cell>
          <cell r="AA295" t="str">
            <v>Prestación de Servicios Profesionales</v>
          </cell>
          <cell r="AB295" t="str">
            <v>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v>
          </cell>
          <cell r="AC295">
            <v>44965</v>
          </cell>
          <cell r="AD295">
            <v>44965</v>
          </cell>
          <cell r="AE295">
            <v>44965</v>
          </cell>
          <cell r="AF295">
            <v>9</v>
          </cell>
          <cell r="AG295">
            <v>0</v>
          </cell>
          <cell r="AH295">
            <v>9</v>
          </cell>
          <cell r="AI295">
            <v>9</v>
          </cell>
          <cell r="AJ295">
            <v>0</v>
          </cell>
          <cell r="AK295">
            <v>270</v>
          </cell>
          <cell r="AL295">
            <v>45237</v>
          </cell>
          <cell r="AM295">
            <v>45237</v>
          </cell>
          <cell r="AN295">
            <v>108000000</v>
          </cell>
          <cell r="AO295">
            <v>108000000</v>
          </cell>
          <cell r="AP295">
            <v>12000000</v>
          </cell>
          <cell r="AQ295">
            <v>0</v>
          </cell>
          <cell r="AS295">
            <v>75</v>
          </cell>
          <cell r="AT295">
            <v>44930</v>
          </cell>
          <cell r="AU295">
            <v>108000000</v>
          </cell>
          <cell r="AV295" t="str">
            <v>O23011601010000007823</v>
          </cell>
          <cell r="AW295" t="str">
            <v>INVERSION</v>
          </cell>
          <cell r="AX295" t="str">
            <v>Generación de mecanismos para facilitar el acceso a una solución de vivienda a hogares vulnerables en Bogotá</v>
          </cell>
          <cell r="AY295">
            <v>5000451833</v>
          </cell>
          <cell r="AZ295">
            <v>315</v>
          </cell>
          <cell r="BA295">
            <v>44959</v>
          </cell>
          <cell r="BB295">
            <v>108000000</v>
          </cell>
          <cell r="BK295" t="str">
            <v/>
          </cell>
          <cell r="BN295" t="str">
            <v/>
          </cell>
          <cell r="BO295" t="str">
            <v/>
          </cell>
          <cell r="BP295" t="str">
            <v/>
          </cell>
          <cell r="BR295" t="str">
            <v/>
          </cell>
          <cell r="BS295" t="str">
            <v/>
          </cell>
          <cell r="BT295" t="str">
            <v/>
          </cell>
          <cell r="BU295" t="str">
            <v/>
          </cell>
          <cell r="BV295" t="str">
            <v/>
          </cell>
          <cell r="BW295" t="str">
            <v/>
          </cell>
          <cell r="CA295" t="str">
            <v/>
          </cell>
          <cell r="CB295" t="str">
            <v/>
          </cell>
          <cell r="CC295" t="str">
            <v/>
          </cell>
          <cell r="CE295" t="str">
            <v/>
          </cell>
          <cell r="CF295" t="str">
            <v/>
          </cell>
          <cell r="CG295" t="str">
            <v/>
          </cell>
          <cell r="CH295" t="str">
            <v/>
          </cell>
          <cell r="CI295" t="str">
            <v/>
          </cell>
          <cell r="CP295">
            <v>0</v>
          </cell>
        </row>
        <row r="296">
          <cell r="C296" t="str">
            <v>291-2023</v>
          </cell>
          <cell r="D296">
            <v>1</v>
          </cell>
          <cell r="E296" t="str">
            <v>CO1.PCCNTR.4540850</v>
          </cell>
          <cell r="F296" t="e">
            <v>#N/A</v>
          </cell>
          <cell r="G296" t="str">
            <v>En Ejecución</v>
          </cell>
          <cell r="H296" t="str">
            <v>https://community.secop.gov.co/Public/Tendering/OpportunityDetail/Index?noticeUID=CO1.NTC.3894396&amp;isFromPublicArea=True&amp;isModal=true&amp;asPopupView=true</v>
          </cell>
          <cell r="I296" t="str">
            <v>SDHT-OAC-PSP-009-2023</v>
          </cell>
          <cell r="J296">
            <v>1</v>
          </cell>
          <cell r="K296">
            <v>1</v>
          </cell>
          <cell r="L296" t="str">
            <v>Persona Natural</v>
          </cell>
          <cell r="M296" t="str">
            <v>CC</v>
          </cell>
          <cell r="N296">
            <v>79628722</v>
          </cell>
          <cell r="O296">
            <v>3</v>
          </cell>
          <cell r="P296" t="str">
            <v>GARCIA GARZON</v>
          </cell>
          <cell r="Q296" t="str">
            <v>DIEGO FERNANDO</v>
          </cell>
          <cell r="R296" t="str">
            <v>No Aplica</v>
          </cell>
          <cell r="S296" t="str">
            <v>DIEGO FERNANDO GARCIA GARZON</v>
          </cell>
          <cell r="T296" t="str">
            <v>M</v>
          </cell>
          <cell r="U296">
            <v>44959</v>
          </cell>
          <cell r="V296">
            <v>44960</v>
          </cell>
          <cell r="W296">
            <v>44964</v>
          </cell>
          <cell r="Y296" t="str">
            <v>Contratación Directa</v>
          </cell>
          <cell r="Z296" t="str">
            <v>Contrato</v>
          </cell>
          <cell r="AA296" t="str">
            <v>Prestación de Servicios Profesionales</v>
          </cell>
          <cell r="AB296" t="str">
            <v>PRESTAR SERVICIOS PROFESIONALES PARA LA PRODUCCIÓN Y DIFUSIÓN DE CONTENIDO DE COMUNICACIÓN INTERNA DE LA SDTH.</v>
          </cell>
          <cell r="AC296">
            <v>44964</v>
          </cell>
          <cell r="AD296">
            <v>44964</v>
          </cell>
          <cell r="AE296">
            <v>44964</v>
          </cell>
          <cell r="AF296">
            <v>9</v>
          </cell>
          <cell r="AG296">
            <v>0</v>
          </cell>
          <cell r="AH296">
            <v>9</v>
          </cell>
          <cell r="AI296">
            <v>9</v>
          </cell>
          <cell r="AJ296">
            <v>0</v>
          </cell>
          <cell r="AK296">
            <v>270</v>
          </cell>
          <cell r="AL296">
            <v>45236</v>
          </cell>
          <cell r="AM296">
            <v>45236</v>
          </cell>
          <cell r="AN296">
            <v>55620000</v>
          </cell>
          <cell r="AO296">
            <v>55620000</v>
          </cell>
          <cell r="AP296">
            <v>6180000</v>
          </cell>
          <cell r="AQ296">
            <v>0</v>
          </cell>
          <cell r="AS296">
            <v>109</v>
          </cell>
          <cell r="AT296">
            <v>44931</v>
          </cell>
          <cell r="AU296">
            <v>55620000</v>
          </cell>
          <cell r="AV296" t="str">
            <v>O23011601210000007836</v>
          </cell>
          <cell r="AW296" t="str">
            <v>INVERSION</v>
          </cell>
          <cell r="AX296" t="str">
            <v>Actualización estrategia de comunicaciones del Hábitat 2020-2024 Bogotá</v>
          </cell>
          <cell r="AY296">
            <v>5000453142</v>
          </cell>
          <cell r="AZ296">
            <v>356</v>
          </cell>
          <cell r="BA296">
            <v>44960</v>
          </cell>
          <cell r="BB296">
            <v>55620000</v>
          </cell>
          <cell r="BK296" t="str">
            <v/>
          </cell>
          <cell r="BN296" t="str">
            <v/>
          </cell>
          <cell r="BO296" t="str">
            <v/>
          </cell>
          <cell r="BP296" t="str">
            <v/>
          </cell>
          <cell r="BR296" t="str">
            <v/>
          </cell>
          <cell r="BS296" t="str">
            <v/>
          </cell>
          <cell r="BT296" t="str">
            <v/>
          </cell>
          <cell r="BU296" t="str">
            <v/>
          </cell>
          <cell r="BV296" t="str">
            <v/>
          </cell>
          <cell r="BW296" t="str">
            <v/>
          </cell>
          <cell r="CA296" t="str">
            <v/>
          </cell>
          <cell r="CB296" t="str">
            <v/>
          </cell>
          <cell r="CC296" t="str">
            <v/>
          </cell>
          <cell r="CE296" t="str">
            <v/>
          </cell>
          <cell r="CF296" t="str">
            <v/>
          </cell>
          <cell r="CG296" t="str">
            <v/>
          </cell>
          <cell r="CH296" t="str">
            <v/>
          </cell>
          <cell r="CI296" t="str">
            <v/>
          </cell>
          <cell r="CP296">
            <v>0</v>
          </cell>
          <cell r="DF296">
            <v>45083</v>
          </cell>
          <cell r="DG296" t="str">
            <v>MARIA ALEJANDRA GOMEZ GALEANO</v>
          </cell>
          <cell r="DH296">
            <v>1015461189</v>
          </cell>
          <cell r="DI296" t="str">
            <v>KR 1 64 61</v>
          </cell>
          <cell r="DJ296">
            <v>3106959545</v>
          </cell>
          <cell r="DK296" t="str">
            <v>m.alejandragomezg@gmail.com</v>
          </cell>
          <cell r="DL296">
            <v>31106000</v>
          </cell>
          <cell r="DM296">
            <v>45083</v>
          </cell>
          <cell r="DN296">
            <v>45112</v>
          </cell>
        </row>
        <row r="297">
          <cell r="C297" t="str">
            <v>292-2023</v>
          </cell>
          <cell r="D297">
            <v>1</v>
          </cell>
          <cell r="E297" t="str">
            <v>CO1.PCCNTR.4537145</v>
          </cell>
          <cell r="F297" t="e">
            <v>#N/A</v>
          </cell>
          <cell r="G297" t="str">
            <v>En Ejecución</v>
          </cell>
          <cell r="H297" t="str">
            <v>https://community.secop.gov.co/Public/Tendering/OpportunityDetail/Index?noticeUID=CO1.NTC.3899042&amp;isFromPublicArea=True&amp;isModal=true&amp;asPopupView=true</v>
          </cell>
          <cell r="I297" t="str">
            <v>SDHT-SDF-PSP-012-2023</v>
          </cell>
          <cell r="J297">
            <v>1</v>
          </cell>
          <cell r="K297">
            <v>1</v>
          </cell>
          <cell r="L297" t="str">
            <v>Persona Natural</v>
          </cell>
          <cell r="M297" t="str">
            <v>CC</v>
          </cell>
          <cell r="N297">
            <v>52219969</v>
          </cell>
          <cell r="O297">
            <v>2</v>
          </cell>
          <cell r="P297" t="str">
            <v>MUÑOZ MUÑOZ</v>
          </cell>
          <cell r="Q297" t="str">
            <v>LUZ MARINA</v>
          </cell>
          <cell r="R297" t="str">
            <v>No Aplica</v>
          </cell>
          <cell r="S297" t="str">
            <v>LUZ MARINA MUÑOZ MUÑOZ</v>
          </cell>
          <cell r="T297" t="str">
            <v>F</v>
          </cell>
          <cell r="U297">
            <v>44959</v>
          </cell>
          <cell r="V297">
            <v>44963</v>
          </cell>
          <cell r="W297">
            <v>44960</v>
          </cell>
          <cell r="Y297" t="str">
            <v>Contratación Directa</v>
          </cell>
          <cell r="Z297" t="str">
            <v>Contrato</v>
          </cell>
          <cell r="AA297" t="str">
            <v>Prestación de Servicios Profesionales</v>
          </cell>
          <cell r="AB297" t="str">
            <v>PRESTAR SERVICIOS PROFESIONALES PARA APOYAR EL REGISTRO, SEGUIMIENTO Y CONTROL DE LAS OPERACIONES PRESUPUESTALES Y DEL SISTEMA GENERAL DE REGALÍAS</v>
          </cell>
          <cell r="AC297">
            <v>44963</v>
          </cell>
          <cell r="AD297">
            <v>44963</v>
          </cell>
          <cell r="AE297">
            <v>44963</v>
          </cell>
          <cell r="AF297">
            <v>8</v>
          </cell>
          <cell r="AG297">
            <v>0</v>
          </cell>
          <cell r="AH297">
            <v>8</v>
          </cell>
          <cell r="AI297">
            <v>8</v>
          </cell>
          <cell r="AJ297">
            <v>0</v>
          </cell>
          <cell r="AK297">
            <v>240</v>
          </cell>
          <cell r="AL297">
            <v>45204</v>
          </cell>
          <cell r="AM297">
            <v>45204</v>
          </cell>
          <cell r="AN297">
            <v>53600000</v>
          </cell>
          <cell r="AO297">
            <v>53600000</v>
          </cell>
          <cell r="AP297">
            <v>6700000</v>
          </cell>
          <cell r="AQ297">
            <v>0</v>
          </cell>
          <cell r="AS297">
            <v>528</v>
          </cell>
          <cell r="AT297">
            <v>44946</v>
          </cell>
          <cell r="AU297">
            <v>53600000</v>
          </cell>
          <cell r="AV297" t="str">
            <v>O23011605560000007754</v>
          </cell>
          <cell r="AW297" t="str">
            <v>INVERSION</v>
          </cell>
          <cell r="AX297" t="str">
            <v>Fortalecimiento Institucional de la Secretaría del Hábitat Bogotá</v>
          </cell>
          <cell r="AY297">
            <v>5000452944</v>
          </cell>
          <cell r="AZ297">
            <v>343</v>
          </cell>
          <cell r="BA297">
            <v>44960</v>
          </cell>
          <cell r="BB297">
            <v>53600000</v>
          </cell>
          <cell r="BD297">
            <v>1595</v>
          </cell>
          <cell r="BE297">
            <v>45197</v>
          </cell>
          <cell r="BF297">
            <v>25683333</v>
          </cell>
          <cell r="BG297" t="str">
            <v>5000553225</v>
          </cell>
          <cell r="BH297">
            <v>1571</v>
          </cell>
          <cell r="BI297">
            <v>45204</v>
          </cell>
          <cell r="BJ297" t="str">
            <v>O23011605560000007754</v>
          </cell>
          <cell r="BK297" t="str">
            <v>INVERSION</v>
          </cell>
          <cell r="BN297" t="str">
            <v/>
          </cell>
          <cell r="BO297" t="str">
            <v/>
          </cell>
          <cell r="BP297" t="str">
            <v/>
          </cell>
          <cell r="BR297" t="str">
            <v/>
          </cell>
          <cell r="BS297" t="str">
            <v/>
          </cell>
          <cell r="BT297" t="str">
            <v/>
          </cell>
          <cell r="BU297" t="str">
            <v/>
          </cell>
          <cell r="BV297" t="str">
            <v/>
          </cell>
          <cell r="BW297" t="str">
            <v/>
          </cell>
          <cell r="CA297" t="str">
            <v/>
          </cell>
          <cell r="CB297" t="str">
            <v/>
          </cell>
          <cell r="CC297" t="str">
            <v/>
          </cell>
          <cell r="CE297" t="str">
            <v/>
          </cell>
          <cell r="CF297" t="str">
            <v/>
          </cell>
          <cell r="CG297" t="str">
            <v/>
          </cell>
          <cell r="CH297" t="str">
            <v/>
          </cell>
          <cell r="CI297" t="str">
            <v/>
          </cell>
          <cell r="CP297">
            <v>0</v>
          </cell>
        </row>
        <row r="298">
          <cell r="C298" t="str">
            <v>293-2023</v>
          </cell>
          <cell r="D298">
            <v>1</v>
          </cell>
          <cell r="E298" t="str">
            <v>CO1.PCCNTR.4534703</v>
          </cell>
          <cell r="F298" t="e">
            <v>#N/A</v>
          </cell>
          <cell r="G298" t="str">
            <v>En Ejecución</v>
          </cell>
          <cell r="H298" t="str">
            <v>https://community.secop.gov.co/Public/Tendering/OpportunityDetail/Index?noticeUID=CO1.NTC.3900042&amp;isFromPublicArea=True&amp;isModal=true&amp;asPopupView=true</v>
          </cell>
          <cell r="I298" t="str">
            <v>SDTH-SDA-PSP-005-2023</v>
          </cell>
          <cell r="J298">
            <v>1</v>
          </cell>
          <cell r="K298">
            <v>1</v>
          </cell>
          <cell r="L298" t="str">
            <v>Persona Natural</v>
          </cell>
          <cell r="M298" t="str">
            <v>CC</v>
          </cell>
          <cell r="N298">
            <v>1067879520</v>
          </cell>
          <cell r="O298">
            <v>6</v>
          </cell>
          <cell r="P298" t="str">
            <v>ROJAS MARTINEZ</v>
          </cell>
          <cell r="Q298" t="str">
            <v>JULIETH YICELA</v>
          </cell>
          <cell r="R298" t="str">
            <v>No Aplica</v>
          </cell>
          <cell r="S298" t="str">
            <v>JULIETH YICELA ROJAS MARTINEZ</v>
          </cell>
          <cell r="T298" t="str">
            <v>F</v>
          </cell>
          <cell r="U298">
            <v>44958</v>
          </cell>
          <cell r="V298">
            <v>44960</v>
          </cell>
          <cell r="W298">
            <v>44960</v>
          </cell>
          <cell r="Y298" t="str">
            <v>Contratación Directa</v>
          </cell>
          <cell r="Z298" t="str">
            <v>Contrato</v>
          </cell>
          <cell r="AA298" t="str">
            <v>Prestación de Servicios Profesionales</v>
          </cell>
          <cell r="AB298" t="str">
            <v>PRESTAR SERVICIOS PROFESIONALES PARA APOYAR EN LA GESTIÓN ADMINISTRATIVA, Y EN LAS ACTIVIDADES DE SEGUIMIENTO A LA ATENCIÓN A LA CIUDADANÍA, EN LOS CANALES OFICIALES DE LA ENTIDAD.</v>
          </cell>
          <cell r="AC298">
            <v>44960</v>
          </cell>
          <cell r="AD298">
            <v>44960</v>
          </cell>
          <cell r="AE298">
            <v>44960</v>
          </cell>
          <cell r="AF298">
            <v>8</v>
          </cell>
          <cell r="AG298">
            <v>0</v>
          </cell>
          <cell r="AH298">
            <v>8</v>
          </cell>
          <cell r="AI298">
            <v>8</v>
          </cell>
          <cell r="AJ298">
            <v>0</v>
          </cell>
          <cell r="AK298">
            <v>240</v>
          </cell>
          <cell r="AL298">
            <v>45201</v>
          </cell>
          <cell r="AM298">
            <v>45201</v>
          </cell>
          <cell r="AN298">
            <v>37600000</v>
          </cell>
          <cell r="AO298">
            <v>37600000</v>
          </cell>
          <cell r="AP298">
            <v>4700000</v>
          </cell>
          <cell r="AQ298">
            <v>0</v>
          </cell>
          <cell r="AS298">
            <v>536</v>
          </cell>
          <cell r="AT298">
            <v>44949</v>
          </cell>
          <cell r="AU298">
            <v>37600000</v>
          </cell>
          <cell r="AV298" t="str">
            <v>O23011605560000007754</v>
          </cell>
          <cell r="AW298" t="str">
            <v>INVERSION</v>
          </cell>
          <cell r="AX298" t="str">
            <v>Fortalecimiento Institucional de la Secretaría del Hábitat Bogotá</v>
          </cell>
          <cell r="AY298">
            <v>5000452467</v>
          </cell>
          <cell r="AZ298">
            <v>332</v>
          </cell>
          <cell r="BA298">
            <v>44959</v>
          </cell>
          <cell r="BB298">
            <v>37600000</v>
          </cell>
          <cell r="BD298">
            <v>1599</v>
          </cell>
          <cell r="BE298">
            <v>45197</v>
          </cell>
          <cell r="BF298">
            <v>18486667</v>
          </cell>
          <cell r="BG298" t="str">
            <v>5000551798</v>
          </cell>
          <cell r="BH298">
            <v>1540</v>
          </cell>
          <cell r="BI298">
            <v>45201</v>
          </cell>
          <cell r="BJ298" t="str">
            <v>O23011605560000007754</v>
          </cell>
          <cell r="BK298" t="str">
            <v>INVERSION</v>
          </cell>
          <cell r="BN298" t="str">
            <v/>
          </cell>
          <cell r="BO298" t="str">
            <v/>
          </cell>
          <cell r="BP298" t="str">
            <v/>
          </cell>
          <cell r="BR298" t="str">
            <v/>
          </cell>
          <cell r="BS298" t="str">
            <v/>
          </cell>
          <cell r="BT298" t="str">
            <v/>
          </cell>
          <cell r="BU298" t="str">
            <v/>
          </cell>
          <cell r="BV298" t="str">
            <v/>
          </cell>
          <cell r="BW298" t="str">
            <v/>
          </cell>
          <cell r="CA298" t="str">
            <v/>
          </cell>
          <cell r="CB298" t="str">
            <v/>
          </cell>
          <cell r="CC298" t="str">
            <v/>
          </cell>
          <cell r="CE298" t="str">
            <v/>
          </cell>
          <cell r="CF298" t="str">
            <v/>
          </cell>
          <cell r="CG298" t="str">
            <v/>
          </cell>
          <cell r="CH298" t="str">
            <v/>
          </cell>
          <cell r="CI298" t="str">
            <v/>
          </cell>
          <cell r="CP298">
            <v>0</v>
          </cell>
        </row>
        <row r="299">
          <cell r="C299" t="str">
            <v>294-2023</v>
          </cell>
          <cell r="D299">
            <v>1</v>
          </cell>
          <cell r="E299" t="str">
            <v>CO1.PCCNTR.4534760</v>
          </cell>
          <cell r="F299" t="e">
            <v>#N/A</v>
          </cell>
          <cell r="G299" t="str">
            <v>En Ejecución</v>
          </cell>
          <cell r="H299" t="str">
            <v>https://community.secop.gov.co/Public/Tendering/OpportunityDetail/Index?noticeUID=CO1.NTC.3900509&amp;isFromPublicArea=True&amp;isModal=true&amp;asPopupView=true</v>
          </cell>
          <cell r="I299" t="str">
            <v>SDTH-SDA-PSP-004-2023</v>
          </cell>
          <cell r="J299">
            <v>1</v>
          </cell>
          <cell r="K299">
            <v>1</v>
          </cell>
          <cell r="L299" t="str">
            <v>Persona Natural</v>
          </cell>
          <cell r="M299" t="str">
            <v>CC</v>
          </cell>
          <cell r="N299">
            <v>1030636071</v>
          </cell>
          <cell r="O299">
            <v>3</v>
          </cell>
          <cell r="P299" t="str">
            <v>FERNANDEZ ALVARADO</v>
          </cell>
          <cell r="Q299" t="str">
            <v>HARLEY FERNEY</v>
          </cell>
          <cell r="R299" t="str">
            <v>No Aplica</v>
          </cell>
          <cell r="S299" t="str">
            <v>HARLEY FERNEY FERNANDEZ ALVARADO</v>
          </cell>
          <cell r="T299" t="str">
            <v>M</v>
          </cell>
          <cell r="U299">
            <v>44958</v>
          </cell>
          <cell r="V299">
            <v>44959</v>
          </cell>
          <cell r="W299">
            <v>44960</v>
          </cell>
          <cell r="Y299" t="str">
            <v>Contratación Directa</v>
          </cell>
          <cell r="Z299" t="str">
            <v>Contrato</v>
          </cell>
          <cell r="AA299" t="str">
            <v>Prestación de Servicios Profesionales</v>
          </cell>
          <cell r="AB299" t="str">
            <v>PRESTAR SERVICIOS PROFESIONALES PARA APOYAR LA COORDINACIÓN DEL PROCESO DE SERVICIO A LA CIUDADANÍA, CON ÉNFASIS EN EL SEGUIMIENTO Y ANÁLISIS DE LA INFORMACIÓN.</v>
          </cell>
          <cell r="AC299">
            <v>44960</v>
          </cell>
          <cell r="AD299">
            <v>44960</v>
          </cell>
          <cell r="AE299">
            <v>44960</v>
          </cell>
          <cell r="AF299">
            <v>8</v>
          </cell>
          <cell r="AG299">
            <v>0</v>
          </cell>
          <cell r="AH299">
            <v>8</v>
          </cell>
          <cell r="AI299">
            <v>8</v>
          </cell>
          <cell r="AJ299">
            <v>0</v>
          </cell>
          <cell r="AK299">
            <v>240</v>
          </cell>
          <cell r="AL299">
            <v>45201</v>
          </cell>
          <cell r="AM299">
            <v>45201</v>
          </cell>
          <cell r="AN299">
            <v>36000000</v>
          </cell>
          <cell r="AO299">
            <v>36000000</v>
          </cell>
          <cell r="AP299">
            <v>4500000</v>
          </cell>
          <cell r="AQ299">
            <v>0</v>
          </cell>
          <cell r="AS299">
            <v>534</v>
          </cell>
          <cell r="AT299">
            <v>44949</v>
          </cell>
          <cell r="AU299">
            <v>36000000</v>
          </cell>
          <cell r="AV299" t="str">
            <v>O23011605560000007754</v>
          </cell>
          <cell r="AW299" t="str">
            <v>INVERSION</v>
          </cell>
          <cell r="AX299" t="str">
            <v>Fortalecimiento Institucional de la Secretaría del Hábitat Bogotá</v>
          </cell>
          <cell r="AY299">
            <v>5000452480</v>
          </cell>
          <cell r="AZ299">
            <v>333</v>
          </cell>
          <cell r="BA299">
            <v>44959</v>
          </cell>
          <cell r="BB299">
            <v>36000000</v>
          </cell>
          <cell r="BD299">
            <v>1598</v>
          </cell>
          <cell r="BE299">
            <v>45197</v>
          </cell>
          <cell r="BF299">
            <v>17700000</v>
          </cell>
          <cell r="BG299" t="str">
            <v>5000551819</v>
          </cell>
          <cell r="BH299">
            <v>1544</v>
          </cell>
          <cell r="BI299">
            <v>45201</v>
          </cell>
          <cell r="BJ299" t="str">
            <v>O23011605560000007754</v>
          </cell>
          <cell r="BK299" t="str">
            <v>INVERSION</v>
          </cell>
          <cell r="BN299" t="str">
            <v/>
          </cell>
          <cell r="BO299" t="str">
            <v/>
          </cell>
          <cell r="BP299" t="str">
            <v/>
          </cell>
          <cell r="BR299" t="str">
            <v/>
          </cell>
          <cell r="BS299" t="str">
            <v/>
          </cell>
          <cell r="BT299" t="str">
            <v/>
          </cell>
          <cell r="BU299" t="str">
            <v/>
          </cell>
          <cell r="BV299" t="str">
            <v/>
          </cell>
          <cell r="BW299" t="str">
            <v/>
          </cell>
          <cell r="CA299" t="str">
            <v/>
          </cell>
          <cell r="CB299" t="str">
            <v/>
          </cell>
          <cell r="CC299" t="str">
            <v/>
          </cell>
          <cell r="CE299" t="str">
            <v/>
          </cell>
          <cell r="CF299" t="str">
            <v/>
          </cell>
          <cell r="CG299" t="str">
            <v/>
          </cell>
          <cell r="CH299" t="str">
            <v/>
          </cell>
          <cell r="CI299" t="str">
            <v/>
          </cell>
          <cell r="CP299">
            <v>0</v>
          </cell>
        </row>
        <row r="300">
          <cell r="C300" t="str">
            <v>295-2023</v>
          </cell>
          <cell r="D300">
            <v>1</v>
          </cell>
          <cell r="E300" t="str">
            <v>CO1.PCCNTR.4535605</v>
          </cell>
          <cell r="F300" t="e">
            <v>#N/A</v>
          </cell>
          <cell r="G300" t="str">
            <v>En Ejecución</v>
          </cell>
          <cell r="H300" t="str">
            <v>https://community.secop.gov.co/Public/Tendering/OpportunityDetail/Index?noticeUID=CO1.NTC.3900936&amp;isFromPublicArea=True&amp;isModal=true&amp;asPopupView=true</v>
          </cell>
          <cell r="I300" t="str">
            <v>SDTH-SDA-PSP-006-2023</v>
          </cell>
          <cell r="J300">
            <v>1</v>
          </cell>
          <cell r="K300">
            <v>1</v>
          </cell>
          <cell r="L300" t="str">
            <v>Persona Natural</v>
          </cell>
          <cell r="M300" t="str">
            <v>CC</v>
          </cell>
          <cell r="N300">
            <v>1022978160</v>
          </cell>
          <cell r="O300">
            <v>9</v>
          </cell>
          <cell r="P300" t="str">
            <v>JAIME ARIAS</v>
          </cell>
          <cell r="Q300" t="str">
            <v>MAYRA ALEJANDRA</v>
          </cell>
          <cell r="R300" t="str">
            <v>No Aplica</v>
          </cell>
          <cell r="S300" t="str">
            <v>MAYRA ALEJANDRA JAIME ARIAS</v>
          </cell>
          <cell r="T300" t="str">
            <v>F</v>
          </cell>
          <cell r="U300">
            <v>44958</v>
          </cell>
          <cell r="V300">
            <v>44959</v>
          </cell>
          <cell r="W300">
            <v>44960</v>
          </cell>
          <cell r="Y300" t="str">
            <v>Contratación Directa</v>
          </cell>
          <cell r="Z300" t="str">
            <v>Contrato</v>
          </cell>
          <cell r="AA300" t="str">
            <v>Prestación de Servicios Profesionales</v>
          </cell>
          <cell r="AB300" t="str">
            <v>PRESTAR SERVICIOS PROFESIONALES PARA APOYAR LAS ACCIONES ADMINISTRATIVAS Y OPERATIVAS CON ACOMPAÑAMIENTO Y MONITOREO EN EL SERVICIO A LA CIUDADANÍA, EN LOS CANALES DE ATENCIÓN OFICIALES DE LA ENTIDAD.</v>
          </cell>
          <cell r="AC300">
            <v>44960</v>
          </cell>
          <cell r="AD300">
            <v>44960</v>
          </cell>
          <cell r="AE300">
            <v>44960</v>
          </cell>
          <cell r="AF300">
            <v>8</v>
          </cell>
          <cell r="AG300">
            <v>0</v>
          </cell>
          <cell r="AH300">
            <v>8</v>
          </cell>
          <cell r="AI300">
            <v>8</v>
          </cell>
          <cell r="AJ300">
            <v>0</v>
          </cell>
          <cell r="AK300">
            <v>240</v>
          </cell>
          <cell r="AL300">
            <v>45201</v>
          </cell>
          <cell r="AM300">
            <v>45201</v>
          </cell>
          <cell r="AN300">
            <v>36000000</v>
          </cell>
          <cell r="AO300">
            <v>36000000</v>
          </cell>
          <cell r="AP300">
            <v>4500000</v>
          </cell>
          <cell r="AQ300">
            <v>0</v>
          </cell>
          <cell r="AS300">
            <v>538</v>
          </cell>
          <cell r="AT300">
            <v>44949</v>
          </cell>
          <cell r="AU300">
            <v>36000000</v>
          </cell>
          <cell r="AV300" t="str">
            <v>O23011605560000007754</v>
          </cell>
          <cell r="AW300" t="str">
            <v>INVERSION</v>
          </cell>
          <cell r="AX300" t="str">
            <v>Fortalecimiento Institucional de la Secretaría del Hábitat Bogotá</v>
          </cell>
          <cell r="AY300">
            <v>5000452492</v>
          </cell>
          <cell r="AZ300">
            <v>334</v>
          </cell>
          <cell r="BA300">
            <v>44959</v>
          </cell>
          <cell r="BB300">
            <v>36000000</v>
          </cell>
          <cell r="BD300">
            <v>1600</v>
          </cell>
          <cell r="BE300">
            <v>45197</v>
          </cell>
          <cell r="BF300">
            <v>17700000</v>
          </cell>
          <cell r="BG300" t="str">
            <v>5000551789</v>
          </cell>
          <cell r="BH300">
            <v>1537</v>
          </cell>
          <cell r="BI300">
            <v>45201</v>
          </cell>
          <cell r="BJ300" t="str">
            <v>O23011605560000007754</v>
          </cell>
          <cell r="BK300" t="str">
            <v>INVERSION</v>
          </cell>
          <cell r="BN300" t="str">
            <v/>
          </cell>
          <cell r="BO300" t="str">
            <v/>
          </cell>
          <cell r="BP300" t="str">
            <v/>
          </cell>
          <cell r="BR300" t="str">
            <v/>
          </cell>
          <cell r="BS300" t="str">
            <v/>
          </cell>
          <cell r="BT300" t="str">
            <v/>
          </cell>
          <cell r="BU300" t="str">
            <v/>
          </cell>
          <cell r="BV300" t="str">
            <v/>
          </cell>
          <cell r="BW300" t="str">
            <v/>
          </cell>
          <cell r="CA300" t="str">
            <v/>
          </cell>
          <cell r="CB300" t="str">
            <v/>
          </cell>
          <cell r="CC300" t="str">
            <v/>
          </cell>
          <cell r="CE300" t="str">
            <v/>
          </cell>
          <cell r="CF300" t="str">
            <v/>
          </cell>
          <cell r="CG300" t="str">
            <v/>
          </cell>
          <cell r="CH300" t="str">
            <v/>
          </cell>
          <cell r="CI300" t="str">
            <v/>
          </cell>
          <cell r="CP300">
            <v>0</v>
          </cell>
        </row>
        <row r="301">
          <cell r="C301" t="str">
            <v>296-2023</v>
          </cell>
          <cell r="D301">
            <v>1</v>
          </cell>
          <cell r="E301" t="str">
            <v>CO1.PCCNTR.4537214</v>
          </cell>
          <cell r="F301" t="e">
            <v>#N/A</v>
          </cell>
          <cell r="G301" t="str">
            <v>En Ejecución</v>
          </cell>
          <cell r="H301" t="str">
            <v>https://community.secop.gov.co/Public/Tendering/OpportunityDetail/Index?noticeUID=CO1.NTC.3896351&amp;isFromPublicArea=True&amp;isModal=true&amp;asPopupView=true</v>
          </cell>
          <cell r="I301" t="str">
            <v>SDHT-OAC-001-2023</v>
          </cell>
          <cell r="J301">
            <v>1</v>
          </cell>
          <cell r="K301">
            <v>1</v>
          </cell>
          <cell r="L301" t="str">
            <v>Persona Natural</v>
          </cell>
          <cell r="M301" t="str">
            <v>CC</v>
          </cell>
          <cell r="N301">
            <v>1019134844</v>
          </cell>
          <cell r="O301">
            <v>5</v>
          </cell>
          <cell r="P301" t="str">
            <v>ALVAREZ JIMENEZ</v>
          </cell>
          <cell r="Q301" t="str">
            <v>ROSA ANGELICA DE JESUS</v>
          </cell>
          <cell r="R301" t="str">
            <v>No Aplica</v>
          </cell>
          <cell r="S301" t="str">
            <v>ROSA ANGELICA DE JESUS ALVAREZ JIMENEZ</v>
          </cell>
          <cell r="T301" t="str">
            <v>F</v>
          </cell>
          <cell r="U301">
            <v>44959</v>
          </cell>
          <cell r="V301">
            <v>44963</v>
          </cell>
          <cell r="W301">
            <v>44963</v>
          </cell>
          <cell r="Y301" t="str">
            <v>Contratación Directa</v>
          </cell>
          <cell r="Z301" t="str">
            <v>Contrato</v>
          </cell>
          <cell r="AA301" t="str">
            <v>Prestación de Servicios  de Apoyo a la Gestión</v>
          </cell>
          <cell r="AB301" t="str">
            <v>PRESTAR SERVICIOS DE APOYO A LA GESTIÓN EN LOS PROCESOS ADMINISTRATIVOS Y DE COMUNICACIÓN INTERNA DE LA OAC.</v>
          </cell>
          <cell r="AC301">
            <v>44963</v>
          </cell>
          <cell r="AD301">
            <v>44963</v>
          </cell>
          <cell r="AE301">
            <v>44963</v>
          </cell>
          <cell r="AF301">
            <v>6</v>
          </cell>
          <cell r="AG301">
            <v>0</v>
          </cell>
          <cell r="AH301">
            <v>8.8000000000000007</v>
          </cell>
          <cell r="AI301">
            <v>8</v>
          </cell>
          <cell r="AJ301">
            <v>24</v>
          </cell>
          <cell r="AK301">
            <v>264</v>
          </cell>
          <cell r="AL301">
            <v>45143</v>
          </cell>
          <cell r="AM301">
            <v>45206</v>
          </cell>
          <cell r="AN301">
            <v>21000000</v>
          </cell>
          <cell r="AO301">
            <v>21000000</v>
          </cell>
          <cell r="AP301">
            <v>3500000</v>
          </cell>
          <cell r="AQ301">
            <v>9800000</v>
          </cell>
          <cell r="AS301">
            <v>122</v>
          </cell>
          <cell r="AT301">
            <v>44931</v>
          </cell>
          <cell r="AU301">
            <v>21000000</v>
          </cell>
          <cell r="AV301" t="str">
            <v>O23011601210000007836</v>
          </cell>
          <cell r="AW301" t="str">
            <v>INVERSION</v>
          </cell>
          <cell r="AX301" t="str">
            <v>Actualización estrategia de comunicaciones del Hábitat 2020-2024 Bogotá</v>
          </cell>
          <cell r="AY301">
            <v>5000453718</v>
          </cell>
          <cell r="AZ301">
            <v>372</v>
          </cell>
          <cell r="BA301">
            <v>44960</v>
          </cell>
          <cell r="BB301">
            <v>21000000</v>
          </cell>
          <cell r="BD301">
            <v>1557</v>
          </cell>
          <cell r="BE301">
            <v>45197</v>
          </cell>
          <cell r="BF301">
            <v>10500000</v>
          </cell>
          <cell r="BG301" t="str">
            <v>5000553113</v>
          </cell>
          <cell r="BH301">
            <v>1566</v>
          </cell>
          <cell r="BI301">
            <v>45204</v>
          </cell>
          <cell r="BJ301" t="str">
            <v>O23011601210000007836</v>
          </cell>
          <cell r="BK301" t="str">
            <v>INVERSION</v>
          </cell>
          <cell r="BN301" t="str">
            <v/>
          </cell>
          <cell r="BO301" t="str">
            <v/>
          </cell>
          <cell r="BP301" t="str">
            <v/>
          </cell>
          <cell r="BR301" t="str">
            <v/>
          </cell>
          <cell r="BS301" t="str">
            <v/>
          </cell>
          <cell r="BT301" t="str">
            <v/>
          </cell>
          <cell r="BU301" t="str">
            <v/>
          </cell>
          <cell r="BV301" t="str">
            <v/>
          </cell>
          <cell r="BW301" t="str">
            <v/>
          </cell>
          <cell r="CA301" t="str">
            <v/>
          </cell>
          <cell r="CB301" t="str">
            <v/>
          </cell>
          <cell r="CC301" t="str">
            <v/>
          </cell>
          <cell r="CE301" t="str">
            <v/>
          </cell>
          <cell r="CF301" t="str">
            <v/>
          </cell>
          <cell r="CG301" t="str">
            <v/>
          </cell>
          <cell r="CH301" t="str">
            <v/>
          </cell>
          <cell r="CI301" t="str">
            <v/>
          </cell>
          <cell r="CN301">
            <v>2</v>
          </cell>
          <cell r="CO301">
            <v>24</v>
          </cell>
          <cell r="CP301">
            <v>84</v>
          </cell>
        </row>
        <row r="302">
          <cell r="C302" t="str">
            <v>297-2023</v>
          </cell>
          <cell r="D302">
            <v>1</v>
          </cell>
          <cell r="E302" t="str">
            <v>CO1.PCCNTR.4538023</v>
          </cell>
          <cell r="F302" t="e">
            <v>#N/A</v>
          </cell>
          <cell r="G302" t="str">
            <v>En Ejecución</v>
          </cell>
          <cell r="H302" t="str">
            <v>https://community.secop.gov.co/Public/Tendering/OpportunityDetail/Index?noticeUID=CO1.NTC.3903414&amp;isFromPublicArea=True&amp;isModal=true&amp;asPopupView=true</v>
          </cell>
          <cell r="I302" t="str">
            <v>SDHT-OAC-PSP-002-2023</v>
          </cell>
          <cell r="J302">
            <v>1</v>
          </cell>
          <cell r="K302">
            <v>1</v>
          </cell>
          <cell r="L302" t="str">
            <v>Persona Natural</v>
          </cell>
          <cell r="M302" t="str">
            <v>CC</v>
          </cell>
          <cell r="N302">
            <v>1019106679</v>
          </cell>
          <cell r="O302">
            <v>7</v>
          </cell>
          <cell r="P302" t="str">
            <v>RAMIREZ PATIÑO</v>
          </cell>
          <cell r="Q302" t="str">
            <v>SERGIO EDUARDO</v>
          </cell>
          <cell r="R302" t="str">
            <v>No Aplica</v>
          </cell>
          <cell r="S302" t="str">
            <v>SERGIO EDUARDO RAMIREZ PATIÑO</v>
          </cell>
          <cell r="T302" t="str">
            <v>M</v>
          </cell>
          <cell r="U302">
            <v>44959</v>
          </cell>
          <cell r="V302">
            <v>44974</v>
          </cell>
          <cell r="W302">
            <v>44963</v>
          </cell>
          <cell r="Y302" t="str">
            <v>Contratación Directa</v>
          </cell>
          <cell r="Z302" t="str">
            <v>Contrato</v>
          </cell>
          <cell r="AA302" t="str">
            <v>Prestación de Servicios Profesionales</v>
          </cell>
          <cell r="AB302" t="str">
            <v>PRESTAR SERVICIOS PROFESIONALES EN LA CREACIÓN Y DIVULGACIÓN DE CONTENIDO PARA REDES SOCIALES DE LA SDHT.</v>
          </cell>
          <cell r="AC302">
            <v>44974</v>
          </cell>
          <cell r="AD302">
            <v>44974</v>
          </cell>
          <cell r="AE302">
            <v>44974</v>
          </cell>
          <cell r="AF302">
            <v>9</v>
          </cell>
          <cell r="AG302">
            <v>0</v>
          </cell>
          <cell r="AH302">
            <v>9</v>
          </cell>
          <cell r="AI302">
            <v>9</v>
          </cell>
          <cell r="AJ302">
            <v>0</v>
          </cell>
          <cell r="AK302">
            <v>270</v>
          </cell>
          <cell r="AL302">
            <v>45246</v>
          </cell>
          <cell r="AM302">
            <v>45246</v>
          </cell>
          <cell r="AN302">
            <v>47700000</v>
          </cell>
          <cell r="AO302">
            <v>47700000</v>
          </cell>
          <cell r="AP302">
            <v>5300000</v>
          </cell>
          <cell r="AQ302">
            <v>0</v>
          </cell>
          <cell r="AS302">
            <v>108</v>
          </cell>
          <cell r="AT302">
            <v>44931</v>
          </cell>
          <cell r="AU302">
            <v>47700000</v>
          </cell>
          <cell r="AV302" t="str">
            <v>O23011601210000007836</v>
          </cell>
          <cell r="AW302" t="str">
            <v>INVERSION</v>
          </cell>
          <cell r="AX302" t="str">
            <v>Actualización estrategia de comunicaciones del Hábitat 2020-2024 Bogotá</v>
          </cell>
          <cell r="AY302">
            <v>5000453707</v>
          </cell>
          <cell r="AZ302">
            <v>371</v>
          </cell>
          <cell r="BA302">
            <v>44960</v>
          </cell>
          <cell r="BB302">
            <v>47700000</v>
          </cell>
          <cell r="BK302" t="str">
            <v/>
          </cell>
          <cell r="BN302" t="str">
            <v/>
          </cell>
          <cell r="BO302" t="str">
            <v/>
          </cell>
          <cell r="BP302" t="str">
            <v/>
          </cell>
          <cell r="BR302" t="str">
            <v/>
          </cell>
          <cell r="BS302" t="str">
            <v/>
          </cell>
          <cell r="BT302" t="str">
            <v/>
          </cell>
          <cell r="BU302" t="str">
            <v/>
          </cell>
          <cell r="BV302" t="str">
            <v/>
          </cell>
          <cell r="BW302" t="str">
            <v/>
          </cell>
          <cell r="CA302" t="str">
            <v/>
          </cell>
          <cell r="CB302" t="str">
            <v/>
          </cell>
          <cell r="CC302" t="str">
            <v/>
          </cell>
          <cell r="CE302" t="str">
            <v/>
          </cell>
          <cell r="CF302" t="str">
            <v/>
          </cell>
          <cell r="CG302" t="str">
            <v/>
          </cell>
          <cell r="CH302" t="str">
            <v/>
          </cell>
          <cell r="CI302" t="str">
            <v/>
          </cell>
          <cell r="CP302">
            <v>0</v>
          </cell>
        </row>
        <row r="303">
          <cell r="C303" t="str">
            <v>298-2023</v>
          </cell>
          <cell r="D303">
            <v>1</v>
          </cell>
          <cell r="E303" t="str">
            <v>CO1.PCCNTR.4537478</v>
          </cell>
          <cell r="F303" t="e">
            <v>#N/A</v>
          </cell>
          <cell r="G303" t="str">
            <v>En Ejecución</v>
          </cell>
          <cell r="H303" t="str">
            <v>https://community.secop.gov.co/Public/Tendering/OpportunityDetail/Index?noticeUID=CO1.NTC.3902769&amp;isFromPublicArea=True&amp;isModal=true&amp;asPopupView=true</v>
          </cell>
          <cell r="I303" t="str">
            <v>SDHT-SDF-PSP-013-2023</v>
          </cell>
          <cell r="J303">
            <v>1</v>
          </cell>
          <cell r="K303">
            <v>1</v>
          </cell>
          <cell r="L303" t="str">
            <v>Persona Natural</v>
          </cell>
          <cell r="M303" t="str">
            <v>CC</v>
          </cell>
          <cell r="N303">
            <v>79659938</v>
          </cell>
          <cell r="O303">
            <v>1</v>
          </cell>
          <cell r="P303" t="str">
            <v>CONTRERAS ZAMBRANO</v>
          </cell>
          <cell r="Q303" t="str">
            <v>FRANCISCO JAVIER</v>
          </cell>
          <cell r="R303" t="str">
            <v>No Aplica</v>
          </cell>
          <cell r="S303" t="str">
            <v>FRANCISCO JAVIER CONTRERAS ZAMBRANO</v>
          </cell>
          <cell r="T303" t="str">
            <v>M</v>
          </cell>
          <cell r="U303">
            <v>44958</v>
          </cell>
          <cell r="V303">
            <v>44959</v>
          </cell>
          <cell r="W303">
            <v>44960</v>
          </cell>
          <cell r="Y303" t="str">
            <v>Contratación Directa</v>
          </cell>
          <cell r="Z303" t="str">
            <v>Contrato</v>
          </cell>
          <cell r="AA303" t="str">
            <v>Prestación de Servicios Profesionales</v>
          </cell>
          <cell r="AB303" t="str">
            <v>PRESTAR SERVICIOS PROFESIONALES PARA APOYAR LA LIQUIDACIÓN DE CUENTAS DE COBRO, EL REPORTE DE LA EXOGENA DISTRITAL Y LAS CAJAS MENORES DE LA SDHT.</v>
          </cell>
          <cell r="AC303">
            <v>44960</v>
          </cell>
          <cell r="AD303">
            <v>44960</v>
          </cell>
          <cell r="AE303">
            <v>44960</v>
          </cell>
          <cell r="AF303">
            <v>8</v>
          </cell>
          <cell r="AG303">
            <v>0</v>
          </cell>
          <cell r="AH303">
            <v>8</v>
          </cell>
          <cell r="AI303">
            <v>8</v>
          </cell>
          <cell r="AJ303">
            <v>0</v>
          </cell>
          <cell r="AK303">
            <v>240</v>
          </cell>
          <cell r="AL303">
            <v>45201</v>
          </cell>
          <cell r="AM303">
            <v>45201</v>
          </cell>
          <cell r="AN303">
            <v>52000000</v>
          </cell>
          <cell r="AO303">
            <v>52000000</v>
          </cell>
          <cell r="AP303">
            <v>6500000</v>
          </cell>
          <cell r="AQ303">
            <v>0</v>
          </cell>
          <cell r="AS303">
            <v>522</v>
          </cell>
          <cell r="AT303">
            <v>44946</v>
          </cell>
          <cell r="AU303">
            <v>52000000</v>
          </cell>
          <cell r="AV303" t="str">
            <v>O23011605560000007754</v>
          </cell>
          <cell r="AW303" t="str">
            <v>INVERSION</v>
          </cell>
          <cell r="AX303" t="str">
            <v>Fortalecimiento Institucional de la Secretaría del Hábitat Bogotá</v>
          </cell>
          <cell r="AY303">
            <v>5000452952</v>
          </cell>
          <cell r="AZ303">
            <v>344</v>
          </cell>
          <cell r="BA303">
            <v>44960</v>
          </cell>
          <cell r="BB303">
            <v>52000000</v>
          </cell>
          <cell r="BD303">
            <v>1590</v>
          </cell>
          <cell r="BE303">
            <v>45197</v>
          </cell>
          <cell r="BF303">
            <v>25566667</v>
          </cell>
          <cell r="BG303" t="str">
            <v>5000551797</v>
          </cell>
          <cell r="BH303">
            <v>1539</v>
          </cell>
          <cell r="BI303">
            <v>45201</v>
          </cell>
          <cell r="BJ303" t="str">
            <v>O23011605560000007754</v>
          </cell>
          <cell r="BK303" t="str">
            <v>INVERSION</v>
          </cell>
          <cell r="BN303" t="str">
            <v/>
          </cell>
          <cell r="BO303" t="str">
            <v/>
          </cell>
          <cell r="BP303" t="str">
            <v/>
          </cell>
          <cell r="BR303" t="str">
            <v/>
          </cell>
          <cell r="BS303" t="str">
            <v/>
          </cell>
          <cell r="BT303" t="str">
            <v/>
          </cell>
          <cell r="BU303" t="str">
            <v/>
          </cell>
          <cell r="BV303" t="str">
            <v/>
          </cell>
          <cell r="BW303" t="str">
            <v/>
          </cell>
          <cell r="CA303" t="str">
            <v/>
          </cell>
          <cell r="CB303" t="str">
            <v/>
          </cell>
          <cell r="CC303" t="str">
            <v/>
          </cell>
          <cell r="CE303" t="str">
            <v/>
          </cell>
          <cell r="CF303" t="str">
            <v/>
          </cell>
          <cell r="CG303" t="str">
            <v/>
          </cell>
          <cell r="CH303" t="str">
            <v/>
          </cell>
          <cell r="CI303" t="str">
            <v/>
          </cell>
          <cell r="CP303">
            <v>0</v>
          </cell>
        </row>
        <row r="304">
          <cell r="C304" t="str">
            <v>299-2023</v>
          </cell>
          <cell r="D304">
            <v>1</v>
          </cell>
          <cell r="E304" t="str">
            <v>CO1.PCCNTR.4540461</v>
          </cell>
          <cell r="F304" t="e">
            <v>#N/A</v>
          </cell>
          <cell r="G304" t="str">
            <v>En Ejecución</v>
          </cell>
          <cell r="H304" t="str">
            <v>https://community.secop.gov.co/Public/Tendering/OpportunityDetail/Index?noticeUID=CO1.NTC.3902567&amp;isFromPublicArea=True&amp;isModal=true&amp;asPopupView=true</v>
          </cell>
          <cell r="I304" t="str">
            <v>SDHT-SDO-PSP-007- 2023</v>
          </cell>
          <cell r="J304">
            <v>1</v>
          </cell>
          <cell r="K304">
            <v>1</v>
          </cell>
          <cell r="L304" t="str">
            <v>Persona Natural</v>
          </cell>
          <cell r="M304" t="str">
            <v>CC</v>
          </cell>
          <cell r="N304">
            <v>47438870</v>
          </cell>
          <cell r="O304">
            <v>3</v>
          </cell>
          <cell r="P304" t="str">
            <v>CHAPARRO NIÑO</v>
          </cell>
          <cell r="Q304" t="str">
            <v>ROSA PATRICIA</v>
          </cell>
          <cell r="R304" t="str">
            <v>No Aplica</v>
          </cell>
          <cell r="S304" t="str">
            <v>ROSA PATRICIA CHAPARRO NIÑO</v>
          </cell>
          <cell r="T304" t="str">
            <v>F</v>
          </cell>
          <cell r="U304">
            <v>44959</v>
          </cell>
          <cell r="V304">
            <v>44960</v>
          </cell>
          <cell r="W304">
            <v>44963</v>
          </cell>
          <cell r="Y304" t="str">
            <v>Contratación Directa</v>
          </cell>
          <cell r="Z304" t="str">
            <v>Contrato</v>
          </cell>
          <cell r="AA304" t="str">
            <v>Prestación de Servicios Profesionales</v>
          </cell>
          <cell r="AB304" t="str">
            <v>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v>
          </cell>
          <cell r="AC304">
            <v>44963</v>
          </cell>
          <cell r="AD304">
            <v>44964</v>
          </cell>
          <cell r="AE304">
            <v>44964</v>
          </cell>
          <cell r="AF304">
            <v>11</v>
          </cell>
          <cell r="AG304">
            <v>0</v>
          </cell>
          <cell r="AH304">
            <v>11</v>
          </cell>
          <cell r="AI304">
            <v>11</v>
          </cell>
          <cell r="AJ304">
            <v>0</v>
          </cell>
          <cell r="AK304">
            <v>330</v>
          </cell>
          <cell r="AL304">
            <v>45297</v>
          </cell>
          <cell r="AM304">
            <v>45297</v>
          </cell>
          <cell r="AN304">
            <v>82258000</v>
          </cell>
          <cell r="AO304">
            <v>82258000</v>
          </cell>
          <cell r="AP304">
            <v>7478000</v>
          </cell>
          <cell r="AQ304">
            <v>0</v>
          </cell>
          <cell r="AS304">
            <v>479</v>
          </cell>
          <cell r="AT304">
            <v>44946</v>
          </cell>
          <cell r="AU304">
            <v>82258000</v>
          </cell>
          <cell r="AV304" t="str">
            <v>O23011602320000007642</v>
          </cell>
          <cell r="AW304" t="str">
            <v>INVERSION</v>
          </cell>
          <cell r="AX304" t="str">
            <v>Implementación de acciones de Acupuntura Urbana en Bogotá</v>
          </cell>
          <cell r="AY304">
            <v>5000453634</v>
          </cell>
          <cell r="AZ304">
            <v>361</v>
          </cell>
          <cell r="BA304">
            <v>44960</v>
          </cell>
          <cell r="BB304">
            <v>82258000</v>
          </cell>
          <cell r="BK304" t="str">
            <v/>
          </cell>
          <cell r="BN304" t="str">
            <v/>
          </cell>
          <cell r="BO304" t="str">
            <v/>
          </cell>
          <cell r="BP304" t="str">
            <v/>
          </cell>
          <cell r="BR304" t="str">
            <v/>
          </cell>
          <cell r="BS304" t="str">
            <v/>
          </cell>
          <cell r="BT304" t="str">
            <v/>
          </cell>
          <cell r="BU304" t="str">
            <v/>
          </cell>
          <cell r="BV304" t="str">
            <v/>
          </cell>
          <cell r="BW304" t="str">
            <v/>
          </cell>
          <cell r="CA304" t="str">
            <v/>
          </cell>
          <cell r="CB304" t="str">
            <v/>
          </cell>
          <cell r="CC304" t="str">
            <v/>
          </cell>
          <cell r="CE304" t="str">
            <v/>
          </cell>
          <cell r="CF304" t="str">
            <v/>
          </cell>
          <cell r="CG304" t="str">
            <v/>
          </cell>
          <cell r="CH304" t="str">
            <v/>
          </cell>
          <cell r="CI304" t="str">
            <v/>
          </cell>
          <cell r="CP304">
            <v>0</v>
          </cell>
        </row>
        <row r="305">
          <cell r="C305" t="str">
            <v>300-2023</v>
          </cell>
          <cell r="D305">
            <v>1</v>
          </cell>
          <cell r="E305" t="str">
            <v>CO1.PCCNTR.4541144</v>
          </cell>
          <cell r="F305" t="e">
            <v>#N/A</v>
          </cell>
          <cell r="G305" t="str">
            <v>En Ejecución</v>
          </cell>
          <cell r="H305" t="str">
            <v>https://community.secop.gov.co/Public/Tendering/OpportunityDetail/Index?noticeUID=CO1.NTC.3902575&amp;isFromPublicArea=True&amp;isModal=true&amp;asPopupView=true</v>
          </cell>
          <cell r="I305" t="str">
            <v>SDHT-SDO-PSP-006- 2023</v>
          </cell>
          <cell r="J305">
            <v>1</v>
          </cell>
          <cell r="K305">
            <v>1</v>
          </cell>
          <cell r="L305" t="str">
            <v>Persona Natural</v>
          </cell>
          <cell r="M305" t="str">
            <v>CC</v>
          </cell>
          <cell r="N305">
            <v>80166444</v>
          </cell>
          <cell r="P305" t="str">
            <v>RODRÍGUEZ ÁVILA</v>
          </cell>
          <cell r="Q305" t="str">
            <v xml:space="preserve">YERNEY ROLANDO </v>
          </cell>
          <cell r="R305" t="str">
            <v>No Aplica</v>
          </cell>
          <cell r="S305" t="str">
            <v>YERNEY ROLANDO  RODRÍGUEZ ÁVILA</v>
          </cell>
          <cell r="T305" t="str">
            <v>M</v>
          </cell>
          <cell r="U305">
            <v>44959</v>
          </cell>
          <cell r="V305">
            <v>44964</v>
          </cell>
          <cell r="W305">
            <v>44963</v>
          </cell>
          <cell r="Y305" t="str">
            <v>Contratación Directa</v>
          </cell>
          <cell r="Z305" t="str">
            <v>Contrato</v>
          </cell>
          <cell r="AA305" t="str">
            <v>Prestación de Servicios Profesionales</v>
          </cell>
          <cell r="AB305" t="str">
            <v>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v>
          </cell>
          <cell r="AC305">
            <v>44964</v>
          </cell>
          <cell r="AD305">
            <v>44965</v>
          </cell>
          <cell r="AE305">
            <v>44965</v>
          </cell>
          <cell r="AF305">
            <v>10</v>
          </cell>
          <cell r="AG305">
            <v>0</v>
          </cell>
          <cell r="AH305">
            <v>10</v>
          </cell>
          <cell r="AI305">
            <v>10</v>
          </cell>
          <cell r="AJ305">
            <v>0</v>
          </cell>
          <cell r="AK305">
            <v>300</v>
          </cell>
          <cell r="AL305">
            <v>45267</v>
          </cell>
          <cell r="AM305">
            <v>45267</v>
          </cell>
          <cell r="AN305">
            <v>70000000</v>
          </cell>
          <cell r="AO305">
            <v>70000000</v>
          </cell>
          <cell r="AP305">
            <v>7000000</v>
          </cell>
          <cell r="AQ305">
            <v>0</v>
          </cell>
          <cell r="AS305">
            <v>476</v>
          </cell>
          <cell r="AT305">
            <v>44946</v>
          </cell>
          <cell r="AU305">
            <v>70000000</v>
          </cell>
          <cell r="AV305" t="str">
            <v>O23011602320000007642</v>
          </cell>
          <cell r="AW305" t="str">
            <v>INVERSION</v>
          </cell>
          <cell r="AX305" t="str">
            <v>Implementación de acciones de Acupuntura Urbana en Bogotá</v>
          </cell>
          <cell r="AY305">
            <v>5000453637</v>
          </cell>
          <cell r="AZ305">
            <v>362</v>
          </cell>
          <cell r="BA305">
            <v>44960</v>
          </cell>
          <cell r="BB305">
            <v>70000000</v>
          </cell>
          <cell r="BK305" t="str">
            <v/>
          </cell>
          <cell r="BN305" t="str">
            <v/>
          </cell>
          <cell r="BO305" t="str">
            <v/>
          </cell>
          <cell r="BP305" t="str">
            <v/>
          </cell>
          <cell r="BR305" t="str">
            <v/>
          </cell>
          <cell r="BS305" t="str">
            <v/>
          </cell>
          <cell r="BT305" t="str">
            <v/>
          </cell>
          <cell r="BU305" t="str">
            <v/>
          </cell>
          <cell r="BV305" t="str">
            <v/>
          </cell>
          <cell r="BW305" t="str">
            <v/>
          </cell>
          <cell r="CA305" t="str">
            <v/>
          </cell>
          <cell r="CB305" t="str">
            <v/>
          </cell>
          <cell r="CC305" t="str">
            <v/>
          </cell>
          <cell r="CE305" t="str">
            <v/>
          </cell>
          <cell r="CF305" t="str">
            <v/>
          </cell>
          <cell r="CG305" t="str">
            <v/>
          </cell>
          <cell r="CH305" t="str">
            <v/>
          </cell>
          <cell r="CI305" t="str">
            <v/>
          </cell>
          <cell r="CP305">
            <v>0</v>
          </cell>
          <cell r="DF305">
            <v>45175</v>
          </cell>
          <cell r="DG305" t="str">
            <v>FREDY LEONARDO OSTOS PAVA</v>
          </cell>
          <cell r="DH305">
            <v>80932928</v>
          </cell>
          <cell r="DI305" t="str">
            <v>CR 15 55 36 PISO 2</v>
          </cell>
          <cell r="DJ305">
            <v>3105650150</v>
          </cell>
          <cell r="DK305" t="str">
            <v>leonardoostos@gmail.com</v>
          </cell>
          <cell r="DL305">
            <v>21466666</v>
          </cell>
          <cell r="DM305">
            <v>45176</v>
          </cell>
          <cell r="DN305">
            <v>45201</v>
          </cell>
        </row>
        <row r="306">
          <cell r="C306" t="str">
            <v>301-2023</v>
          </cell>
          <cell r="D306">
            <v>1</v>
          </cell>
          <cell r="E306" t="str">
            <v>CO1.PCCNTR.4542033</v>
          </cell>
          <cell r="F306" t="e">
            <v>#N/A</v>
          </cell>
          <cell r="G306" t="str">
            <v>Terminado</v>
          </cell>
          <cell r="H306" t="str">
            <v>https://community.secop.gov.co/Public/Tendering/OpportunityDetail/Index?noticeUID=CO1.NTC.3902291&amp;isFromPublicArea=True&amp;isModal=true&amp;asPopupView=true</v>
          </cell>
          <cell r="I306" t="str">
            <v>SDHT-SDO-PSP-008-2023</v>
          </cell>
          <cell r="J306">
            <v>1</v>
          </cell>
          <cell r="K306">
            <v>1</v>
          </cell>
          <cell r="L306" t="str">
            <v>Persona Natural</v>
          </cell>
          <cell r="M306" t="str">
            <v>CC</v>
          </cell>
          <cell r="N306">
            <v>52355481</v>
          </cell>
          <cell r="O306">
            <v>2</v>
          </cell>
          <cell r="P306" t="str">
            <v>LAMPREA OYOLA</v>
          </cell>
          <cell r="Q306" t="str">
            <v>DIANA MARIA</v>
          </cell>
          <cell r="R306" t="str">
            <v>No Aplica</v>
          </cell>
          <cell r="S306" t="str">
            <v>DIANA MARIA LAMPREA OYOLA</v>
          </cell>
          <cell r="T306" t="str">
            <v>F</v>
          </cell>
          <cell r="U306">
            <v>44959</v>
          </cell>
          <cell r="V306">
            <v>44963</v>
          </cell>
          <cell r="W306">
            <v>44963</v>
          </cell>
          <cell r="Y306" t="str">
            <v>Contratación Directa</v>
          </cell>
          <cell r="Z306" t="str">
            <v>Contrato</v>
          </cell>
          <cell r="AA306" t="str">
            <v>Prestación de Servicios Profesionales</v>
          </cell>
          <cell r="AB306" t="str">
            <v>PRESTAR SERVICIOS PROFESIONALES DE APOYO PARA ADELANTAR LAS ACCIONES DEL COMPONENTE TÉCNICO, ASOCIADO A LA ESTRUCTURACIÓN Y DESARROLLO DEL PROYECTO DE MEJORAMIENTO INTEGRAL RURAL Y DE LOS DEMÁS PROYECTOS PRIORIZADOS POR LA SUBDIRECCIÓN DE OPERACIONES</v>
          </cell>
          <cell r="AC306">
            <v>44963</v>
          </cell>
          <cell r="AD306">
            <v>44964</v>
          </cell>
          <cell r="AE306">
            <v>44964</v>
          </cell>
          <cell r="AF306">
            <v>4</v>
          </cell>
          <cell r="AG306">
            <v>0</v>
          </cell>
          <cell r="AH306">
            <v>4</v>
          </cell>
          <cell r="AI306">
            <v>4</v>
          </cell>
          <cell r="AJ306">
            <v>0</v>
          </cell>
          <cell r="AK306">
            <v>120</v>
          </cell>
          <cell r="AL306">
            <v>45083</v>
          </cell>
          <cell r="AM306">
            <v>45083</v>
          </cell>
          <cell r="AN306">
            <v>29912000</v>
          </cell>
          <cell r="AO306">
            <v>29912000</v>
          </cell>
          <cell r="AP306">
            <v>7478000</v>
          </cell>
          <cell r="AQ306">
            <v>0</v>
          </cell>
          <cell r="AS306">
            <v>497</v>
          </cell>
          <cell r="AT306">
            <v>44946</v>
          </cell>
          <cell r="AU306">
            <v>29912000</v>
          </cell>
          <cell r="AV306" t="str">
            <v>O23011601190000007659</v>
          </cell>
          <cell r="AW306" t="str">
            <v>INVERSION</v>
          </cell>
          <cell r="AX306" t="str">
            <v>Mejoramiento Integral Rural y de Bordes Urbanos en Bogotá</v>
          </cell>
          <cell r="AY306">
            <v>5000453644</v>
          </cell>
          <cell r="AZ306">
            <v>363</v>
          </cell>
          <cell r="BA306">
            <v>44960</v>
          </cell>
          <cell r="BB306">
            <v>29912000</v>
          </cell>
          <cell r="BK306" t="str">
            <v/>
          </cell>
          <cell r="BN306" t="str">
            <v/>
          </cell>
          <cell r="BO306" t="str">
            <v/>
          </cell>
          <cell r="BP306" t="str">
            <v/>
          </cell>
          <cell r="BR306" t="str">
            <v/>
          </cell>
          <cell r="BS306" t="str">
            <v/>
          </cell>
          <cell r="BT306" t="str">
            <v/>
          </cell>
          <cell r="BU306" t="str">
            <v/>
          </cell>
          <cell r="BV306" t="str">
            <v/>
          </cell>
          <cell r="BW306" t="str">
            <v/>
          </cell>
          <cell r="CA306" t="str">
            <v/>
          </cell>
          <cell r="CB306" t="str">
            <v/>
          </cell>
          <cell r="CC306" t="str">
            <v/>
          </cell>
          <cell r="CE306" t="str">
            <v/>
          </cell>
          <cell r="CF306" t="str">
            <v/>
          </cell>
          <cell r="CG306" t="str">
            <v/>
          </cell>
          <cell r="CH306" t="str">
            <v/>
          </cell>
          <cell r="CI306" t="str">
            <v/>
          </cell>
          <cell r="CP306">
            <v>0</v>
          </cell>
        </row>
        <row r="307">
          <cell r="C307" t="str">
            <v>302-2023</v>
          </cell>
          <cell r="D307">
            <v>1</v>
          </cell>
          <cell r="E307" t="str">
            <v>CO1.PCCNTR.4541638</v>
          </cell>
          <cell r="F307" t="e">
            <v>#N/A</v>
          </cell>
          <cell r="G307" t="str">
            <v>Terminado</v>
          </cell>
          <cell r="H307" t="str">
            <v>https://community.secop.gov.co/Public/Tendering/OpportunityDetail/Index?noticeUID=CO1.NTC.3902664&amp;isFromPublicArea=True&amp;isModal=true&amp;asPopupView=true</v>
          </cell>
          <cell r="I307" t="str">
            <v>SDHT-SDO-PSP-009-2023</v>
          </cell>
          <cell r="J307">
            <v>1</v>
          </cell>
          <cell r="K307">
            <v>1</v>
          </cell>
          <cell r="L307" t="str">
            <v>Persona Natural</v>
          </cell>
          <cell r="M307" t="str">
            <v>CC</v>
          </cell>
          <cell r="N307">
            <v>80020517</v>
          </cell>
          <cell r="O307">
            <v>2</v>
          </cell>
          <cell r="P307" t="str">
            <v>MORA TAPIERO</v>
          </cell>
          <cell r="Q307" t="str">
            <v>JAVIER OSWALDO</v>
          </cell>
          <cell r="R307" t="str">
            <v>No Aplica</v>
          </cell>
          <cell r="S307" t="str">
            <v>JAVIER OSWALDO MORA TAPIERO</v>
          </cell>
          <cell r="T307" t="str">
            <v>M</v>
          </cell>
          <cell r="U307">
            <v>44959</v>
          </cell>
          <cell r="V307">
            <v>44960</v>
          </cell>
          <cell r="W307">
            <v>44963</v>
          </cell>
          <cell r="Y307" t="str">
            <v>Contratación Directa</v>
          </cell>
          <cell r="Z307" t="str">
            <v>Contrato</v>
          </cell>
          <cell r="AA307" t="str">
            <v>Prestación de Servicios Profesionales</v>
          </cell>
          <cell r="AB307" t="str">
            <v>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v>
          </cell>
          <cell r="AC307">
            <v>44963</v>
          </cell>
          <cell r="AD307">
            <v>44964</v>
          </cell>
          <cell r="AE307">
            <v>44964</v>
          </cell>
          <cell r="AF307">
            <v>4</v>
          </cell>
          <cell r="AG307">
            <v>0</v>
          </cell>
          <cell r="AH307">
            <v>4</v>
          </cell>
          <cell r="AI307">
            <v>4</v>
          </cell>
          <cell r="AJ307">
            <v>0</v>
          </cell>
          <cell r="AK307">
            <v>120</v>
          </cell>
          <cell r="AL307">
            <v>45083</v>
          </cell>
          <cell r="AM307">
            <v>45083</v>
          </cell>
          <cell r="AN307">
            <v>29912000</v>
          </cell>
          <cell r="AO307">
            <v>29912000</v>
          </cell>
          <cell r="AP307">
            <v>7478000</v>
          </cell>
          <cell r="AQ307">
            <v>0</v>
          </cell>
          <cell r="AS307">
            <v>500</v>
          </cell>
          <cell r="AT307">
            <v>44946</v>
          </cell>
          <cell r="AU307">
            <v>29912000</v>
          </cell>
          <cell r="AV307" t="str">
            <v>O23011601190000007659</v>
          </cell>
          <cell r="AW307" t="str">
            <v>INVERSION</v>
          </cell>
          <cell r="AX307" t="str">
            <v>Mejoramiento Integral Rural y de Bordes Urbanos en Bogotá</v>
          </cell>
          <cell r="AY307">
            <v>5000453646</v>
          </cell>
          <cell r="AZ307">
            <v>364</v>
          </cell>
          <cell r="BA307">
            <v>44960</v>
          </cell>
          <cell r="BB307">
            <v>29912000</v>
          </cell>
          <cell r="BK307" t="str">
            <v/>
          </cell>
          <cell r="BN307" t="str">
            <v/>
          </cell>
          <cell r="BO307" t="str">
            <v/>
          </cell>
          <cell r="BP307" t="str">
            <v/>
          </cell>
          <cell r="BR307" t="str">
            <v/>
          </cell>
          <cell r="BS307" t="str">
            <v/>
          </cell>
          <cell r="BT307" t="str">
            <v/>
          </cell>
          <cell r="BU307" t="str">
            <v/>
          </cell>
          <cell r="BV307" t="str">
            <v/>
          </cell>
          <cell r="BW307" t="str">
            <v/>
          </cell>
          <cell r="CA307" t="str">
            <v/>
          </cell>
          <cell r="CB307" t="str">
            <v/>
          </cell>
          <cell r="CC307" t="str">
            <v/>
          </cell>
          <cell r="CE307" t="str">
            <v/>
          </cell>
          <cell r="CF307" t="str">
            <v/>
          </cell>
          <cell r="CG307" t="str">
            <v/>
          </cell>
          <cell r="CH307" t="str">
            <v/>
          </cell>
          <cell r="CI307" t="str">
            <v/>
          </cell>
          <cell r="CP307">
            <v>0</v>
          </cell>
        </row>
        <row r="308">
          <cell r="C308" t="str">
            <v>303-2023</v>
          </cell>
          <cell r="D308">
            <v>1</v>
          </cell>
          <cell r="E308" t="str">
            <v>CO1.PCCNTR.4541756</v>
          </cell>
          <cell r="F308" t="e">
            <v>#N/A</v>
          </cell>
          <cell r="G308" t="str">
            <v>Terminado</v>
          </cell>
          <cell r="H308" t="str">
            <v>https://community.secop.gov.co/Public/Tendering/OpportunityDetail/Index?noticeUID=CO1.NTC.3902485&amp;isFromPublicArea=True&amp;isModal=true&amp;asPopupView=true</v>
          </cell>
          <cell r="I308" t="str">
            <v>SDHT-SDO-PSP- 011-2023</v>
          </cell>
          <cell r="J308">
            <v>1</v>
          </cell>
          <cell r="K308">
            <v>1</v>
          </cell>
          <cell r="L308" t="str">
            <v>Persona Natural</v>
          </cell>
          <cell r="M308" t="str">
            <v>CC</v>
          </cell>
          <cell r="N308">
            <v>1013590054</v>
          </cell>
          <cell r="O308">
            <v>6</v>
          </cell>
          <cell r="P308" t="str">
            <v>CALDERON MARTINEZ</v>
          </cell>
          <cell r="Q308" t="str">
            <v>DIEGO JAVIER</v>
          </cell>
          <cell r="R308" t="str">
            <v>No Aplica</v>
          </cell>
          <cell r="S308" t="str">
            <v>DIEGO JAVIER CALDERON MARTINEZ</v>
          </cell>
          <cell r="T308" t="str">
            <v>M</v>
          </cell>
          <cell r="U308">
            <v>44959</v>
          </cell>
          <cell r="V308">
            <v>44966</v>
          </cell>
          <cell r="W308">
            <v>44963</v>
          </cell>
          <cell r="Y308" t="str">
            <v>Contratación Directa</v>
          </cell>
          <cell r="Z308" t="str">
            <v>Contrato</v>
          </cell>
          <cell r="AA308" t="str">
            <v>Prestación de Servicios  de Apoyo a la Gestión</v>
          </cell>
          <cell r="AB308" t="str">
            <v>PRESTAR SERVICIOS DE APOYO A LA ELABORACIÓN DE CONCEPTOS DE VALOR, GESTIÓN DOCUMENTAL, ACTIVIDADES ADMINISTRATIVAS Y OPERATIVAS NECESARIAS POR LA SUBDIRECCIÓN DE OPERACIONES.</v>
          </cell>
          <cell r="AC308">
            <v>44966</v>
          </cell>
          <cell r="AD308">
            <v>44966</v>
          </cell>
          <cell r="AE308">
            <v>44966</v>
          </cell>
          <cell r="AF308">
            <v>4</v>
          </cell>
          <cell r="AG308">
            <v>0</v>
          </cell>
          <cell r="AH308">
            <v>4</v>
          </cell>
          <cell r="AI308">
            <v>4</v>
          </cell>
          <cell r="AJ308">
            <v>0</v>
          </cell>
          <cell r="AK308">
            <v>120</v>
          </cell>
          <cell r="AL308">
            <v>45085</v>
          </cell>
          <cell r="AM308">
            <v>45085</v>
          </cell>
          <cell r="AN308">
            <v>16000000</v>
          </cell>
          <cell r="AO308">
            <v>16000000</v>
          </cell>
          <cell r="AP308">
            <v>4000000</v>
          </cell>
          <cell r="AQ308">
            <v>1.862645149230957E-9</v>
          </cell>
          <cell r="AS308">
            <v>508</v>
          </cell>
          <cell r="AT308">
            <v>44946</v>
          </cell>
          <cell r="AU308">
            <v>16000000</v>
          </cell>
          <cell r="AV308" t="str">
            <v>O23011601190000007659</v>
          </cell>
          <cell r="AW308" t="str">
            <v>INVERSION</v>
          </cell>
          <cell r="AX308" t="str">
            <v>Mejoramiento Integral Rural y de Bordes Urbanos en Bogotá</v>
          </cell>
          <cell r="AY308">
            <v>5000453654</v>
          </cell>
          <cell r="AZ308">
            <v>365</v>
          </cell>
          <cell r="BA308">
            <v>44960</v>
          </cell>
          <cell r="BB308">
            <v>16000000</v>
          </cell>
          <cell r="BK308" t="str">
            <v/>
          </cell>
          <cell r="BN308" t="str">
            <v/>
          </cell>
          <cell r="BO308" t="str">
            <v/>
          </cell>
          <cell r="BP308" t="str">
            <v/>
          </cell>
          <cell r="BR308" t="str">
            <v/>
          </cell>
          <cell r="BS308" t="str">
            <v/>
          </cell>
          <cell r="BT308" t="str">
            <v/>
          </cell>
          <cell r="BU308" t="str">
            <v/>
          </cell>
          <cell r="BV308" t="str">
            <v/>
          </cell>
          <cell r="BW308" t="str">
            <v/>
          </cell>
          <cell r="CA308" t="str">
            <v/>
          </cell>
          <cell r="CB308" t="str">
            <v/>
          </cell>
          <cell r="CC308" t="str">
            <v/>
          </cell>
          <cell r="CE308" t="str">
            <v/>
          </cell>
          <cell r="CF308" t="str">
            <v/>
          </cell>
          <cell r="CG308" t="str">
            <v/>
          </cell>
          <cell r="CH308" t="str">
            <v/>
          </cell>
          <cell r="CI308" t="str">
            <v/>
          </cell>
          <cell r="CP308">
            <v>0</v>
          </cell>
        </row>
        <row r="309">
          <cell r="C309" t="str">
            <v>304-2023</v>
          </cell>
          <cell r="D309">
            <v>1</v>
          </cell>
          <cell r="E309" t="str">
            <v>CO1.PCCNTR.4542642</v>
          </cell>
          <cell r="F309" t="e">
            <v>#N/A</v>
          </cell>
          <cell r="G309" t="str">
            <v>Terminado</v>
          </cell>
          <cell r="H309" t="str">
            <v>https://community.secop.gov.co/Public/Tendering/OpportunityDetail/Index?noticeUID=CO1.NTC.3902676&amp;isFromPublicArea=True&amp;isModal=true&amp;asPopupView=true</v>
          </cell>
          <cell r="I309" t="str">
            <v>SDHT-SDO-PSP-013-2023</v>
          </cell>
          <cell r="J309">
            <v>1</v>
          </cell>
          <cell r="K309">
            <v>1</v>
          </cell>
          <cell r="L309" t="str">
            <v>Persona Natural</v>
          </cell>
          <cell r="M309" t="str">
            <v>CC</v>
          </cell>
          <cell r="N309">
            <v>35537564</v>
          </cell>
          <cell r="O309">
            <v>5</v>
          </cell>
          <cell r="P309" t="str">
            <v>CORAL FERNANDEZ</v>
          </cell>
          <cell r="Q309" t="str">
            <v>MARIA FERNANDA</v>
          </cell>
          <cell r="R309" t="str">
            <v>No Aplica</v>
          </cell>
          <cell r="S309" t="str">
            <v>MARIA FERNANDA CORAL FERNANDEZ</v>
          </cell>
          <cell r="T309" t="str">
            <v>F</v>
          </cell>
          <cell r="U309">
            <v>44959</v>
          </cell>
          <cell r="V309">
            <v>44963</v>
          </cell>
          <cell r="W309">
            <v>44963</v>
          </cell>
          <cell r="Y309" t="str">
            <v>Contratación Directa</v>
          </cell>
          <cell r="Z309" t="str">
            <v>Contrato</v>
          </cell>
          <cell r="AA309" t="str">
            <v>Prestación de Servicios Profesionales</v>
          </cell>
          <cell r="AB309" t="str">
            <v>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v>
          </cell>
          <cell r="AC309">
            <v>44963</v>
          </cell>
          <cell r="AD309">
            <v>44964</v>
          </cell>
          <cell r="AE309">
            <v>44964</v>
          </cell>
          <cell r="AF309">
            <v>4</v>
          </cell>
          <cell r="AG309">
            <v>0</v>
          </cell>
          <cell r="AH309">
            <v>4</v>
          </cell>
          <cell r="AI309">
            <v>4</v>
          </cell>
          <cell r="AJ309">
            <v>0</v>
          </cell>
          <cell r="AK309">
            <v>120</v>
          </cell>
          <cell r="AL309">
            <v>45083</v>
          </cell>
          <cell r="AM309">
            <v>45083</v>
          </cell>
          <cell r="AN309">
            <v>29912000</v>
          </cell>
          <cell r="AO309">
            <v>29912000</v>
          </cell>
          <cell r="AP309">
            <v>7478000</v>
          </cell>
          <cell r="AQ309">
            <v>0</v>
          </cell>
          <cell r="AS309">
            <v>529</v>
          </cell>
          <cell r="AT309">
            <v>44946</v>
          </cell>
          <cell r="AU309">
            <v>29912000</v>
          </cell>
          <cell r="AV309" t="str">
            <v>O23011601190000007659</v>
          </cell>
          <cell r="AW309" t="str">
            <v>INVERSION</v>
          </cell>
          <cell r="AX309" t="str">
            <v>Mejoramiento Integral Rural y de Bordes Urbanos en Bogotá</v>
          </cell>
          <cell r="AY309">
            <v>5000453665</v>
          </cell>
          <cell r="AZ309">
            <v>366</v>
          </cell>
          <cell r="BA309">
            <v>44960</v>
          </cell>
          <cell r="BB309">
            <v>29912000</v>
          </cell>
          <cell r="BK309" t="str">
            <v/>
          </cell>
          <cell r="BN309" t="str">
            <v/>
          </cell>
          <cell r="BO309" t="str">
            <v/>
          </cell>
          <cell r="BP309" t="str">
            <v/>
          </cell>
          <cell r="BR309" t="str">
            <v/>
          </cell>
          <cell r="BS309" t="str">
            <v/>
          </cell>
          <cell r="BT309" t="str">
            <v/>
          </cell>
          <cell r="BU309" t="str">
            <v/>
          </cell>
          <cell r="BV309" t="str">
            <v/>
          </cell>
          <cell r="BW309" t="str">
            <v/>
          </cell>
          <cell r="CA309" t="str">
            <v/>
          </cell>
          <cell r="CB309" t="str">
            <v/>
          </cell>
          <cell r="CC309" t="str">
            <v/>
          </cell>
          <cell r="CE309" t="str">
            <v/>
          </cell>
          <cell r="CF309" t="str">
            <v/>
          </cell>
          <cell r="CG309" t="str">
            <v/>
          </cell>
          <cell r="CH309" t="str">
            <v/>
          </cell>
          <cell r="CI309" t="str">
            <v/>
          </cell>
          <cell r="CP309">
            <v>0</v>
          </cell>
        </row>
        <row r="310">
          <cell r="C310" t="str">
            <v>305-2023</v>
          </cell>
          <cell r="D310">
            <v>1</v>
          </cell>
          <cell r="E310" t="str">
            <v>CO1.PCCNTR.4540526</v>
          </cell>
          <cell r="F310" t="e">
            <v>#N/A</v>
          </cell>
          <cell r="G310" t="str">
            <v>En Ejecución</v>
          </cell>
          <cell r="H310" t="str">
            <v>https://community.secop.gov.co/Public/Tendering/OpportunityDetail/Index?noticeUID=CO1.NTC.3905824&amp;isFromPublicArea=True&amp;isModal=true&amp;asPopupView=true</v>
          </cell>
          <cell r="I310" t="str">
            <v>SDHT-SPRC-PSP-019-2023</v>
          </cell>
          <cell r="J310">
            <v>1</v>
          </cell>
          <cell r="K310">
            <v>1</v>
          </cell>
          <cell r="L310" t="str">
            <v>Persona Natural</v>
          </cell>
          <cell r="M310" t="str">
            <v>CC</v>
          </cell>
          <cell r="N310">
            <v>1003812462</v>
          </cell>
          <cell r="O310">
            <v>6</v>
          </cell>
          <cell r="P310" t="str">
            <v>CASTILLO FLOREZ</v>
          </cell>
          <cell r="Q310" t="str">
            <v>IAN DAVID</v>
          </cell>
          <cell r="R310" t="str">
            <v>No Aplica</v>
          </cell>
          <cell r="S310" t="str">
            <v>IAN DAVID CASTILLO FLOREZ</v>
          </cell>
          <cell r="T310" t="str">
            <v>M</v>
          </cell>
          <cell r="U310">
            <v>44959</v>
          </cell>
          <cell r="V310">
            <v>44963</v>
          </cell>
          <cell r="W310">
            <v>44960</v>
          </cell>
          <cell r="Y310" t="str">
            <v>Contratación Directa</v>
          </cell>
          <cell r="Z310" t="str">
            <v>Contrato</v>
          </cell>
          <cell r="AA310" t="str">
            <v>Prestación de Servicios Profesionales</v>
          </cell>
          <cell r="AB310" t="str">
            <v>PRESTAR SERVICIOS PROFESIONALES PARA APOYAR LAS ACTIVIDADES DE ARTICULACIÓN, SOCIALIZACIÓN, DESARROLLO Y SEGUIMIENTO DE LAS ESTRATEGIAS TERRITORIALES DE PARTICIPACIÓN E INTERVENCIÓN DEL SECTOR HÁBITAT Y SU ARTICULACIÓN CON EL NIVEL CENTRAL</v>
          </cell>
          <cell r="AC310">
            <v>44963</v>
          </cell>
          <cell r="AD310">
            <v>44964</v>
          </cell>
          <cell r="AE310">
            <v>44964</v>
          </cell>
          <cell r="AF310">
            <v>9</v>
          </cell>
          <cell r="AG310">
            <v>0</v>
          </cell>
          <cell r="AH310">
            <v>9</v>
          </cell>
          <cell r="AI310">
            <v>9</v>
          </cell>
          <cell r="AJ310">
            <v>0</v>
          </cell>
          <cell r="AK310">
            <v>270</v>
          </cell>
          <cell r="AL310">
            <v>45236</v>
          </cell>
          <cell r="AM310">
            <v>45241</v>
          </cell>
          <cell r="AN310">
            <v>60255000</v>
          </cell>
          <cell r="AO310">
            <v>60255000</v>
          </cell>
          <cell r="AP310">
            <v>6695000</v>
          </cell>
          <cell r="AQ310">
            <v>0</v>
          </cell>
          <cell r="AS310">
            <v>237</v>
          </cell>
          <cell r="AT310">
            <v>44938</v>
          </cell>
          <cell r="AU310">
            <v>60255000</v>
          </cell>
          <cell r="AV310" t="str">
            <v>O23011601210000007590</v>
          </cell>
          <cell r="AW310" t="str">
            <v>INVERSION</v>
          </cell>
          <cell r="AX310" t="str">
            <v>Desarrollo de estrategias de innovación social y comunicación para el fortalecimiento de la participación en temas Hábitat en Bogotá</v>
          </cell>
          <cell r="AY310">
            <v>5000452553</v>
          </cell>
          <cell r="AZ310">
            <v>342</v>
          </cell>
          <cell r="BA310">
            <v>44959</v>
          </cell>
          <cell r="BB310">
            <v>60255000</v>
          </cell>
          <cell r="BK310" t="str">
            <v/>
          </cell>
          <cell r="BN310" t="str">
            <v/>
          </cell>
          <cell r="BO310" t="str">
            <v/>
          </cell>
          <cell r="BP310" t="str">
            <v/>
          </cell>
          <cell r="BR310" t="str">
            <v/>
          </cell>
          <cell r="BS310" t="str">
            <v/>
          </cell>
          <cell r="BT310" t="str">
            <v/>
          </cell>
          <cell r="BU310" t="str">
            <v/>
          </cell>
          <cell r="BV310" t="str">
            <v/>
          </cell>
          <cell r="BW310" t="str">
            <v/>
          </cell>
          <cell r="CA310" t="str">
            <v/>
          </cell>
          <cell r="CB310" t="str">
            <v/>
          </cell>
          <cell r="CC310" t="str">
            <v/>
          </cell>
          <cell r="CE310" t="str">
            <v/>
          </cell>
          <cell r="CF310" t="str">
            <v/>
          </cell>
          <cell r="CG310" t="str">
            <v/>
          </cell>
          <cell r="CH310" t="str">
            <v/>
          </cell>
          <cell r="CI310" t="str">
            <v/>
          </cell>
          <cell r="CP310">
            <v>0</v>
          </cell>
        </row>
        <row r="311">
          <cell r="C311" t="str">
            <v>306-2023</v>
          </cell>
          <cell r="D311">
            <v>1</v>
          </cell>
          <cell r="E311" t="str">
            <v>CO1.PCCNTR.4542906</v>
          </cell>
          <cell r="F311" t="e">
            <v>#N/A</v>
          </cell>
          <cell r="G311" t="str">
            <v>Terminado</v>
          </cell>
          <cell r="H311" t="str">
            <v>https://community.secop.gov.co/Public/Tendering/OpportunityDetail/Index?noticeUID=CO1.NTC.3902499&amp;isFromPublicArea=True&amp;isModal=true&amp;asPopupView=true</v>
          </cell>
          <cell r="I311" t="str">
            <v>SDHT-SDO-PSP-015- 2023</v>
          </cell>
          <cell r="J311">
            <v>1</v>
          </cell>
          <cell r="K311">
            <v>1</v>
          </cell>
          <cell r="L311" t="str">
            <v>Persona Natural</v>
          </cell>
          <cell r="M311" t="str">
            <v>CC</v>
          </cell>
          <cell r="N311">
            <v>1020767847</v>
          </cell>
          <cell r="O311">
            <v>7</v>
          </cell>
          <cell r="P311" t="str">
            <v>MORA PARRALES</v>
          </cell>
          <cell r="Q311" t="str">
            <v>AMMY JULIETH</v>
          </cell>
          <cell r="R311" t="str">
            <v>No Aplica</v>
          </cell>
          <cell r="S311" t="str">
            <v>AMMY JULIETH MORA PARRALES</v>
          </cell>
          <cell r="T311" t="str">
            <v>F</v>
          </cell>
          <cell r="U311">
            <v>44959</v>
          </cell>
          <cell r="V311">
            <v>44963</v>
          </cell>
          <cell r="W311">
            <v>44963</v>
          </cell>
          <cell r="Y311" t="str">
            <v>Contratación Directa</v>
          </cell>
          <cell r="Z311" t="str">
            <v>Contrato</v>
          </cell>
          <cell r="AA311" t="str">
            <v>Prestación de Servicios Profesionales</v>
          </cell>
          <cell r="AB311" t="str">
            <v>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v>
          </cell>
          <cell r="AC311">
            <v>44963</v>
          </cell>
          <cell r="AD311">
            <v>44965</v>
          </cell>
          <cell r="AE311">
            <v>44965</v>
          </cell>
          <cell r="AF311">
            <v>4</v>
          </cell>
          <cell r="AG311">
            <v>0</v>
          </cell>
          <cell r="AH311">
            <v>4</v>
          </cell>
          <cell r="AI311">
            <v>4</v>
          </cell>
          <cell r="AJ311">
            <v>0</v>
          </cell>
          <cell r="AK311">
            <v>120</v>
          </cell>
          <cell r="AL311">
            <v>45084</v>
          </cell>
          <cell r="AM311">
            <v>45084</v>
          </cell>
          <cell r="AN311">
            <v>21012000</v>
          </cell>
          <cell r="AO311">
            <v>21012000</v>
          </cell>
          <cell r="AP311">
            <v>5253000</v>
          </cell>
          <cell r="AQ311">
            <v>0</v>
          </cell>
          <cell r="AS311">
            <v>599</v>
          </cell>
          <cell r="AT311">
            <v>44952</v>
          </cell>
          <cell r="AU311">
            <v>21012000</v>
          </cell>
          <cell r="AV311" t="str">
            <v>O23011601190000007659</v>
          </cell>
          <cell r="AW311" t="str">
            <v>INVERSION</v>
          </cell>
          <cell r="AX311" t="str">
            <v>Mejoramiento Integral Rural y de Bordes Urbanos en Bogotá</v>
          </cell>
          <cell r="AY311">
            <v>5000453671</v>
          </cell>
          <cell r="AZ311">
            <v>367</v>
          </cell>
          <cell r="BA311">
            <v>44960</v>
          </cell>
          <cell r="BB311">
            <v>21012000</v>
          </cell>
          <cell r="BK311" t="str">
            <v/>
          </cell>
          <cell r="BN311" t="str">
            <v/>
          </cell>
          <cell r="BO311" t="str">
            <v/>
          </cell>
          <cell r="BP311" t="str">
            <v/>
          </cell>
          <cell r="BR311" t="str">
            <v/>
          </cell>
          <cell r="BS311" t="str">
            <v/>
          </cell>
          <cell r="BT311" t="str">
            <v/>
          </cell>
          <cell r="BU311" t="str">
            <v/>
          </cell>
          <cell r="BV311" t="str">
            <v/>
          </cell>
          <cell r="BW311" t="str">
            <v/>
          </cell>
          <cell r="CA311" t="str">
            <v/>
          </cell>
          <cell r="CB311" t="str">
            <v/>
          </cell>
          <cell r="CC311" t="str">
            <v/>
          </cell>
          <cell r="CE311" t="str">
            <v/>
          </cell>
          <cell r="CF311" t="str">
            <v/>
          </cell>
          <cell r="CG311" t="str">
            <v/>
          </cell>
          <cell r="CH311" t="str">
            <v/>
          </cell>
          <cell r="CI311" t="str">
            <v/>
          </cell>
          <cell r="CP311">
            <v>0</v>
          </cell>
        </row>
        <row r="312">
          <cell r="C312" t="str">
            <v>307-2023</v>
          </cell>
          <cell r="D312">
            <v>1</v>
          </cell>
          <cell r="E312" t="str">
            <v>CO1.PCCNTR.4543012</v>
          </cell>
          <cell r="F312" t="e">
            <v>#N/A</v>
          </cell>
          <cell r="G312" t="str">
            <v>En Ejecución</v>
          </cell>
          <cell r="H312" t="str">
            <v>https://community.secop.gov.co/Public/Tendering/OpportunityDetail/Index?noticeUID=CO1.NTC.3903452&amp;isFromPublicArea=True&amp;isModal=true&amp;asPopupView=true</v>
          </cell>
          <cell r="I312" t="str">
            <v>SDHT-SDO-PSP-018- 2023</v>
          </cell>
          <cell r="J312">
            <v>1</v>
          </cell>
          <cell r="K312">
            <v>1</v>
          </cell>
          <cell r="L312" t="str">
            <v>Persona Natural</v>
          </cell>
          <cell r="M312" t="str">
            <v>CC</v>
          </cell>
          <cell r="N312">
            <v>79401123</v>
          </cell>
          <cell r="O312">
            <v>6</v>
          </cell>
          <cell r="P312" t="str">
            <v>PULIDO MORENO</v>
          </cell>
          <cell r="Q312" t="str">
            <v>JAIRO ENRIQUE</v>
          </cell>
          <cell r="R312" t="str">
            <v>No Aplica</v>
          </cell>
          <cell r="S312" t="str">
            <v>JAIRO ENRIQUE PULIDO MORENO</v>
          </cell>
          <cell r="T312" t="str">
            <v>M</v>
          </cell>
          <cell r="U312">
            <v>44959</v>
          </cell>
          <cell r="V312">
            <v>44960</v>
          </cell>
          <cell r="W312">
            <v>44963</v>
          </cell>
          <cell r="Y312" t="str">
            <v>Contratación Directa</v>
          </cell>
          <cell r="Z312" t="str">
            <v>Contrato</v>
          </cell>
          <cell r="AA312" t="str">
            <v>Prestación de Servicios Profesionales</v>
          </cell>
          <cell r="AB312" t="str">
            <v>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v>
          </cell>
          <cell r="AC312">
            <v>44963</v>
          </cell>
          <cell r="AD312">
            <v>44964</v>
          </cell>
          <cell r="AE312">
            <v>44964</v>
          </cell>
          <cell r="AF312">
            <v>9</v>
          </cell>
          <cell r="AG312">
            <v>0</v>
          </cell>
          <cell r="AH312">
            <v>9</v>
          </cell>
          <cell r="AI312">
            <v>9</v>
          </cell>
          <cell r="AJ312">
            <v>0</v>
          </cell>
          <cell r="AK312">
            <v>270</v>
          </cell>
          <cell r="AL312">
            <v>45236</v>
          </cell>
          <cell r="AM312">
            <v>45236</v>
          </cell>
          <cell r="AN312">
            <v>47277000</v>
          </cell>
          <cell r="AO312">
            <v>47277000</v>
          </cell>
          <cell r="AP312">
            <v>5253000</v>
          </cell>
          <cell r="AQ312">
            <v>0</v>
          </cell>
          <cell r="AS312">
            <v>491</v>
          </cell>
          <cell r="AT312">
            <v>44946</v>
          </cell>
          <cell r="AU312">
            <v>47277000</v>
          </cell>
          <cell r="AV312" t="str">
            <v>O23011603450000007645</v>
          </cell>
          <cell r="AW312" t="str">
            <v>INVERSION</v>
          </cell>
          <cell r="AX312" t="str">
            <v>Recuperación del espacio público para el cuidado en Bogotá</v>
          </cell>
          <cell r="AY312">
            <v>5000453679</v>
          </cell>
          <cell r="AZ312">
            <v>368</v>
          </cell>
          <cell r="BA312">
            <v>44960</v>
          </cell>
          <cell r="BB312">
            <v>47277000</v>
          </cell>
          <cell r="BK312" t="str">
            <v/>
          </cell>
          <cell r="BN312" t="str">
            <v/>
          </cell>
          <cell r="BO312" t="str">
            <v/>
          </cell>
          <cell r="BP312" t="str">
            <v/>
          </cell>
          <cell r="BR312" t="str">
            <v/>
          </cell>
          <cell r="BS312" t="str">
            <v/>
          </cell>
          <cell r="BT312" t="str">
            <v/>
          </cell>
          <cell r="BU312" t="str">
            <v/>
          </cell>
          <cell r="BV312" t="str">
            <v/>
          </cell>
          <cell r="BW312" t="str">
            <v/>
          </cell>
          <cell r="CA312" t="str">
            <v/>
          </cell>
          <cell r="CB312" t="str">
            <v/>
          </cell>
          <cell r="CC312" t="str">
            <v/>
          </cell>
          <cell r="CE312" t="str">
            <v/>
          </cell>
          <cell r="CF312" t="str">
            <v/>
          </cell>
          <cell r="CG312" t="str">
            <v/>
          </cell>
          <cell r="CH312" t="str">
            <v/>
          </cell>
          <cell r="CI312" t="str">
            <v/>
          </cell>
          <cell r="CP312">
            <v>0</v>
          </cell>
          <cell r="DF312">
            <v>45153</v>
          </cell>
          <cell r="DG312" t="str">
            <v>ELIANA CAROLINA TORRES HERNANDEZ</v>
          </cell>
          <cell r="DH312">
            <v>1010194275</v>
          </cell>
          <cell r="DI312" t="str">
            <v>Calle 24B 74A 33</v>
          </cell>
          <cell r="DJ312">
            <v>3003093957</v>
          </cell>
          <cell r="DK312" t="str">
            <v>elianato@ucm.es</v>
          </cell>
          <cell r="DL312">
            <v>14358200</v>
          </cell>
          <cell r="DN312">
            <v>45167</v>
          </cell>
        </row>
        <row r="313">
          <cell r="C313" t="str">
            <v>308-2023</v>
          </cell>
          <cell r="D313">
            <v>1</v>
          </cell>
          <cell r="E313" t="str">
            <v>CO1.PCCNTR.4538775</v>
          </cell>
          <cell r="F313" t="e">
            <v>#N/A</v>
          </cell>
          <cell r="G313" t="str">
            <v>En Ejecución</v>
          </cell>
          <cell r="H313" t="str">
            <v>https://community.secop.gov.co/Public/Tendering/OpportunityDetail/Index?noticeUID=CO1.NTC.3904155&amp;isFromPublicArea=True&amp;isModal=true&amp;asPopupView=true</v>
          </cell>
          <cell r="I313" t="str">
            <v>SDTH-SJ-PSP-007-2023</v>
          </cell>
          <cell r="J313">
            <v>1</v>
          </cell>
          <cell r="K313">
            <v>1</v>
          </cell>
          <cell r="L313" t="str">
            <v>Persona Natural</v>
          </cell>
          <cell r="M313" t="str">
            <v>CC</v>
          </cell>
          <cell r="N313">
            <v>52819497</v>
          </cell>
          <cell r="O313">
            <v>2</v>
          </cell>
          <cell r="P313" t="str">
            <v>VERGARA SANCHEZ</v>
          </cell>
          <cell r="Q313" t="str">
            <v>ADRIANA DEL PILAR</v>
          </cell>
          <cell r="R313" t="str">
            <v>No Aplica</v>
          </cell>
          <cell r="S313" t="str">
            <v>ADRIANA DEL PILAR VERGARA SANCHEZ</v>
          </cell>
          <cell r="T313" t="str">
            <v>F</v>
          </cell>
          <cell r="U313">
            <v>44958</v>
          </cell>
          <cell r="V313">
            <v>44960</v>
          </cell>
          <cell r="W313">
            <v>44960</v>
          </cell>
          <cell r="Y313" t="str">
            <v>Contratación Directa</v>
          </cell>
          <cell r="Z313" t="str">
            <v>Contrato</v>
          </cell>
          <cell r="AA313" t="str">
            <v>Prestación de Servicios Profesionales</v>
          </cell>
          <cell r="AB313" t="str">
            <v>PRESTAR SERVICIOS PROFESIONALES EN DERECHO, PARA APOYAR EN LA PROYECCIÓN, REVISIÓN Y SEGUIMIENTO DE PROYECTOS ESTRATEGICOS Y ACTUACIONES ADMINISTRATIVAS DE LA SECRETARÍA DISTRITAL DEL HÁBITAT.</v>
          </cell>
          <cell r="AC313">
            <v>44960</v>
          </cell>
          <cell r="AD313">
            <v>44960</v>
          </cell>
          <cell r="AE313">
            <v>44960</v>
          </cell>
          <cell r="AF313">
            <v>9</v>
          </cell>
          <cell r="AG313">
            <v>0</v>
          </cell>
          <cell r="AH313">
            <v>9</v>
          </cell>
          <cell r="AI313">
            <v>9</v>
          </cell>
          <cell r="AJ313">
            <v>0</v>
          </cell>
          <cell r="AK313">
            <v>270</v>
          </cell>
          <cell r="AL313">
            <v>45232</v>
          </cell>
          <cell r="AM313">
            <v>45232</v>
          </cell>
          <cell r="AN313">
            <v>103500000</v>
          </cell>
          <cell r="AO313">
            <v>103500000</v>
          </cell>
          <cell r="AP313">
            <v>11500000</v>
          </cell>
          <cell r="AQ313">
            <v>0</v>
          </cell>
          <cell r="AS313">
            <v>558</v>
          </cell>
          <cell r="AT313">
            <v>44949</v>
          </cell>
          <cell r="AU313">
            <v>103500000</v>
          </cell>
          <cell r="AV313" t="str">
            <v>O23011605560000007810</v>
          </cell>
          <cell r="AW313" t="str">
            <v>INVERSION</v>
          </cell>
          <cell r="AX313" t="str">
            <v>Fortalecimiento y articulación de la gestión jurídica institucional en la Secretaría del Hábitat de Bogotá</v>
          </cell>
          <cell r="AY313">
            <v>5000452551</v>
          </cell>
          <cell r="AZ313">
            <v>341</v>
          </cell>
          <cell r="BA313">
            <v>44959</v>
          </cell>
          <cell r="BB313">
            <v>103500000</v>
          </cell>
          <cell r="BK313" t="str">
            <v/>
          </cell>
          <cell r="BN313" t="str">
            <v/>
          </cell>
          <cell r="BO313" t="str">
            <v/>
          </cell>
          <cell r="BP313" t="str">
            <v/>
          </cell>
          <cell r="BR313" t="str">
            <v/>
          </cell>
          <cell r="BS313" t="str">
            <v/>
          </cell>
          <cell r="BT313" t="str">
            <v/>
          </cell>
          <cell r="BU313" t="str">
            <v/>
          </cell>
          <cell r="BV313" t="str">
            <v/>
          </cell>
          <cell r="BW313" t="str">
            <v/>
          </cell>
          <cell r="CA313" t="str">
            <v/>
          </cell>
          <cell r="CB313" t="str">
            <v/>
          </cell>
          <cell r="CC313" t="str">
            <v/>
          </cell>
          <cell r="CE313" t="str">
            <v/>
          </cell>
          <cell r="CF313" t="str">
            <v/>
          </cell>
          <cell r="CG313" t="str">
            <v/>
          </cell>
          <cell r="CH313" t="str">
            <v/>
          </cell>
          <cell r="CI313" t="str">
            <v/>
          </cell>
          <cell r="CP313">
            <v>0</v>
          </cell>
        </row>
        <row r="314">
          <cell r="C314" t="str">
            <v>309-2023</v>
          </cell>
          <cell r="D314">
            <v>1</v>
          </cell>
          <cell r="E314" t="str">
            <v>CO1.PCCNTR.4543900</v>
          </cell>
          <cell r="F314" t="e">
            <v>#N/A</v>
          </cell>
          <cell r="G314" t="str">
            <v>En Ejecución</v>
          </cell>
          <cell r="H314" t="str">
            <v>https://community.secop.gov.co/Public/Tendering/OpportunityDetail/Index?noticeUID=CO1.NTC.3899119&amp;isFromPublicArea=True&amp;isModal=true&amp;asPopupView=true</v>
          </cell>
          <cell r="I314" t="str">
            <v>SDHT-SDB-PSP-059-2023</v>
          </cell>
          <cell r="J314">
            <v>1</v>
          </cell>
          <cell r="K314">
            <v>1</v>
          </cell>
          <cell r="L314" t="str">
            <v>Persona Natural</v>
          </cell>
          <cell r="M314" t="str">
            <v>CC</v>
          </cell>
          <cell r="N314">
            <v>80006244</v>
          </cell>
          <cell r="O314">
            <v>9</v>
          </cell>
          <cell r="P314" t="str">
            <v>MORA PAMPLONA</v>
          </cell>
          <cell r="Q314" t="str">
            <v>HEMERSON</v>
          </cell>
          <cell r="R314" t="str">
            <v>No Aplica</v>
          </cell>
          <cell r="S314" t="str">
            <v>HEMERSON MORA PAMPLONA</v>
          </cell>
          <cell r="T314" t="str">
            <v>M</v>
          </cell>
          <cell r="U314">
            <v>44959</v>
          </cell>
          <cell r="V314">
            <v>44960</v>
          </cell>
          <cell r="W314">
            <v>44963</v>
          </cell>
          <cell r="Y314" t="str">
            <v>Contratación Directa</v>
          </cell>
          <cell r="Z314" t="str">
            <v>Contrato</v>
          </cell>
          <cell r="AA314" t="str">
            <v>Prestación de Servicios Profesionales</v>
          </cell>
          <cell r="AB314" t="str">
            <v>PRESTAR SERVICIOS PROFESIONALES PARA REALIZAR LAS ACTIVIDADES DE REVISIÓN TOPOGRÁFICA Y CARTOGRÁFICA REQUERIDAS EN LA ETAPA DE GESTIÓN Y ESTUDIOS PRELIMINARES DE LA REGULARIZACIÓN O FORMALIZACIÓN URBANÍSTICA</v>
          </cell>
          <cell r="AC314">
            <v>44963</v>
          </cell>
          <cell r="AD314">
            <v>44963</v>
          </cell>
          <cell r="AE314">
            <v>44963</v>
          </cell>
          <cell r="AF314">
            <v>11</v>
          </cell>
          <cell r="AG314">
            <v>0</v>
          </cell>
          <cell r="AH314">
            <v>11</v>
          </cell>
          <cell r="AI314">
            <v>11</v>
          </cell>
          <cell r="AJ314">
            <v>0</v>
          </cell>
          <cell r="AK314">
            <v>330</v>
          </cell>
          <cell r="AL314">
            <v>45296</v>
          </cell>
          <cell r="AM314">
            <v>45296</v>
          </cell>
          <cell r="AN314">
            <v>80300000</v>
          </cell>
          <cell r="AO314">
            <v>80300000</v>
          </cell>
          <cell r="AP314">
            <v>7300000</v>
          </cell>
          <cell r="AQ314">
            <v>0</v>
          </cell>
          <cell r="AS314">
            <v>437</v>
          </cell>
          <cell r="AT314">
            <v>44945</v>
          </cell>
          <cell r="AU314">
            <v>80300000</v>
          </cell>
          <cell r="AV314" t="str">
            <v>O23011601190000007577</v>
          </cell>
          <cell r="AW314" t="str">
            <v>INVERSION</v>
          </cell>
          <cell r="AX314" t="str">
            <v>Conformación y ajustes de expedientes para legalización de asentamientos de origen informal y regularización de desarrollos legalizados Bogotá</v>
          </cell>
          <cell r="AY314">
            <v>5000453135</v>
          </cell>
          <cell r="AZ314">
            <v>355</v>
          </cell>
          <cell r="BA314">
            <v>44960</v>
          </cell>
          <cell r="BB314">
            <v>80300000</v>
          </cell>
          <cell r="BK314" t="str">
            <v/>
          </cell>
          <cell r="BN314" t="str">
            <v/>
          </cell>
          <cell r="BO314" t="str">
            <v/>
          </cell>
          <cell r="BP314" t="str">
            <v/>
          </cell>
          <cell r="BR314" t="str">
            <v/>
          </cell>
          <cell r="BS314" t="str">
            <v/>
          </cell>
          <cell r="BT314" t="str">
            <v/>
          </cell>
          <cell r="BU314" t="str">
            <v/>
          </cell>
          <cell r="BV314" t="str">
            <v/>
          </cell>
          <cell r="BW314" t="str">
            <v/>
          </cell>
          <cell r="CA314" t="str">
            <v/>
          </cell>
          <cell r="CB314" t="str">
            <v/>
          </cell>
          <cell r="CC314" t="str">
            <v/>
          </cell>
          <cell r="CE314" t="str">
            <v/>
          </cell>
          <cell r="CF314" t="str">
            <v/>
          </cell>
          <cell r="CG314" t="str">
            <v/>
          </cell>
          <cell r="CH314" t="str">
            <v/>
          </cell>
          <cell r="CI314" t="str">
            <v/>
          </cell>
          <cell r="CP314">
            <v>0</v>
          </cell>
        </row>
        <row r="315">
          <cell r="C315" t="str">
            <v>310-2023</v>
          </cell>
          <cell r="D315">
            <v>1</v>
          </cell>
          <cell r="E315" t="str">
            <v>CO1.PCCNTR.4544089</v>
          </cell>
          <cell r="F315" t="e">
            <v>#N/A</v>
          </cell>
          <cell r="G315" t="str">
            <v>En Ejecución</v>
          </cell>
          <cell r="H315" t="str">
            <v>https://community.secop.gov.co/Public/Tendering/OpportunityDetail/Index?noticeUID=CO1.NTC.3899067&amp;isFromPublicArea=True&amp;isModal=true&amp;asPopupView=true</v>
          </cell>
          <cell r="I315" t="str">
            <v>SDHT-SDB-PSP-071-2023</v>
          </cell>
          <cell r="J315">
            <v>1</v>
          </cell>
          <cell r="K315">
            <v>1</v>
          </cell>
          <cell r="L315" t="str">
            <v>Persona Natural</v>
          </cell>
          <cell r="M315" t="str">
            <v>CC</v>
          </cell>
          <cell r="N315">
            <v>1032458857</v>
          </cell>
          <cell r="O315">
            <v>9</v>
          </cell>
          <cell r="P315" t="str">
            <v>SAZIPA MORENO</v>
          </cell>
          <cell r="Q315" t="str">
            <v>LINA MARIA</v>
          </cell>
          <cell r="R315" t="str">
            <v>No Aplica</v>
          </cell>
          <cell r="S315" t="str">
            <v>LINA MARIA SAZIPA MORENO</v>
          </cell>
          <cell r="T315" t="str">
            <v>F</v>
          </cell>
          <cell r="U315">
            <v>44959</v>
          </cell>
          <cell r="V315">
            <v>44960</v>
          </cell>
          <cell r="W315">
            <v>44963</v>
          </cell>
          <cell r="Y315" t="str">
            <v>Contratación Directa</v>
          </cell>
          <cell r="Z315" t="str">
            <v>Contrato</v>
          </cell>
          <cell r="AA315" t="str">
            <v>Prestación de Servicios Profesionales</v>
          </cell>
          <cell r="AB315" t="str">
            <v>PRESTAR SERVICIOS PROFESIONALES PARA LA VERIFICACIÓN DE LAS ACTIVIDADES DEL COMPONENTE TÉCNICO EN LA IMPLEMENTACIÓN DEL PROYECTO PILOTO “PLAN TERRAZAS” DE LA SECRETARÍA DISTRITAL DE HÁBITAT</v>
          </cell>
          <cell r="AC315">
            <v>44963</v>
          </cell>
          <cell r="AD315">
            <v>44963</v>
          </cell>
          <cell r="AE315">
            <v>44963</v>
          </cell>
          <cell r="AF315">
            <v>11</v>
          </cell>
          <cell r="AG315">
            <v>0</v>
          </cell>
          <cell r="AH315">
            <v>11</v>
          </cell>
          <cell r="AI315">
            <v>11</v>
          </cell>
          <cell r="AJ315">
            <v>0</v>
          </cell>
          <cell r="AK315">
            <v>330</v>
          </cell>
          <cell r="AL315">
            <v>45296</v>
          </cell>
          <cell r="AM315">
            <v>45296</v>
          </cell>
          <cell r="AN315">
            <v>73700000</v>
          </cell>
          <cell r="AO315">
            <v>73700000</v>
          </cell>
          <cell r="AP315">
            <v>6700000</v>
          </cell>
          <cell r="AQ315">
            <v>0</v>
          </cell>
          <cell r="AS315">
            <v>444</v>
          </cell>
          <cell r="AT315">
            <v>44946</v>
          </cell>
          <cell r="AU315">
            <v>73700000</v>
          </cell>
          <cell r="AV315" t="str">
            <v>O23011601190000007582</v>
          </cell>
          <cell r="AW315" t="str">
            <v>INVERSION</v>
          </cell>
          <cell r="AX315" t="str">
            <v>Mejoramiento progresivo de edificaciones de vivienda de origen informal Plan Terrazas</v>
          </cell>
          <cell r="AY315">
            <v>5000453195</v>
          </cell>
          <cell r="AZ315">
            <v>360</v>
          </cell>
          <cell r="BA315">
            <v>44960</v>
          </cell>
          <cell r="BB315">
            <v>73700000</v>
          </cell>
          <cell r="BK315" t="str">
            <v/>
          </cell>
          <cell r="BN315" t="str">
            <v/>
          </cell>
          <cell r="BO315" t="str">
            <v/>
          </cell>
          <cell r="BP315" t="str">
            <v/>
          </cell>
          <cell r="BR315" t="str">
            <v/>
          </cell>
          <cell r="BS315" t="str">
            <v/>
          </cell>
          <cell r="BT315" t="str">
            <v/>
          </cell>
          <cell r="BU315" t="str">
            <v/>
          </cell>
          <cell r="BV315" t="str">
            <v/>
          </cell>
          <cell r="BW315" t="str">
            <v/>
          </cell>
          <cell r="CA315" t="str">
            <v/>
          </cell>
          <cell r="CB315" t="str">
            <v/>
          </cell>
          <cell r="CC315" t="str">
            <v/>
          </cell>
          <cell r="CE315" t="str">
            <v/>
          </cell>
          <cell r="CF315" t="str">
            <v/>
          </cell>
          <cell r="CG315" t="str">
            <v/>
          </cell>
          <cell r="CH315" t="str">
            <v/>
          </cell>
          <cell r="CI315" t="str">
            <v/>
          </cell>
          <cell r="CP315">
            <v>0</v>
          </cell>
        </row>
        <row r="316">
          <cell r="C316" t="str">
            <v>311-2023</v>
          </cell>
          <cell r="D316">
            <v>1</v>
          </cell>
          <cell r="E316" t="str">
            <v xml:space="preserve">	CO1.PCCNTR.4540460</v>
          </cell>
          <cell r="F316" t="e">
            <v>#N/A</v>
          </cell>
          <cell r="G316" t="str">
            <v>En Ejecución</v>
          </cell>
          <cell r="H316" t="str">
            <v>https://community.secop.gov.co/Public/Tendering/OpportunityDetail/Index?noticeUID=CO1.NTC.3906180&amp;isFromPublicArea=True&amp;isModal=true&amp;asPopupView=true</v>
          </cell>
          <cell r="I316" t="str">
            <v>SDHT-SDA-PSP-010-2023</v>
          </cell>
          <cell r="J316">
            <v>1</v>
          </cell>
          <cell r="K316">
            <v>1</v>
          </cell>
          <cell r="L316" t="str">
            <v>Persona Natural</v>
          </cell>
          <cell r="M316" t="str">
            <v>CC</v>
          </cell>
          <cell r="N316">
            <v>1018449683</v>
          </cell>
          <cell r="O316">
            <v>5</v>
          </cell>
          <cell r="P316" t="str">
            <v>HERRERA CUENCA</v>
          </cell>
          <cell r="Q316" t="str">
            <v>JESSICA ALEXANDRA</v>
          </cell>
          <cell r="R316" t="str">
            <v>No Aplica</v>
          </cell>
          <cell r="S316" t="str">
            <v>JESSICA ALEXANDRA HERRERA CUENCA</v>
          </cell>
          <cell r="T316" t="str">
            <v>F</v>
          </cell>
          <cell r="U316">
            <v>44958</v>
          </cell>
          <cell r="V316">
            <v>44959</v>
          </cell>
          <cell r="W316">
            <v>44959</v>
          </cell>
          <cell r="Y316" t="str">
            <v>Contratación Directa</v>
          </cell>
          <cell r="Z316" t="str">
            <v>Contrato</v>
          </cell>
          <cell r="AA316" t="str">
            <v>Prestación de Servicios Profesionales</v>
          </cell>
          <cell r="AB316"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16">
            <v>44959</v>
          </cell>
          <cell r="AE316">
            <v>44959</v>
          </cell>
          <cell r="AF316">
            <v>8</v>
          </cell>
          <cell r="AG316">
            <v>0</v>
          </cell>
          <cell r="AH316">
            <v>10.966666666666667</v>
          </cell>
          <cell r="AI316">
            <v>10</v>
          </cell>
          <cell r="AJ316">
            <v>29</v>
          </cell>
          <cell r="AK316">
            <v>329</v>
          </cell>
          <cell r="AL316">
            <v>45200</v>
          </cell>
          <cell r="AM316">
            <v>45290</v>
          </cell>
          <cell r="AN316">
            <v>59600000</v>
          </cell>
          <cell r="AO316">
            <v>81701667</v>
          </cell>
          <cell r="AP316">
            <v>7450000</v>
          </cell>
          <cell r="AQ316">
            <v>-0.3333333283662796</v>
          </cell>
          <cell r="AS316">
            <v>602</v>
          </cell>
          <cell r="AT316">
            <v>44953</v>
          </cell>
          <cell r="AU316">
            <v>59600000</v>
          </cell>
          <cell r="AV316" t="str">
            <v>O23011605560000007754</v>
          </cell>
          <cell r="AW316" t="str">
            <v>INVERSION</v>
          </cell>
          <cell r="AX316" t="str">
            <v>Fortalecimiento Institucional de la Secretaría del Hábitat Bogotá</v>
          </cell>
          <cell r="AY316">
            <v>5000451988</v>
          </cell>
          <cell r="AZ316">
            <v>329</v>
          </cell>
          <cell r="BA316">
            <v>44959</v>
          </cell>
          <cell r="BB316">
            <v>59600000</v>
          </cell>
          <cell r="BD316">
            <v>1629</v>
          </cell>
          <cell r="BE316">
            <v>45197</v>
          </cell>
          <cell r="BF316">
            <v>29551667</v>
          </cell>
          <cell r="BG316" t="str">
            <v>5000551107</v>
          </cell>
          <cell r="BH316" t="str">
            <v>1530</v>
          </cell>
          <cell r="BI316">
            <v>45198</v>
          </cell>
          <cell r="BJ316" t="str">
            <v>O23011605560000007754</v>
          </cell>
          <cell r="BK316" t="str">
            <v>INVERSION</v>
          </cell>
          <cell r="BL316">
            <v>45198</v>
          </cell>
          <cell r="BM316">
            <v>22101667</v>
          </cell>
          <cell r="BN316" t="str">
            <v/>
          </cell>
          <cell r="BO316" t="str">
            <v/>
          </cell>
          <cell r="BP316" t="str">
            <v/>
          </cell>
          <cell r="BR316" t="str">
            <v/>
          </cell>
          <cell r="BS316" t="str">
            <v/>
          </cell>
          <cell r="BT316" t="str">
            <v/>
          </cell>
          <cell r="BU316" t="str">
            <v/>
          </cell>
          <cell r="BV316" t="str">
            <v/>
          </cell>
          <cell r="BW316" t="str">
            <v/>
          </cell>
          <cell r="CA316" t="str">
            <v/>
          </cell>
          <cell r="CB316" t="str">
            <v/>
          </cell>
          <cell r="CC316" t="str">
            <v/>
          </cell>
          <cell r="CE316" t="str">
            <v/>
          </cell>
          <cell r="CF316" t="str">
            <v/>
          </cell>
          <cell r="CG316" t="str">
            <v/>
          </cell>
          <cell r="CH316" t="str">
            <v/>
          </cell>
          <cell r="CI316" t="str">
            <v/>
          </cell>
          <cell r="CM316">
            <v>45198</v>
          </cell>
          <cell r="CN316">
            <v>2</v>
          </cell>
          <cell r="CO316">
            <v>29</v>
          </cell>
          <cell r="CP316">
            <v>89</v>
          </cell>
          <cell r="CQ316">
            <v>45198</v>
          </cell>
          <cell r="CR316">
            <v>45201</v>
          </cell>
          <cell r="CS316">
            <v>45290</v>
          </cell>
          <cell r="DF316">
            <v>44989</v>
          </cell>
          <cell r="DG316" t="str">
            <v>DAVID FELIPE RODRIGUEZ BASTIDAS</v>
          </cell>
          <cell r="DH316">
            <v>1019045177</v>
          </cell>
          <cell r="DI316" t="str">
            <v xml:space="preserve">CL  147     94  17   </v>
          </cell>
          <cell r="DJ316">
            <v>3183767348</v>
          </cell>
          <cell r="DK316" t="str">
            <v>drodriguez0427@gmail.com</v>
          </cell>
          <cell r="DL316">
            <v>44203333</v>
          </cell>
          <cell r="DN316">
            <v>44989</v>
          </cell>
        </row>
        <row r="317">
          <cell r="C317" t="str">
            <v>312-2023</v>
          </cell>
          <cell r="D317">
            <v>1</v>
          </cell>
          <cell r="E317" t="str">
            <v>CO1.PCCNTR.4540938</v>
          </cell>
          <cell r="F317" t="e">
            <v>#N/A</v>
          </cell>
          <cell r="G317" t="str">
            <v>En Ejecución</v>
          </cell>
          <cell r="H317" t="str">
            <v>https://community.secop.gov.co/Public/Tendering/OpportunityDetail/Index?noticeUID=CO1.NTC.3906228&amp;isFromPublicArea=True&amp;isModal=true&amp;asPopupView=true</v>
          </cell>
          <cell r="I317" t="str">
            <v>SDHT-SDA-PSP-011-2023</v>
          </cell>
          <cell r="J317">
            <v>1</v>
          </cell>
          <cell r="K317">
            <v>1</v>
          </cell>
          <cell r="L317" t="str">
            <v>Persona Natural</v>
          </cell>
          <cell r="M317" t="str">
            <v>CC</v>
          </cell>
          <cell r="N317">
            <v>1075229297</v>
          </cell>
          <cell r="O317">
            <v>9</v>
          </cell>
          <cell r="P317" t="str">
            <v>SANCHEZ DIAZ</v>
          </cell>
          <cell r="Q317" t="str">
            <v>ALEJANDRO</v>
          </cell>
          <cell r="R317" t="str">
            <v>No Aplica</v>
          </cell>
          <cell r="S317" t="str">
            <v>ALEJANDRO SANCHEZ DIAZ</v>
          </cell>
          <cell r="T317" t="str">
            <v>M</v>
          </cell>
          <cell r="U317">
            <v>44958</v>
          </cell>
          <cell r="V317">
            <v>44959</v>
          </cell>
          <cell r="W317">
            <v>44959</v>
          </cell>
          <cell r="Y317" t="str">
            <v>Contratación Directa</v>
          </cell>
          <cell r="Z317" t="str">
            <v>Contrato</v>
          </cell>
          <cell r="AA317" t="str">
            <v>Prestación de Servicios Profesionales</v>
          </cell>
          <cell r="AB317"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17">
            <v>44959</v>
          </cell>
          <cell r="AD317">
            <v>44959</v>
          </cell>
          <cell r="AE317">
            <v>44959</v>
          </cell>
          <cell r="AF317">
            <v>8</v>
          </cell>
          <cell r="AG317">
            <v>0</v>
          </cell>
          <cell r="AH317">
            <v>10.966666666666667</v>
          </cell>
          <cell r="AI317">
            <v>10</v>
          </cell>
          <cell r="AJ317">
            <v>29</v>
          </cell>
          <cell r="AK317">
            <v>329</v>
          </cell>
          <cell r="AL317">
            <v>45200</v>
          </cell>
          <cell r="AM317">
            <v>45290</v>
          </cell>
          <cell r="AN317">
            <v>59600000</v>
          </cell>
          <cell r="AO317">
            <v>81701667</v>
          </cell>
          <cell r="AP317">
            <v>7450000</v>
          </cell>
          <cell r="AQ317">
            <v>-0.3333333283662796</v>
          </cell>
          <cell r="AS317">
            <v>603</v>
          </cell>
          <cell r="AT317">
            <v>44953</v>
          </cell>
          <cell r="AU317">
            <v>59600000</v>
          </cell>
          <cell r="AV317" t="str">
            <v>O23011605560000007754</v>
          </cell>
          <cell r="AW317" t="str">
            <v>INVERSION</v>
          </cell>
          <cell r="AX317" t="str">
            <v>Fortalecimiento Institucional de la Secretaría del Hábitat Bogotá</v>
          </cell>
          <cell r="AY317">
            <v>5000451920</v>
          </cell>
          <cell r="AZ317">
            <v>324</v>
          </cell>
          <cell r="BA317">
            <v>44959</v>
          </cell>
          <cell r="BB317">
            <v>59600000</v>
          </cell>
          <cell r="BD317">
            <v>1646</v>
          </cell>
          <cell r="BE317">
            <v>45197</v>
          </cell>
          <cell r="BF317">
            <v>29551667</v>
          </cell>
          <cell r="BG317" t="str">
            <v>5000551071</v>
          </cell>
          <cell r="BH317" t="str">
            <v>1519</v>
          </cell>
          <cell r="BI317">
            <v>45198</v>
          </cell>
          <cell r="BJ317" t="str">
            <v>O23011605560000007754</v>
          </cell>
          <cell r="BK317" t="str">
            <v>INVERSION</v>
          </cell>
          <cell r="BL317">
            <v>45198</v>
          </cell>
          <cell r="BM317">
            <v>22101667</v>
          </cell>
          <cell r="BN317" t="str">
            <v/>
          </cell>
          <cell r="BO317" t="str">
            <v/>
          </cell>
          <cell r="BP317" t="str">
            <v/>
          </cell>
          <cell r="BR317" t="str">
            <v/>
          </cell>
          <cell r="BS317" t="str">
            <v/>
          </cell>
          <cell r="BT317" t="str">
            <v/>
          </cell>
          <cell r="BU317" t="str">
            <v/>
          </cell>
          <cell r="BV317" t="str">
            <v/>
          </cell>
          <cell r="BW317" t="str">
            <v/>
          </cell>
          <cell r="CA317" t="str">
            <v/>
          </cell>
          <cell r="CB317" t="str">
            <v/>
          </cell>
          <cell r="CC317" t="str">
            <v/>
          </cell>
          <cell r="CE317" t="str">
            <v/>
          </cell>
          <cell r="CF317" t="str">
            <v/>
          </cell>
          <cell r="CG317" t="str">
            <v/>
          </cell>
          <cell r="CH317" t="str">
            <v/>
          </cell>
          <cell r="CI317" t="str">
            <v/>
          </cell>
          <cell r="CM317">
            <v>45198</v>
          </cell>
          <cell r="CN317">
            <v>2</v>
          </cell>
          <cell r="CO317">
            <v>29</v>
          </cell>
          <cell r="CP317">
            <v>89</v>
          </cell>
          <cell r="CQ317">
            <v>45198</v>
          </cell>
          <cell r="CR317">
            <v>45201</v>
          </cell>
          <cell r="CS317">
            <v>45290</v>
          </cell>
        </row>
        <row r="318">
          <cell r="C318" t="str">
            <v>313-2023</v>
          </cell>
          <cell r="D318">
            <v>1</v>
          </cell>
          <cell r="E318" t="str">
            <v>CO1.PCCNTR.4540592</v>
          </cell>
          <cell r="F318" t="e">
            <v>#N/A</v>
          </cell>
          <cell r="G318" t="str">
            <v>En Ejecución</v>
          </cell>
          <cell r="H318" t="str">
            <v>https://community.secop.gov.co/Public/Tendering/OpportunityDetail/Index?noticeUID=CO1.NTC.3906105&amp;isFromPublicArea=True&amp;isModal=true&amp;asPopupView=true</v>
          </cell>
          <cell r="I318" t="str">
            <v>SDHT-SDA-PSP-012-2023</v>
          </cell>
          <cell r="J318">
            <v>1</v>
          </cell>
          <cell r="K318">
            <v>1</v>
          </cell>
          <cell r="L318" t="str">
            <v>Persona Natural</v>
          </cell>
          <cell r="M318" t="str">
            <v>CC</v>
          </cell>
          <cell r="N318">
            <v>52700714</v>
          </cell>
          <cell r="O318">
            <v>3</v>
          </cell>
          <cell r="P318" t="str">
            <v>CLAVIJO DURAN</v>
          </cell>
          <cell r="Q318" t="str">
            <v>MAYERLING</v>
          </cell>
          <cell r="R318" t="str">
            <v>No Aplica</v>
          </cell>
          <cell r="S318" t="str">
            <v>MAYERLING CLAVIJO DURAN</v>
          </cell>
          <cell r="T318" t="str">
            <v>F</v>
          </cell>
          <cell r="U318">
            <v>44958</v>
          </cell>
          <cell r="V318">
            <v>44959</v>
          </cell>
          <cell r="W318">
            <v>44959</v>
          </cell>
          <cell r="Y318" t="str">
            <v>Contratación Directa</v>
          </cell>
          <cell r="Z318" t="str">
            <v>Contrato</v>
          </cell>
          <cell r="AA318" t="str">
            <v>Prestación de Servicios Profesionales</v>
          </cell>
          <cell r="AB318"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18">
            <v>44959</v>
          </cell>
          <cell r="AD318">
            <v>44959</v>
          </cell>
          <cell r="AE318">
            <v>44959</v>
          </cell>
          <cell r="AF318">
            <v>8</v>
          </cell>
          <cell r="AG318">
            <v>0</v>
          </cell>
          <cell r="AH318">
            <v>10.966666666666667</v>
          </cell>
          <cell r="AI318">
            <v>10</v>
          </cell>
          <cell r="AJ318">
            <v>29</v>
          </cell>
          <cell r="AK318">
            <v>329</v>
          </cell>
          <cell r="AL318">
            <v>45200</v>
          </cell>
          <cell r="AM318">
            <v>45290</v>
          </cell>
          <cell r="AN318">
            <v>59600000</v>
          </cell>
          <cell r="AO318">
            <v>81701667</v>
          </cell>
          <cell r="AP318">
            <v>7450000</v>
          </cell>
          <cell r="AQ318">
            <v>-0.3333333283662796</v>
          </cell>
          <cell r="AS318">
            <v>604</v>
          </cell>
          <cell r="AT318">
            <v>44953</v>
          </cell>
          <cell r="AU318">
            <v>59600000</v>
          </cell>
          <cell r="AV318" t="str">
            <v>O23011605560000007754</v>
          </cell>
          <cell r="AW318" t="str">
            <v>INVERSION</v>
          </cell>
          <cell r="AX318" t="str">
            <v>Fortalecimiento Institucional de la Secretaría del Hábitat Bogotá</v>
          </cell>
          <cell r="AY318">
            <v>5000452150</v>
          </cell>
          <cell r="AZ318">
            <v>330</v>
          </cell>
          <cell r="BA318">
            <v>44959</v>
          </cell>
          <cell r="BB318">
            <v>59600000</v>
          </cell>
          <cell r="BC318">
            <v>45203</v>
          </cell>
          <cell r="BD318">
            <v>1631</v>
          </cell>
          <cell r="BE318">
            <v>45197</v>
          </cell>
          <cell r="BF318">
            <v>22101667</v>
          </cell>
          <cell r="BG318">
            <v>5000551082</v>
          </cell>
          <cell r="BH318">
            <v>1524</v>
          </cell>
          <cell r="BI318">
            <v>45198</v>
          </cell>
          <cell r="BJ318" t="str">
            <v>O23011605560000007754</v>
          </cell>
          <cell r="BK318" t="str">
            <v>INVERSION</v>
          </cell>
          <cell r="BL318">
            <v>45198</v>
          </cell>
          <cell r="BM318">
            <v>22101667</v>
          </cell>
          <cell r="BN318" t="str">
            <v/>
          </cell>
          <cell r="BO318" t="str">
            <v/>
          </cell>
          <cell r="BP318" t="str">
            <v/>
          </cell>
          <cell r="BR318" t="str">
            <v/>
          </cell>
          <cell r="BS318" t="str">
            <v/>
          </cell>
          <cell r="BT318" t="str">
            <v/>
          </cell>
          <cell r="BU318" t="str">
            <v/>
          </cell>
          <cell r="BV318" t="str">
            <v/>
          </cell>
          <cell r="BW318" t="str">
            <v/>
          </cell>
          <cell r="CA318" t="str">
            <v/>
          </cell>
          <cell r="CB318" t="str">
            <v/>
          </cell>
          <cell r="CC318" t="str">
            <v/>
          </cell>
          <cell r="CE318" t="str">
            <v/>
          </cell>
          <cell r="CF318" t="str">
            <v/>
          </cell>
          <cell r="CG318" t="str">
            <v/>
          </cell>
          <cell r="CH318" t="str">
            <v/>
          </cell>
          <cell r="CI318" t="str">
            <v/>
          </cell>
          <cell r="CM318">
            <v>45014</v>
          </cell>
          <cell r="CN318">
            <v>2</v>
          </cell>
          <cell r="CO318">
            <v>29</v>
          </cell>
          <cell r="CP318">
            <v>89</v>
          </cell>
          <cell r="CQ318">
            <v>45198</v>
          </cell>
          <cell r="CR318">
            <v>45201</v>
          </cell>
          <cell r="CS318">
            <v>45290</v>
          </cell>
          <cell r="DF318">
            <v>45070</v>
          </cell>
          <cell r="DG318" t="str">
            <v>LUIS EDUARDO MANTILLA PEÑA</v>
          </cell>
          <cell r="DH318">
            <v>11187050</v>
          </cell>
          <cell r="DI318" t="str">
            <v>CALLE 22DN#72-38</v>
          </cell>
          <cell r="DJ318">
            <v>3124091643</v>
          </cell>
          <cell r="DK318" t="str">
            <v>luizemantilla@gmail.com</v>
          </cell>
          <cell r="DL318">
            <v>31786667</v>
          </cell>
          <cell r="DN318">
            <v>45077</v>
          </cell>
        </row>
        <row r="319">
          <cell r="C319" t="str">
            <v>314-2023</v>
          </cell>
          <cell r="D319">
            <v>1</v>
          </cell>
          <cell r="E319" t="str">
            <v>CO1.PCCNTR.4540539</v>
          </cell>
          <cell r="F319" t="e">
            <v>#N/A</v>
          </cell>
          <cell r="G319" t="str">
            <v>En Ejecución</v>
          </cell>
          <cell r="H319" t="str">
            <v>https://community.secop.gov.co/Public/Tendering/OpportunityDetail/Index?noticeUID=CO1.NTC.3905572&amp;isFromPublicArea=True&amp;isModal=true&amp;asPopupView=true</v>
          </cell>
          <cell r="I319" t="str">
            <v>SDTH-SDA-PSP-013-2023</v>
          </cell>
          <cell r="J319">
            <v>1</v>
          </cell>
          <cell r="K319">
            <v>1</v>
          </cell>
          <cell r="L319" t="str">
            <v>Persona Natural</v>
          </cell>
          <cell r="M319" t="str">
            <v>CC</v>
          </cell>
          <cell r="N319">
            <v>1019116246</v>
          </cell>
          <cell r="O319">
            <v>4</v>
          </cell>
          <cell r="P319" t="str">
            <v>BARRAGAN RODRIGUEZ</v>
          </cell>
          <cell r="Q319" t="str">
            <v>MARIA CAMILA</v>
          </cell>
          <cell r="R319" t="str">
            <v>No Aplica</v>
          </cell>
          <cell r="S319" t="str">
            <v>MARIA CAMILA BARRAGAN RODRIGUEZ</v>
          </cell>
          <cell r="T319" t="str">
            <v>F</v>
          </cell>
          <cell r="U319">
            <v>44958</v>
          </cell>
          <cell r="V319">
            <v>44959</v>
          </cell>
          <cell r="W319">
            <v>44959</v>
          </cell>
          <cell r="Y319" t="str">
            <v>Contratación Directa</v>
          </cell>
          <cell r="Z319" t="str">
            <v>Contrato</v>
          </cell>
          <cell r="AA319" t="str">
            <v>Prestación de Servicios Profesionales</v>
          </cell>
          <cell r="AB319"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19">
            <v>44959</v>
          </cell>
          <cell r="AD319">
            <v>44959</v>
          </cell>
          <cell r="AE319">
            <v>44959</v>
          </cell>
          <cell r="AF319">
            <v>8</v>
          </cell>
          <cell r="AG319">
            <v>0</v>
          </cell>
          <cell r="AH319">
            <v>10.966666666666667</v>
          </cell>
          <cell r="AI319">
            <v>10</v>
          </cell>
          <cell r="AJ319">
            <v>29</v>
          </cell>
          <cell r="AK319">
            <v>329</v>
          </cell>
          <cell r="AL319">
            <v>45200</v>
          </cell>
          <cell r="AM319">
            <v>45290</v>
          </cell>
          <cell r="AN319">
            <v>59600000</v>
          </cell>
          <cell r="AO319">
            <v>81701667</v>
          </cell>
          <cell r="AP319">
            <v>7450000</v>
          </cell>
          <cell r="AQ319">
            <v>-0.3333333283662796</v>
          </cell>
          <cell r="AS319">
            <v>605</v>
          </cell>
          <cell r="AT319">
            <v>44953</v>
          </cell>
          <cell r="AU319">
            <v>59600000</v>
          </cell>
          <cell r="AV319" t="str">
            <v>O23011605560000007754</v>
          </cell>
          <cell r="AW319" t="str">
            <v>INVERSION</v>
          </cell>
          <cell r="AX319" t="str">
            <v>Fortalecimiento Institucional de la Secretaría del Hábitat Bogotá</v>
          </cell>
          <cell r="AY319">
            <v>5000451908</v>
          </cell>
          <cell r="AZ319">
            <v>322</v>
          </cell>
          <cell r="BA319">
            <v>44959</v>
          </cell>
          <cell r="BB319">
            <v>59600000</v>
          </cell>
          <cell r="BD319">
            <v>1650</v>
          </cell>
          <cell r="BE319">
            <v>45197</v>
          </cell>
          <cell r="BF319">
            <v>29551667</v>
          </cell>
          <cell r="BG319" t="str">
            <v>5000551083</v>
          </cell>
          <cell r="BH319" t="str">
            <v>1525</v>
          </cell>
          <cell r="BI319">
            <v>45198</v>
          </cell>
          <cell r="BJ319" t="str">
            <v>O23011605560000007754</v>
          </cell>
          <cell r="BK319" t="str">
            <v>INVERSION</v>
          </cell>
          <cell r="BL319">
            <v>45198</v>
          </cell>
          <cell r="BM319">
            <v>22101667</v>
          </cell>
          <cell r="BN319" t="str">
            <v/>
          </cell>
          <cell r="BO319" t="str">
            <v/>
          </cell>
          <cell r="BP319" t="str">
            <v/>
          </cell>
          <cell r="BR319" t="str">
            <v/>
          </cell>
          <cell r="BS319" t="str">
            <v/>
          </cell>
          <cell r="BT319" t="str">
            <v/>
          </cell>
          <cell r="BU319" t="str">
            <v/>
          </cell>
          <cell r="BV319" t="str">
            <v/>
          </cell>
          <cell r="BW319" t="str">
            <v/>
          </cell>
          <cell r="CA319" t="str">
            <v/>
          </cell>
          <cell r="CB319" t="str">
            <v/>
          </cell>
          <cell r="CC319" t="str">
            <v/>
          </cell>
          <cell r="CE319" t="str">
            <v/>
          </cell>
          <cell r="CF319" t="str">
            <v/>
          </cell>
          <cell r="CG319" t="str">
            <v/>
          </cell>
          <cell r="CH319" t="str">
            <v/>
          </cell>
          <cell r="CI319" t="str">
            <v/>
          </cell>
          <cell r="CM319">
            <v>45198</v>
          </cell>
          <cell r="CN319">
            <v>2</v>
          </cell>
          <cell r="CO319">
            <v>29</v>
          </cell>
          <cell r="CP319">
            <v>89</v>
          </cell>
          <cell r="CQ319">
            <v>45198</v>
          </cell>
          <cell r="CR319">
            <v>45201</v>
          </cell>
          <cell r="CS319">
            <v>45290</v>
          </cell>
        </row>
        <row r="320">
          <cell r="C320" t="str">
            <v>315-2023</v>
          </cell>
          <cell r="D320">
            <v>1</v>
          </cell>
          <cell r="E320" t="str">
            <v>CO1.PCCNTR.4540524</v>
          </cell>
          <cell r="F320" t="e">
            <v>#N/A</v>
          </cell>
          <cell r="G320" t="str">
            <v>En Ejecución</v>
          </cell>
          <cell r="H320" t="str">
            <v>https://community.secop.gov.co/Public/Tendering/OpportunityDetail/Index?noticeUID=CO1.NTC.3905561&amp;isFromPublicArea=True&amp;isModal=true&amp;asPopupView=true</v>
          </cell>
          <cell r="I320" t="str">
            <v>SDTH-SDA-PSP-014-2023</v>
          </cell>
          <cell r="J320">
            <v>1</v>
          </cell>
          <cell r="K320">
            <v>1</v>
          </cell>
          <cell r="L320" t="str">
            <v>Persona Natural</v>
          </cell>
          <cell r="M320" t="str">
            <v>CC</v>
          </cell>
          <cell r="N320">
            <v>1019065515</v>
          </cell>
          <cell r="O320">
            <v>0</v>
          </cell>
          <cell r="P320" t="str">
            <v>BERMUDEZ MARTINEZ</v>
          </cell>
          <cell r="Q320" t="str">
            <v>SANDRA DULEIDY</v>
          </cell>
          <cell r="R320" t="str">
            <v>No Aplica</v>
          </cell>
          <cell r="S320" t="str">
            <v>SANDRA DULEIDY BERMUDEZ MARTINEZ</v>
          </cell>
          <cell r="T320" t="str">
            <v>F</v>
          </cell>
          <cell r="U320">
            <v>44958</v>
          </cell>
          <cell r="V320">
            <v>44959</v>
          </cell>
          <cell r="W320">
            <v>44959</v>
          </cell>
          <cell r="Y320" t="str">
            <v>Contratación Directa</v>
          </cell>
          <cell r="Z320" t="str">
            <v>Contrato</v>
          </cell>
          <cell r="AA320" t="str">
            <v>Prestación de Servicios Profesionales</v>
          </cell>
          <cell r="AB320"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20">
            <v>44959</v>
          </cell>
          <cell r="AD320">
            <v>44959</v>
          </cell>
          <cell r="AE320">
            <v>44959</v>
          </cell>
          <cell r="AF320">
            <v>8</v>
          </cell>
          <cell r="AG320">
            <v>0</v>
          </cell>
          <cell r="AH320">
            <v>10.966666666666667</v>
          </cell>
          <cell r="AI320">
            <v>10</v>
          </cell>
          <cell r="AJ320">
            <v>29</v>
          </cell>
          <cell r="AK320">
            <v>329</v>
          </cell>
          <cell r="AL320">
            <v>45200</v>
          </cell>
          <cell r="AM320">
            <v>45290</v>
          </cell>
          <cell r="AN320">
            <v>59600000</v>
          </cell>
          <cell r="AO320">
            <v>81701667</v>
          </cell>
          <cell r="AP320">
            <v>7450000</v>
          </cell>
          <cell r="AQ320">
            <v>-0.3333333283662796</v>
          </cell>
          <cell r="AS320">
            <v>606</v>
          </cell>
          <cell r="AT320">
            <v>44953</v>
          </cell>
          <cell r="AU320">
            <v>59600000</v>
          </cell>
          <cell r="AV320" t="str">
            <v>O23011605560000007754</v>
          </cell>
          <cell r="AW320" t="str">
            <v>INVERSION</v>
          </cell>
          <cell r="AX320" t="str">
            <v>Fortalecimiento Institucional de la Secretaría del Hábitat Bogotá</v>
          </cell>
          <cell r="AY320">
            <v>5000451858</v>
          </cell>
          <cell r="AZ320">
            <v>319</v>
          </cell>
          <cell r="BA320">
            <v>44959</v>
          </cell>
          <cell r="BB320">
            <v>59600000</v>
          </cell>
          <cell r="BD320">
            <v>1653</v>
          </cell>
          <cell r="BE320">
            <v>45197</v>
          </cell>
          <cell r="BF320">
            <v>29551667</v>
          </cell>
          <cell r="BG320" t="str">
            <v>5000551072</v>
          </cell>
          <cell r="BH320" t="str">
            <v>1520</v>
          </cell>
          <cell r="BI320">
            <v>45198</v>
          </cell>
          <cell r="BJ320" t="str">
            <v>O23011605560000007754</v>
          </cell>
          <cell r="BK320" t="str">
            <v>INVERSION</v>
          </cell>
          <cell r="BL320">
            <v>45198</v>
          </cell>
          <cell r="BM320">
            <v>22101667</v>
          </cell>
          <cell r="BN320" t="str">
            <v/>
          </cell>
          <cell r="BO320" t="str">
            <v/>
          </cell>
          <cell r="BP320" t="str">
            <v/>
          </cell>
          <cell r="BR320" t="str">
            <v/>
          </cell>
          <cell r="BS320" t="str">
            <v/>
          </cell>
          <cell r="BT320" t="str">
            <v/>
          </cell>
          <cell r="BU320" t="str">
            <v/>
          </cell>
          <cell r="BV320" t="str">
            <v/>
          </cell>
          <cell r="BW320" t="str">
            <v/>
          </cell>
          <cell r="CA320" t="str">
            <v/>
          </cell>
          <cell r="CB320" t="str">
            <v/>
          </cell>
          <cell r="CC320" t="str">
            <v/>
          </cell>
          <cell r="CE320" t="str">
            <v/>
          </cell>
          <cell r="CF320" t="str">
            <v/>
          </cell>
          <cell r="CG320" t="str">
            <v/>
          </cell>
          <cell r="CH320" t="str">
            <v/>
          </cell>
          <cell r="CI320" t="str">
            <v/>
          </cell>
          <cell r="CM320">
            <v>45198</v>
          </cell>
          <cell r="CN320">
            <v>2</v>
          </cell>
          <cell r="CO320">
            <v>29</v>
          </cell>
          <cell r="CP320">
            <v>89</v>
          </cell>
          <cell r="CQ320">
            <v>45198</v>
          </cell>
          <cell r="CR320">
            <v>45201</v>
          </cell>
          <cell r="CS320">
            <v>45290</v>
          </cell>
        </row>
        <row r="321">
          <cell r="C321" t="str">
            <v>316-2023</v>
          </cell>
          <cell r="D321">
            <v>1</v>
          </cell>
          <cell r="E321" t="str">
            <v>CO1.PCCNTR.4539878</v>
          </cell>
          <cell r="F321" t="e">
            <v>#N/A</v>
          </cell>
          <cell r="G321" t="str">
            <v>En Ejecución</v>
          </cell>
          <cell r="H321" t="str">
            <v>https://community.secop.gov.co/Public/Tendering/OpportunityDetail/Index?noticeUID=CO1.NTC.3905177&amp;isFromPublicArea=True&amp;isModal=true&amp;asPopupView=true</v>
          </cell>
          <cell r="I321" t="str">
            <v>SDHT-SDA-PSP-015-2023</v>
          </cell>
          <cell r="J321">
            <v>1</v>
          </cell>
          <cell r="K321">
            <v>1</v>
          </cell>
          <cell r="L321" t="str">
            <v>Persona Natural</v>
          </cell>
          <cell r="M321" t="str">
            <v>CC</v>
          </cell>
          <cell r="N321">
            <v>1049621236</v>
          </cell>
          <cell r="O321">
            <v>5</v>
          </cell>
          <cell r="P321" t="str">
            <v>CASTILLO ROBAYO</v>
          </cell>
          <cell r="Q321" t="str">
            <v>JAIRO DAVID</v>
          </cell>
          <cell r="R321" t="str">
            <v>No Aplica</v>
          </cell>
          <cell r="S321" t="str">
            <v>JAIRO DAVID CASTILLO ROBAYO</v>
          </cell>
          <cell r="T321" t="str">
            <v>M</v>
          </cell>
          <cell r="U321">
            <v>44958</v>
          </cell>
          <cell r="V321">
            <v>44959</v>
          </cell>
          <cell r="W321">
            <v>44959</v>
          </cell>
          <cell r="Y321" t="str">
            <v>Contratación Directa</v>
          </cell>
          <cell r="Z321" t="str">
            <v>Contrato</v>
          </cell>
          <cell r="AA321" t="str">
            <v>Prestación de Servicios Profesionales</v>
          </cell>
          <cell r="AB321" t="str">
            <v>PRESTAR SERVICIOS PROFESIONALES PARA BRINDAR APOYO JURÍDICO EN EL TRÁMITE, REVISIÓN Y SEGUIMIENTO DE LOS PROCESOS CONTRACTUALES QUE ADELANTE LA ENTIDAD</v>
          </cell>
          <cell r="AC321">
            <v>44959</v>
          </cell>
          <cell r="AD321">
            <v>44959</v>
          </cell>
          <cell r="AE321">
            <v>44959</v>
          </cell>
          <cell r="AF321">
            <v>8</v>
          </cell>
          <cell r="AG321">
            <v>0</v>
          </cell>
          <cell r="AH321">
            <v>10.966666666666667</v>
          </cell>
          <cell r="AI321">
            <v>10</v>
          </cell>
          <cell r="AJ321">
            <v>29</v>
          </cell>
          <cell r="AK321">
            <v>329</v>
          </cell>
          <cell r="AL321">
            <v>45200</v>
          </cell>
          <cell r="AM321">
            <v>45290</v>
          </cell>
          <cell r="AN321">
            <v>51200000</v>
          </cell>
          <cell r="AO321">
            <v>70186667</v>
          </cell>
          <cell r="AP321">
            <v>6400000</v>
          </cell>
          <cell r="AQ321">
            <v>-0.3333333283662796</v>
          </cell>
          <cell r="AS321">
            <v>607</v>
          </cell>
          <cell r="AT321">
            <v>44953</v>
          </cell>
          <cell r="AU321">
            <v>51200000</v>
          </cell>
          <cell r="AV321" t="str">
            <v>O23011605560000007754</v>
          </cell>
          <cell r="AW321" t="str">
            <v>INVERSION</v>
          </cell>
          <cell r="AX321" t="str">
            <v>Fortalecimiento Institucional de la Secretaría del Hábitat Bogotá</v>
          </cell>
          <cell r="AY321">
            <v>5000451825</v>
          </cell>
          <cell r="AZ321">
            <v>314</v>
          </cell>
          <cell r="BA321">
            <v>44959</v>
          </cell>
          <cell r="BB321">
            <v>51200000</v>
          </cell>
          <cell r="BD321">
            <v>1656</v>
          </cell>
          <cell r="BE321">
            <v>45197</v>
          </cell>
          <cell r="BF321">
            <v>25386667</v>
          </cell>
          <cell r="BG321" t="str">
            <v>5000551098</v>
          </cell>
          <cell r="BH321" t="str">
            <v>1527</v>
          </cell>
          <cell r="BI321">
            <v>45198</v>
          </cell>
          <cell r="BJ321" t="str">
            <v>O23011605560000007754</v>
          </cell>
          <cell r="BK321" t="str">
            <v>INVERSION</v>
          </cell>
          <cell r="BL321">
            <v>45198</v>
          </cell>
          <cell r="BM321">
            <v>18986667</v>
          </cell>
          <cell r="BN321" t="str">
            <v/>
          </cell>
          <cell r="BO321" t="str">
            <v/>
          </cell>
          <cell r="BP321" t="str">
            <v/>
          </cell>
          <cell r="BR321" t="str">
            <v/>
          </cell>
          <cell r="BS321" t="str">
            <v/>
          </cell>
          <cell r="BT321" t="str">
            <v/>
          </cell>
          <cell r="BU321" t="str">
            <v/>
          </cell>
          <cell r="BV321" t="str">
            <v/>
          </cell>
          <cell r="BW321" t="str">
            <v/>
          </cell>
          <cell r="CA321" t="str">
            <v/>
          </cell>
          <cell r="CB321" t="str">
            <v/>
          </cell>
          <cell r="CC321" t="str">
            <v/>
          </cell>
          <cell r="CE321" t="str">
            <v/>
          </cell>
          <cell r="CF321" t="str">
            <v/>
          </cell>
          <cell r="CG321" t="str">
            <v/>
          </cell>
          <cell r="CH321" t="str">
            <v/>
          </cell>
          <cell r="CI321" t="str">
            <v/>
          </cell>
          <cell r="CM321">
            <v>45198</v>
          </cell>
          <cell r="CN321">
            <v>2</v>
          </cell>
          <cell r="CO321">
            <v>29</v>
          </cell>
          <cell r="CP321">
            <v>89</v>
          </cell>
          <cell r="CQ321">
            <v>45198</v>
          </cell>
          <cell r="CR321">
            <v>45201</v>
          </cell>
          <cell r="CS321">
            <v>45290</v>
          </cell>
        </row>
        <row r="322">
          <cell r="C322" t="str">
            <v>317-2023</v>
          </cell>
          <cell r="D322">
            <v>1</v>
          </cell>
          <cell r="E322" t="str">
            <v>CO1.PCCNTR.4540563</v>
          </cell>
          <cell r="F322" t="e">
            <v>#N/A</v>
          </cell>
          <cell r="G322" t="str">
            <v>En Ejecución</v>
          </cell>
          <cell r="H322" t="str">
            <v>https://community.secop.gov.co/Public/Tendering/OpportunityDetail/Index?noticeUID=CO1.NTC.3905700&amp;isFromPublicArea=True&amp;isModal=true&amp;asPopupView=true</v>
          </cell>
          <cell r="I322" t="str">
            <v>SDHT-SDA-PSP-016-2023</v>
          </cell>
          <cell r="J322">
            <v>1</v>
          </cell>
          <cell r="K322">
            <v>1</v>
          </cell>
          <cell r="L322" t="str">
            <v>Persona Natural</v>
          </cell>
          <cell r="M322" t="str">
            <v>CC</v>
          </cell>
          <cell r="N322">
            <v>80747087</v>
          </cell>
          <cell r="O322">
            <v>8</v>
          </cell>
          <cell r="P322" t="str">
            <v>MENDIETA MONTEALEGRE</v>
          </cell>
          <cell r="Q322" t="str">
            <v>GIOVANNI ENRIQUE</v>
          </cell>
          <cell r="R322" t="str">
            <v>No Aplica</v>
          </cell>
          <cell r="S322" t="str">
            <v>GIOVANNI ENRIQUE MENDIETA MONTEALEGRE</v>
          </cell>
          <cell r="T322" t="str">
            <v>M</v>
          </cell>
          <cell r="U322">
            <v>44958</v>
          </cell>
          <cell r="V322">
            <v>44959</v>
          </cell>
          <cell r="W322">
            <v>44959</v>
          </cell>
          <cell r="Y322" t="str">
            <v>Contratación Directa</v>
          </cell>
          <cell r="Z322" t="str">
            <v>Contrato</v>
          </cell>
          <cell r="AA322" t="str">
            <v>Prestación de Servicios Profesionales</v>
          </cell>
          <cell r="AB322" t="str">
            <v>PRESTAR SERVICIOS PROFESIONALES EN ASUNTOS JURÍDICOS PARA LA ESTRUCTURACIÓN, DESARROLLO Y EJECUCIÓN DE LOS DIFERENTES PROCESOS DE SELECCIÓN DE CONFORMIDAD CON LAS ETAPAS CONTRACTUALES EN EL MARCO DE LOS PLANES Y PROGRAMAS DE LA ENTIDAD.</v>
          </cell>
          <cell r="AC322">
            <v>44959</v>
          </cell>
          <cell r="AD322">
            <v>44959</v>
          </cell>
          <cell r="AE322">
            <v>44959</v>
          </cell>
          <cell r="AF322">
            <v>8</v>
          </cell>
          <cell r="AG322">
            <v>0</v>
          </cell>
          <cell r="AH322">
            <v>10.966666666666667</v>
          </cell>
          <cell r="AI322">
            <v>10</v>
          </cell>
          <cell r="AJ322">
            <v>29</v>
          </cell>
          <cell r="AK322">
            <v>329</v>
          </cell>
          <cell r="AL322">
            <v>45200</v>
          </cell>
          <cell r="AM322">
            <v>45290</v>
          </cell>
          <cell r="AN322">
            <v>68000000</v>
          </cell>
          <cell r="AO322">
            <v>93216667</v>
          </cell>
          <cell r="AP322">
            <v>8500000</v>
          </cell>
          <cell r="AQ322">
            <v>-0.3333333432674408</v>
          </cell>
          <cell r="AS322">
            <v>611</v>
          </cell>
          <cell r="AT322">
            <v>44953</v>
          </cell>
          <cell r="AU322">
            <v>68000000</v>
          </cell>
          <cell r="AV322" t="str">
            <v>O23011605560000007754</v>
          </cell>
          <cell r="AW322" t="str">
            <v>INVERSION</v>
          </cell>
          <cell r="AX322" t="str">
            <v>Fortalecimiento Institucional de la Secretaría del Hábitat Bogotá</v>
          </cell>
          <cell r="AY322">
            <v>5000451914</v>
          </cell>
          <cell r="AZ322">
            <v>323</v>
          </cell>
          <cell r="BA322">
            <v>44959</v>
          </cell>
          <cell r="BB322">
            <v>68000000</v>
          </cell>
          <cell r="BD322">
            <v>1637</v>
          </cell>
          <cell r="BE322">
            <v>45197</v>
          </cell>
          <cell r="BF322">
            <v>33716667</v>
          </cell>
          <cell r="BG322" t="str">
            <v>5000551080</v>
          </cell>
          <cell r="BH322" t="str">
            <v>1523</v>
          </cell>
          <cell r="BI322">
            <v>45198</v>
          </cell>
          <cell r="BJ322" t="str">
            <v>O23011605560000007754</v>
          </cell>
          <cell r="BK322" t="str">
            <v>INVERSION</v>
          </cell>
          <cell r="BL322">
            <v>45198</v>
          </cell>
          <cell r="BM322">
            <v>25216667</v>
          </cell>
          <cell r="BN322" t="str">
            <v/>
          </cell>
          <cell r="BO322" t="str">
            <v/>
          </cell>
          <cell r="BP322" t="str">
            <v/>
          </cell>
          <cell r="BR322" t="str">
            <v/>
          </cell>
          <cell r="BS322" t="str">
            <v/>
          </cell>
          <cell r="BT322" t="str">
            <v/>
          </cell>
          <cell r="BU322" t="str">
            <v/>
          </cell>
          <cell r="BV322" t="str">
            <v/>
          </cell>
          <cell r="BW322" t="str">
            <v/>
          </cell>
          <cell r="CA322" t="str">
            <v/>
          </cell>
          <cell r="CB322" t="str">
            <v/>
          </cell>
          <cell r="CC322" t="str">
            <v/>
          </cell>
          <cell r="CE322" t="str">
            <v/>
          </cell>
          <cell r="CF322" t="str">
            <v/>
          </cell>
          <cell r="CG322" t="str">
            <v/>
          </cell>
          <cell r="CH322" t="str">
            <v/>
          </cell>
          <cell r="CI322" t="str">
            <v/>
          </cell>
          <cell r="CM322">
            <v>45198</v>
          </cell>
          <cell r="CN322">
            <v>2</v>
          </cell>
          <cell r="CO322">
            <v>29</v>
          </cell>
          <cell r="CP322">
            <v>89</v>
          </cell>
          <cell r="CQ322">
            <v>45198</v>
          </cell>
          <cell r="CR322">
            <v>45201</v>
          </cell>
          <cell r="CS322">
            <v>45290</v>
          </cell>
        </row>
        <row r="323">
          <cell r="C323" t="str">
            <v>318-2023</v>
          </cell>
          <cell r="D323">
            <v>1</v>
          </cell>
          <cell r="E323" t="str">
            <v>CO1.PCCNTR.4540613</v>
          </cell>
          <cell r="F323" t="e">
            <v>#N/A</v>
          </cell>
          <cell r="G323" t="str">
            <v>En Ejecución</v>
          </cell>
          <cell r="H323" t="str">
            <v>https://community.secop.gov.co/Public/Tendering/OpportunityDetail/Index?noticeUID=CO1.NTC.3905808&amp;isFromPublicArea=True&amp;isModal=true&amp;asPopupView=true</v>
          </cell>
          <cell r="I323" t="str">
            <v>SDHT-SDA-PSP-017-2023</v>
          </cell>
          <cell r="J323">
            <v>1</v>
          </cell>
          <cell r="K323">
            <v>1</v>
          </cell>
          <cell r="L323" t="str">
            <v>Persona Natural</v>
          </cell>
          <cell r="M323" t="str">
            <v>CC</v>
          </cell>
          <cell r="N323">
            <v>73180163</v>
          </cell>
          <cell r="O323">
            <v>9</v>
          </cell>
          <cell r="P323" t="str">
            <v>DIAZ CHAVEZ</v>
          </cell>
          <cell r="Q323" t="str">
            <v>KEVIS SIRECK</v>
          </cell>
          <cell r="R323" t="str">
            <v>No Aplica</v>
          </cell>
          <cell r="S323" t="str">
            <v>KEVIS SIRECK DIAZ CHAVEZ</v>
          </cell>
          <cell r="T323" t="str">
            <v>M</v>
          </cell>
          <cell r="U323">
            <v>44958</v>
          </cell>
          <cell r="V323">
            <v>44959</v>
          </cell>
          <cell r="W323">
            <v>44960</v>
          </cell>
          <cell r="Y323" t="str">
            <v>Contratación Directa</v>
          </cell>
          <cell r="Z323" t="str">
            <v>Contrato</v>
          </cell>
          <cell r="AA323" t="str">
            <v>Prestación de Servicios Profesionales</v>
          </cell>
          <cell r="AB323" t="str">
            <v>PRESTAR SERVICIOS PROFESIONALES EN ASUNTOS JURÍDICOS PARA LA ESTRUCTURACIÓN, DESARROLLO Y EJECUCIÓN DE LOS DIFERENTES PROCESOS DE SELECCIÓN DE CONFORMIDAD CON LAS ETAPAS CONTRACTUALES EN EL MARCO DE LOS PLANES Y PROGRAMAS DE LA ENTIDAD</v>
          </cell>
          <cell r="AC323">
            <v>44960</v>
          </cell>
          <cell r="AD323">
            <v>44960</v>
          </cell>
          <cell r="AE323">
            <v>44960</v>
          </cell>
          <cell r="AF323">
            <v>8</v>
          </cell>
          <cell r="AG323">
            <v>0</v>
          </cell>
          <cell r="AH323">
            <v>10.933333333333334</v>
          </cell>
          <cell r="AI323">
            <v>10</v>
          </cell>
          <cell r="AJ323">
            <v>28</v>
          </cell>
          <cell r="AK323">
            <v>328</v>
          </cell>
          <cell r="AL323">
            <v>45201</v>
          </cell>
          <cell r="AM323">
            <v>45290</v>
          </cell>
          <cell r="AN323">
            <v>68000000</v>
          </cell>
          <cell r="AO323">
            <v>92933333</v>
          </cell>
          <cell r="AP323">
            <v>8500000</v>
          </cell>
          <cell r="AQ323">
            <v>0.3333333283662796</v>
          </cell>
          <cell r="AS323">
            <v>612</v>
          </cell>
          <cell r="AT323">
            <v>44953</v>
          </cell>
          <cell r="AU323">
            <v>68000000</v>
          </cell>
          <cell r="AV323" t="str">
            <v>O23011605560000007754</v>
          </cell>
          <cell r="AW323" t="str">
            <v>INVERSION</v>
          </cell>
          <cell r="AX323" t="str">
            <v>Fortalecimiento Institucional de la Secretaría del Hábitat Bogotá</v>
          </cell>
          <cell r="AY323">
            <v>5000451947</v>
          </cell>
          <cell r="AZ323">
            <v>325</v>
          </cell>
          <cell r="BA323">
            <v>44959</v>
          </cell>
          <cell r="BB323">
            <v>68000000</v>
          </cell>
          <cell r="BD323">
            <v>1638</v>
          </cell>
          <cell r="BE323">
            <v>45197</v>
          </cell>
          <cell r="BF323">
            <v>33433333</v>
          </cell>
          <cell r="BG323" t="str">
            <v>5000551069</v>
          </cell>
          <cell r="BH323" t="str">
            <v>1518</v>
          </cell>
          <cell r="BI323">
            <v>45198</v>
          </cell>
          <cell r="BJ323" t="str">
            <v>O23011605560000007754</v>
          </cell>
          <cell r="BK323" t="str">
            <v>INVERSION</v>
          </cell>
          <cell r="BL323">
            <v>45198</v>
          </cell>
          <cell r="BM323">
            <v>24933333</v>
          </cell>
          <cell r="BN323" t="str">
            <v/>
          </cell>
          <cell r="BO323" t="str">
            <v/>
          </cell>
          <cell r="BP323" t="str">
            <v/>
          </cell>
          <cell r="BR323" t="str">
            <v/>
          </cell>
          <cell r="BS323" t="str">
            <v/>
          </cell>
          <cell r="BT323" t="str">
            <v/>
          </cell>
          <cell r="BU323" t="str">
            <v/>
          </cell>
          <cell r="BV323" t="str">
            <v/>
          </cell>
          <cell r="BW323" t="str">
            <v/>
          </cell>
          <cell r="CA323" t="str">
            <v/>
          </cell>
          <cell r="CB323" t="str">
            <v/>
          </cell>
          <cell r="CC323" t="str">
            <v/>
          </cell>
          <cell r="CE323" t="str">
            <v/>
          </cell>
          <cell r="CF323" t="str">
            <v/>
          </cell>
          <cell r="CG323" t="str">
            <v/>
          </cell>
          <cell r="CH323" t="str">
            <v/>
          </cell>
          <cell r="CI323" t="str">
            <v/>
          </cell>
          <cell r="CM323">
            <v>45198</v>
          </cell>
          <cell r="CN323">
            <v>2</v>
          </cell>
          <cell r="CO323">
            <v>28</v>
          </cell>
          <cell r="CP323">
            <v>88</v>
          </cell>
          <cell r="CQ323">
            <v>45198</v>
          </cell>
          <cell r="CR323">
            <v>45202</v>
          </cell>
          <cell r="CS323">
            <v>45290</v>
          </cell>
        </row>
        <row r="324">
          <cell r="C324" t="str">
            <v>319-2023</v>
          </cell>
          <cell r="D324">
            <v>1</v>
          </cell>
          <cell r="E324" t="str">
            <v>CO1.PCCNTR.4540091</v>
          </cell>
          <cell r="F324" t="e">
            <v>#N/A</v>
          </cell>
          <cell r="G324" t="str">
            <v>Terminación Anticipada</v>
          </cell>
          <cell r="H324" t="str">
            <v>https://community.secop.gov.co/Public/Tendering/OpportunityDetail/Index?noticeUID=CO1.NTC.3905091&amp;isFromPublicArea=True&amp;isModal=true&amp;asPopupView=true</v>
          </cell>
          <cell r="I324" t="str">
            <v>SDTH-SDA-PSP-002-2023</v>
          </cell>
          <cell r="J324">
            <v>1</v>
          </cell>
          <cell r="K324">
            <v>1</v>
          </cell>
          <cell r="L324" t="str">
            <v>Persona Natural</v>
          </cell>
          <cell r="M324" t="str">
            <v>CC</v>
          </cell>
          <cell r="N324">
            <v>52078028</v>
          </cell>
          <cell r="O324">
            <v>0</v>
          </cell>
          <cell r="P324" t="str">
            <v>SUAREZ ACEVEDO</v>
          </cell>
          <cell r="Q324" t="str">
            <v>ARGENIS ROCIO</v>
          </cell>
          <cell r="R324" t="str">
            <v>No Aplica</v>
          </cell>
          <cell r="S324" t="str">
            <v>ARGENIS ROCIO SUAREZ ACEVEDO</v>
          </cell>
          <cell r="T324" t="str">
            <v>F</v>
          </cell>
          <cell r="U324">
            <v>44959</v>
          </cell>
          <cell r="V324">
            <v>44959</v>
          </cell>
          <cell r="W324">
            <v>44960</v>
          </cell>
          <cell r="Y324" t="str">
            <v>Contratación Directa</v>
          </cell>
          <cell r="Z324" t="str">
            <v>Contrato</v>
          </cell>
          <cell r="AA324" t="str">
            <v>Prestación de Servicios Profesionales</v>
          </cell>
          <cell r="AB324" t="str">
            <v>PRESTAR SERVICIOS PROFESIONALES PARA ORIENTAR EL DESARROLLO DE LAS ACTIVIDADES DEL PROCESO DE GESTIÓN DE SERVICIO A LA CIUDADANÍA DE LA SUBDIRECCIÓN ADMINISTRATIVA DE LA SDHT.</v>
          </cell>
          <cell r="AC324">
            <v>44960</v>
          </cell>
          <cell r="AD324">
            <v>44960</v>
          </cell>
          <cell r="AE324">
            <v>44960</v>
          </cell>
          <cell r="AF324">
            <v>8</v>
          </cell>
          <cell r="AG324">
            <v>0</v>
          </cell>
          <cell r="AH324">
            <v>8</v>
          </cell>
          <cell r="AI324">
            <v>8</v>
          </cell>
          <cell r="AJ324">
            <v>0</v>
          </cell>
          <cell r="AK324">
            <v>240</v>
          </cell>
          <cell r="AL324">
            <v>45201</v>
          </cell>
          <cell r="AM324">
            <v>45049</v>
          </cell>
          <cell r="AN324">
            <v>65600000</v>
          </cell>
          <cell r="AO324">
            <v>24873334</v>
          </cell>
          <cell r="AP324">
            <v>8200000</v>
          </cell>
          <cell r="AQ324">
            <v>-7.4505805969238281E-9</v>
          </cell>
          <cell r="AS324">
            <v>531</v>
          </cell>
          <cell r="AT324">
            <v>44949</v>
          </cell>
          <cell r="AU324">
            <v>65600000</v>
          </cell>
          <cell r="AV324" t="str">
            <v>O23011605560000007754</v>
          </cell>
          <cell r="AW324" t="str">
            <v>INVERSION</v>
          </cell>
          <cell r="AX324" t="str">
            <v>Fortalecimiento Institucional de la Secretaría del Hábitat Bogotá</v>
          </cell>
          <cell r="AY324">
            <v>5000452455</v>
          </cell>
          <cell r="AZ324">
            <v>331</v>
          </cell>
          <cell r="BA324">
            <v>44959</v>
          </cell>
          <cell r="BB324">
            <v>65600000</v>
          </cell>
          <cell r="BK324" t="str">
            <v/>
          </cell>
          <cell r="BN324" t="str">
            <v/>
          </cell>
          <cell r="BO324" t="str">
            <v/>
          </cell>
          <cell r="BP324" t="str">
            <v/>
          </cell>
          <cell r="BR324" t="str">
            <v/>
          </cell>
          <cell r="BS324" t="str">
            <v/>
          </cell>
          <cell r="BT324" t="str">
            <v/>
          </cell>
          <cell r="BU324" t="str">
            <v/>
          </cell>
          <cell r="BV324" t="str">
            <v/>
          </cell>
          <cell r="BW324" t="str">
            <v/>
          </cell>
          <cell r="CA324" t="str">
            <v/>
          </cell>
          <cell r="CB324" t="str">
            <v/>
          </cell>
          <cell r="CC324" t="str">
            <v/>
          </cell>
          <cell r="CE324" t="str">
            <v/>
          </cell>
          <cell r="CF324" t="str">
            <v/>
          </cell>
          <cell r="CG324" t="str">
            <v/>
          </cell>
          <cell r="CH324" t="str">
            <v/>
          </cell>
          <cell r="CI324" t="str">
            <v/>
          </cell>
          <cell r="CP324">
            <v>0</v>
          </cell>
        </row>
        <row r="325">
          <cell r="C325" t="str">
            <v>320-2023</v>
          </cell>
          <cell r="D325">
            <v>1</v>
          </cell>
          <cell r="E325" t="str">
            <v>CO1.PCCNTR.4542288</v>
          </cell>
          <cell r="F325" t="e">
            <v>#N/A</v>
          </cell>
          <cell r="G325" t="str">
            <v>En Ejecución</v>
          </cell>
          <cell r="H325" t="str">
            <v>https://community.secop.gov.co/Public/Tendering/OpportunityDetail/Index?noticeUID=CO1.NTC.3904986&amp;isFromPublicArea=True&amp;isModal=true&amp;asPopupView=true</v>
          </cell>
          <cell r="I325" t="str">
            <v>SDTH-SDA-PSAG-007-2023</v>
          </cell>
          <cell r="J325">
            <v>1</v>
          </cell>
          <cell r="K325">
            <v>1</v>
          </cell>
          <cell r="L325" t="str">
            <v>Persona Natural</v>
          </cell>
          <cell r="M325" t="str">
            <v>CC</v>
          </cell>
          <cell r="N325">
            <v>1014228455</v>
          </cell>
          <cell r="O325">
            <v>1</v>
          </cell>
          <cell r="P325" t="str">
            <v>NARANJO GARCIA</v>
          </cell>
          <cell r="Q325" t="str">
            <v>JULIAN</v>
          </cell>
          <cell r="R325" t="str">
            <v>No Aplica</v>
          </cell>
          <cell r="S325" t="str">
            <v>JULIAN NARANJO GARCIA</v>
          </cell>
          <cell r="T325" t="str">
            <v>M</v>
          </cell>
          <cell r="U325">
            <v>44959</v>
          </cell>
          <cell r="V325">
            <v>44959</v>
          </cell>
          <cell r="W325">
            <v>44960</v>
          </cell>
          <cell r="Y325" t="str">
            <v>Contratación Directa</v>
          </cell>
          <cell r="Z325" t="str">
            <v>Contrato</v>
          </cell>
          <cell r="AA325" t="str">
            <v>Prestación de Servicios  de Apoyo a la Gestión</v>
          </cell>
          <cell r="AB325" t="str">
            <v>PRESTAR SERVICIOS DE APOYO A LA GESTIÓN, PARA LA ORIENTACIÓN OPORTUNA A LA CIUDADANÍA SOBRE LA OFERTA INSTITUCIONAL DE LA SDHT, EN LOS CANALES DE ATENCIÓN Y EN LOS DIFERENTES ESCENARIOS DE INTERACCIÓN EN EL DISTRITO CAPITAL.</v>
          </cell>
          <cell r="AC325">
            <v>44960</v>
          </cell>
          <cell r="AD325">
            <v>44960</v>
          </cell>
          <cell r="AE325">
            <v>44960</v>
          </cell>
          <cell r="AF325">
            <v>8</v>
          </cell>
          <cell r="AG325">
            <v>0</v>
          </cell>
          <cell r="AH325">
            <v>8</v>
          </cell>
          <cell r="AI325">
            <v>8</v>
          </cell>
          <cell r="AJ325">
            <v>0</v>
          </cell>
          <cell r="AK325">
            <v>240</v>
          </cell>
          <cell r="AL325">
            <v>45201</v>
          </cell>
          <cell r="AM325">
            <v>45201</v>
          </cell>
          <cell r="AN325">
            <v>28000000</v>
          </cell>
          <cell r="AO325">
            <v>28000000</v>
          </cell>
          <cell r="AP325">
            <v>3500000</v>
          </cell>
          <cell r="AQ325">
            <v>0</v>
          </cell>
          <cell r="AS325">
            <v>546</v>
          </cell>
          <cell r="AT325">
            <v>44949</v>
          </cell>
          <cell r="AU325">
            <v>28000000</v>
          </cell>
          <cell r="AV325" t="str">
            <v>O23011605560000007754</v>
          </cell>
          <cell r="AW325" t="str">
            <v>INVERSION</v>
          </cell>
          <cell r="AX325" t="str">
            <v>Fortalecimiento Institucional de la Secretaría del Hábitat Bogotá</v>
          </cell>
          <cell r="AY325">
            <v>5000452501</v>
          </cell>
          <cell r="AZ325">
            <v>335</v>
          </cell>
          <cell r="BA325">
            <v>44959</v>
          </cell>
          <cell r="BB325">
            <v>28000000</v>
          </cell>
          <cell r="BD325">
            <v>1605</v>
          </cell>
          <cell r="BE325">
            <v>45197</v>
          </cell>
          <cell r="BF325">
            <v>13766667</v>
          </cell>
          <cell r="BG325" t="str">
            <v>5000551781</v>
          </cell>
          <cell r="BH325">
            <v>1534</v>
          </cell>
          <cell r="BI325">
            <v>45201</v>
          </cell>
          <cell r="BJ325" t="str">
            <v>O23011605560000007754</v>
          </cell>
          <cell r="BK325" t="str">
            <v>INVERSION</v>
          </cell>
          <cell r="BN325" t="str">
            <v/>
          </cell>
          <cell r="BO325" t="str">
            <v/>
          </cell>
          <cell r="BP325" t="str">
            <v/>
          </cell>
          <cell r="BR325" t="str">
            <v/>
          </cell>
          <cell r="BS325" t="str">
            <v/>
          </cell>
          <cell r="BT325" t="str">
            <v/>
          </cell>
          <cell r="BU325" t="str">
            <v/>
          </cell>
          <cell r="BV325" t="str">
            <v/>
          </cell>
          <cell r="BW325" t="str">
            <v/>
          </cell>
          <cell r="CA325" t="str">
            <v/>
          </cell>
          <cell r="CB325" t="str">
            <v/>
          </cell>
          <cell r="CC325" t="str">
            <v/>
          </cell>
          <cell r="CE325" t="str">
            <v/>
          </cell>
          <cell r="CF325" t="str">
            <v/>
          </cell>
          <cell r="CG325" t="str">
            <v/>
          </cell>
          <cell r="CH325" t="str">
            <v/>
          </cell>
          <cell r="CI325" t="str">
            <v/>
          </cell>
          <cell r="CP325">
            <v>0</v>
          </cell>
        </row>
        <row r="326">
          <cell r="C326" t="str">
            <v>321-2023</v>
          </cell>
          <cell r="D326">
            <v>1</v>
          </cell>
          <cell r="E326" t="str">
            <v>CO1.PCCNTR.4542477</v>
          </cell>
          <cell r="F326" t="e">
            <v>#N/A</v>
          </cell>
          <cell r="G326" t="str">
            <v>En Ejecución</v>
          </cell>
          <cell r="H326" t="str">
            <v>https://community.secop.gov.co/Public/Tendering/OpportunityDetail/Index?noticeUID=CO1.NTC.3906109&amp;isFromPublicArea=True&amp;isModal=true&amp;asPopupView=true</v>
          </cell>
          <cell r="I326" t="str">
            <v>SDTH-SDA-PSAG-006-2023</v>
          </cell>
          <cell r="J326">
            <v>1</v>
          </cell>
          <cell r="K326">
            <v>1</v>
          </cell>
          <cell r="L326" t="str">
            <v>Persona Natural</v>
          </cell>
          <cell r="M326" t="str">
            <v>CC</v>
          </cell>
          <cell r="N326">
            <v>1030567450</v>
          </cell>
          <cell r="O326">
            <v>5</v>
          </cell>
          <cell r="P326" t="str">
            <v>CEBALLOS DEVIA</v>
          </cell>
          <cell r="Q326" t="str">
            <v>MONICA</v>
          </cell>
          <cell r="R326" t="str">
            <v>No Aplica</v>
          </cell>
          <cell r="S326" t="str">
            <v>MONICA CEBALLOS DEVIA</v>
          </cell>
          <cell r="T326" t="str">
            <v>F</v>
          </cell>
          <cell r="U326">
            <v>44959</v>
          </cell>
          <cell r="V326">
            <v>44960</v>
          </cell>
          <cell r="W326">
            <v>44960</v>
          </cell>
          <cell r="Y326" t="str">
            <v>Contratación Directa</v>
          </cell>
          <cell r="Z326" t="str">
            <v>Contrato</v>
          </cell>
          <cell r="AA326" t="str">
            <v>Prestación de Servicios  de Apoyo a la Gestión</v>
          </cell>
          <cell r="AB326" t="str">
            <v>PRESTAR SERVICIOS DE APOYO A LA GESTIÓN, PARA LA ORIENTACIÓN OPORTUNA A LA CIUDADANÍA SOBRE LA OFERTA INSTITUCIONAL DE LA SDHT, EN LOS CANALES DE ATENCIÓN Y EN LOS DIFERENTES ESCENARIOS DE INTERACCIÓN EN EL DISTRITO CAPITAL.</v>
          </cell>
          <cell r="AC326">
            <v>44960</v>
          </cell>
          <cell r="AD326">
            <v>44960</v>
          </cell>
          <cell r="AE326">
            <v>44960</v>
          </cell>
          <cell r="AF326">
            <v>8</v>
          </cell>
          <cell r="AG326">
            <v>0</v>
          </cell>
          <cell r="AH326">
            <v>8</v>
          </cell>
          <cell r="AI326">
            <v>8</v>
          </cell>
          <cell r="AJ326">
            <v>0</v>
          </cell>
          <cell r="AK326">
            <v>240</v>
          </cell>
          <cell r="AL326">
            <v>45201</v>
          </cell>
          <cell r="AM326">
            <v>45201</v>
          </cell>
          <cell r="AN326">
            <v>28000000</v>
          </cell>
          <cell r="AO326">
            <v>28000000</v>
          </cell>
          <cell r="AP326">
            <v>3500000</v>
          </cell>
          <cell r="AQ326">
            <v>0</v>
          </cell>
          <cell r="AS326">
            <v>545</v>
          </cell>
          <cell r="AT326">
            <v>44949</v>
          </cell>
          <cell r="AU326">
            <v>28000000</v>
          </cell>
          <cell r="AV326" t="str">
            <v>O23011605560000007754</v>
          </cell>
          <cell r="AW326" t="str">
            <v>INVERSION</v>
          </cell>
          <cell r="AX326" t="str">
            <v>Fortalecimiento Institucional de la Secretaría del Hábitat Bogotá</v>
          </cell>
          <cell r="AY326">
            <v>5000452506</v>
          </cell>
          <cell r="AZ326">
            <v>336</v>
          </cell>
          <cell r="BA326">
            <v>44959</v>
          </cell>
          <cell r="BB326">
            <v>28000000</v>
          </cell>
          <cell r="BD326">
            <v>1604</v>
          </cell>
          <cell r="BE326">
            <v>45197</v>
          </cell>
          <cell r="BF326">
            <v>13766667</v>
          </cell>
          <cell r="BG326" t="str">
            <v>5000551817</v>
          </cell>
          <cell r="BH326">
            <v>1542</v>
          </cell>
          <cell r="BI326">
            <v>45201</v>
          </cell>
          <cell r="BJ326" t="str">
            <v>O23011605560000007754</v>
          </cell>
          <cell r="BK326" t="str">
            <v>INVERSION</v>
          </cell>
          <cell r="BN326" t="str">
            <v/>
          </cell>
          <cell r="BO326" t="str">
            <v/>
          </cell>
          <cell r="BP326" t="str">
            <v/>
          </cell>
          <cell r="BR326" t="str">
            <v/>
          </cell>
          <cell r="BS326" t="str">
            <v/>
          </cell>
          <cell r="BT326" t="str">
            <v/>
          </cell>
          <cell r="BU326" t="str">
            <v/>
          </cell>
          <cell r="BV326" t="str">
            <v/>
          </cell>
          <cell r="BW326" t="str">
            <v/>
          </cell>
          <cell r="CA326" t="str">
            <v/>
          </cell>
          <cell r="CB326" t="str">
            <v/>
          </cell>
          <cell r="CC326" t="str">
            <v/>
          </cell>
          <cell r="CE326" t="str">
            <v/>
          </cell>
          <cell r="CF326" t="str">
            <v/>
          </cell>
          <cell r="CG326" t="str">
            <v/>
          </cell>
          <cell r="CH326" t="str">
            <v/>
          </cell>
          <cell r="CI326" t="str">
            <v/>
          </cell>
          <cell r="CP326">
            <v>0</v>
          </cell>
        </row>
        <row r="327">
          <cell r="C327" t="str">
            <v>322-2023</v>
          </cell>
          <cell r="D327">
            <v>1</v>
          </cell>
          <cell r="E327" t="str">
            <v>CO1.PCCNTR.4542937</v>
          </cell>
          <cell r="F327" t="e">
            <v>#N/A</v>
          </cell>
          <cell r="G327" t="str">
            <v>En Ejecución</v>
          </cell>
          <cell r="H327" t="str">
            <v>https://community.secop.gov.co/Public/Tendering/OpportunityDetail/Index?noticeUID=CO1.NTC.3908388&amp;isFromPublicArea=True&amp;isModal=true&amp;asPopupView=true</v>
          </cell>
          <cell r="I327" t="str">
            <v>SDTH-SDA-PSAG-013-2023</v>
          </cell>
          <cell r="J327">
            <v>1</v>
          </cell>
          <cell r="K327">
            <v>1</v>
          </cell>
          <cell r="L327" t="str">
            <v>Persona Natural</v>
          </cell>
          <cell r="M327" t="str">
            <v>CC</v>
          </cell>
          <cell r="N327">
            <v>79611011</v>
          </cell>
          <cell r="O327">
            <v>0</v>
          </cell>
          <cell r="P327" t="str">
            <v>RODRIGUEZ NAVA</v>
          </cell>
          <cell r="Q327" t="str">
            <v>GIOVANNI</v>
          </cell>
          <cell r="R327" t="str">
            <v>No Aplica</v>
          </cell>
          <cell r="S327" t="str">
            <v>GIOVANNI RODRIGUEZ NAVA</v>
          </cell>
          <cell r="T327" t="str">
            <v>M</v>
          </cell>
          <cell r="U327">
            <v>44959</v>
          </cell>
          <cell r="V327">
            <v>44959</v>
          </cell>
          <cell r="W327">
            <v>44960</v>
          </cell>
          <cell r="Y327" t="str">
            <v>Contratación Directa</v>
          </cell>
          <cell r="Z327" t="str">
            <v>Contrato</v>
          </cell>
          <cell r="AA327" t="str">
            <v>Prestación de Servicios  de Apoyo a la Gestión</v>
          </cell>
          <cell r="AB327" t="str">
            <v>PRESTAR SERVICIOS DE APOYO A LA GESTIÓN, PARA LA ORIENTACIÓN OPORTUNA A LA CIUDADANÍA SOBRE LA OFERTA INSTITUCIONAL DE LA SDHT, EN LOS CANALES DE ATENCIÓN Y EN LOS DIFERENTES ESCENARIOS DE INTERACCIÓN EN EL DISTRITO CAPITAL.</v>
          </cell>
          <cell r="AC327">
            <v>44960</v>
          </cell>
          <cell r="AD327">
            <v>44960</v>
          </cell>
          <cell r="AE327">
            <v>44960</v>
          </cell>
          <cell r="AF327">
            <v>8</v>
          </cell>
          <cell r="AG327">
            <v>0</v>
          </cell>
          <cell r="AH327">
            <v>8</v>
          </cell>
          <cell r="AI327">
            <v>8</v>
          </cell>
          <cell r="AJ327">
            <v>0</v>
          </cell>
          <cell r="AK327">
            <v>240</v>
          </cell>
          <cell r="AL327">
            <v>45201</v>
          </cell>
          <cell r="AM327">
            <v>45201</v>
          </cell>
          <cell r="AN327">
            <v>28000000</v>
          </cell>
          <cell r="AO327">
            <v>28000000</v>
          </cell>
          <cell r="AP327">
            <v>3500000</v>
          </cell>
          <cell r="AQ327">
            <v>0</v>
          </cell>
          <cell r="AS327">
            <v>551</v>
          </cell>
          <cell r="AT327">
            <v>44949</v>
          </cell>
          <cell r="AU327">
            <v>28000000</v>
          </cell>
          <cell r="AV327" t="str">
            <v>O23011605560000007754</v>
          </cell>
          <cell r="AW327" t="str">
            <v>INVERSION</v>
          </cell>
          <cell r="AX327" t="str">
            <v>Fortalecimiento Institucional de la Secretaría del Hábitat Bogotá</v>
          </cell>
          <cell r="AY327">
            <v>5000452520</v>
          </cell>
          <cell r="AZ327">
            <v>337</v>
          </cell>
          <cell r="BA327">
            <v>44959</v>
          </cell>
          <cell r="BB327">
            <v>28000000</v>
          </cell>
          <cell r="BD327">
            <v>1651</v>
          </cell>
          <cell r="BE327">
            <v>45197</v>
          </cell>
          <cell r="BF327">
            <v>13766667</v>
          </cell>
          <cell r="BG327" t="str">
            <v>5000551772</v>
          </cell>
          <cell r="BH327">
            <v>1533</v>
          </cell>
          <cell r="BI327">
            <v>45201</v>
          </cell>
          <cell r="BJ327" t="str">
            <v>O23011605560000007754</v>
          </cell>
          <cell r="BK327" t="str">
            <v>INVERSION</v>
          </cell>
          <cell r="BN327" t="str">
            <v/>
          </cell>
          <cell r="BO327" t="str">
            <v/>
          </cell>
          <cell r="BP327" t="str">
            <v/>
          </cell>
          <cell r="BR327" t="str">
            <v/>
          </cell>
          <cell r="BS327" t="str">
            <v/>
          </cell>
          <cell r="BT327" t="str">
            <v/>
          </cell>
          <cell r="BU327" t="str">
            <v/>
          </cell>
          <cell r="BV327" t="str">
            <v/>
          </cell>
          <cell r="BW327" t="str">
            <v/>
          </cell>
          <cell r="CA327" t="str">
            <v/>
          </cell>
          <cell r="CB327" t="str">
            <v/>
          </cell>
          <cell r="CC327" t="str">
            <v/>
          </cell>
          <cell r="CE327" t="str">
            <v/>
          </cell>
          <cell r="CF327" t="str">
            <v/>
          </cell>
          <cell r="CG327" t="str">
            <v/>
          </cell>
          <cell r="CH327" t="str">
            <v/>
          </cell>
          <cell r="CI327" t="str">
            <v/>
          </cell>
          <cell r="CP327">
            <v>0</v>
          </cell>
        </row>
        <row r="328">
          <cell r="C328" t="str">
            <v>323-2023</v>
          </cell>
          <cell r="D328">
            <v>1</v>
          </cell>
          <cell r="E328" t="str">
            <v>CO1.PCCNTR.4543129</v>
          </cell>
          <cell r="F328" t="e">
            <v>#N/A</v>
          </cell>
          <cell r="G328" t="str">
            <v>En Ejecución</v>
          </cell>
          <cell r="H328" t="str">
            <v>https://community.secop.gov.co/Public/Tendering/OpportunityDetail/Index?noticeUID=CO1.NTC.3908664&amp;isFromPublicArea=True&amp;isModal=true&amp;asPopupView=true</v>
          </cell>
          <cell r="I328" t="str">
            <v>SDTH-SDA-PSAG-002-2023</v>
          </cell>
          <cell r="J328">
            <v>1</v>
          </cell>
          <cell r="K328">
            <v>1</v>
          </cell>
          <cell r="L328" t="str">
            <v>Persona Natural</v>
          </cell>
          <cell r="M328" t="str">
            <v>CC</v>
          </cell>
          <cell r="N328">
            <v>1013584561</v>
          </cell>
          <cell r="O328">
            <v>4</v>
          </cell>
          <cell r="P328" t="str">
            <v>RUIZ LEMUS</v>
          </cell>
          <cell r="Q328" t="str">
            <v>INGRID YULIETH</v>
          </cell>
          <cell r="R328" t="str">
            <v>No Aplica</v>
          </cell>
          <cell r="S328" t="str">
            <v>INGRID YULIETH RUIZ LEMUS</v>
          </cell>
          <cell r="T328" t="str">
            <v>F</v>
          </cell>
          <cell r="U328">
            <v>44959</v>
          </cell>
          <cell r="V328">
            <v>44959</v>
          </cell>
          <cell r="W328">
            <v>44960</v>
          </cell>
          <cell r="Y328" t="str">
            <v>Contratación Directa</v>
          </cell>
          <cell r="Z328" t="str">
            <v>Contrato</v>
          </cell>
          <cell r="AA328" t="str">
            <v>Prestación de Servicios  de Apoyo a la Gestión</v>
          </cell>
          <cell r="AB328" t="str">
            <v>PRESTAR SERVICIOS DE APOYO A LA GESTIÓN, PARA LA ORIENTACIÓN OPORTUNA A LA CIUDADANÍA SOBRE LA OFERTA INSTITUCIONAL DE LA SDHT, EN LOS CANALES DE ATENCIÓN Y EN LOS DIFERENTES ESCENARIOS DE INTERACCIÓN EN EL DISTRITO CAPITAL.</v>
          </cell>
          <cell r="AC328">
            <v>44960</v>
          </cell>
          <cell r="AD328">
            <v>44960</v>
          </cell>
          <cell r="AE328">
            <v>44960</v>
          </cell>
          <cell r="AF328">
            <v>8</v>
          </cell>
          <cell r="AG328">
            <v>0</v>
          </cell>
          <cell r="AH328">
            <v>8</v>
          </cell>
          <cell r="AI328">
            <v>8</v>
          </cell>
          <cell r="AJ328">
            <v>0</v>
          </cell>
          <cell r="AK328">
            <v>240</v>
          </cell>
          <cell r="AL328">
            <v>45201</v>
          </cell>
          <cell r="AM328">
            <v>45201</v>
          </cell>
          <cell r="AN328">
            <v>28000000</v>
          </cell>
          <cell r="AO328">
            <v>28000000</v>
          </cell>
          <cell r="AP328">
            <v>3500000</v>
          </cell>
          <cell r="AQ328">
            <v>0</v>
          </cell>
          <cell r="AS328">
            <v>540</v>
          </cell>
          <cell r="AT328">
            <v>44949</v>
          </cell>
          <cell r="AU328">
            <v>28000000</v>
          </cell>
          <cell r="AV328" t="str">
            <v>O23011605560000007754</v>
          </cell>
          <cell r="AW328" t="str">
            <v>INVERSION</v>
          </cell>
          <cell r="AX328" t="str">
            <v>Fortalecimiento Institucional de la Secretaría del Hábitat Bogotá</v>
          </cell>
          <cell r="AY328">
            <v>5000452538</v>
          </cell>
          <cell r="AZ328">
            <v>339</v>
          </cell>
          <cell r="BA328">
            <v>44959</v>
          </cell>
          <cell r="BB328">
            <v>28000000</v>
          </cell>
          <cell r="BD328">
            <v>1602</v>
          </cell>
          <cell r="BE328">
            <v>45197</v>
          </cell>
          <cell r="BF328">
            <v>13766667</v>
          </cell>
          <cell r="BG328" t="str">
            <v>5000551788</v>
          </cell>
          <cell r="BH328">
            <v>1536</v>
          </cell>
          <cell r="BI328">
            <v>45201</v>
          </cell>
          <cell r="BJ328" t="str">
            <v>O23011605560000007754</v>
          </cell>
          <cell r="BK328" t="str">
            <v>INVERSION</v>
          </cell>
          <cell r="BN328" t="str">
            <v/>
          </cell>
          <cell r="BO328" t="str">
            <v/>
          </cell>
          <cell r="BP328" t="str">
            <v/>
          </cell>
          <cell r="BR328" t="str">
            <v/>
          </cell>
          <cell r="BS328" t="str">
            <v/>
          </cell>
          <cell r="BT328" t="str">
            <v/>
          </cell>
          <cell r="BU328" t="str">
            <v/>
          </cell>
          <cell r="BV328" t="str">
            <v/>
          </cell>
          <cell r="BW328" t="str">
            <v/>
          </cell>
          <cell r="CA328" t="str">
            <v/>
          </cell>
          <cell r="CB328" t="str">
            <v/>
          </cell>
          <cell r="CC328" t="str">
            <v/>
          </cell>
          <cell r="CE328" t="str">
            <v/>
          </cell>
          <cell r="CF328" t="str">
            <v/>
          </cell>
          <cell r="CG328" t="str">
            <v/>
          </cell>
          <cell r="CH328" t="str">
            <v/>
          </cell>
          <cell r="CI328" t="str">
            <v/>
          </cell>
          <cell r="CP328">
            <v>0</v>
          </cell>
        </row>
        <row r="329">
          <cell r="C329" t="str">
            <v>324-2023</v>
          </cell>
          <cell r="D329">
            <v>1</v>
          </cell>
          <cell r="E329" t="str">
            <v>CO1.PCCNTR.4543081</v>
          </cell>
          <cell r="F329" t="e">
            <v>#N/A</v>
          </cell>
          <cell r="G329" t="str">
            <v>En Ejecución</v>
          </cell>
          <cell r="H329" t="str">
            <v>https://community.secop.gov.co/Public/Tendering/OpportunityDetail/Index?noticeUID=CO1.NTC.3909046&amp;isFromPublicArea=True&amp;isModal=true&amp;asPopupView=true</v>
          </cell>
          <cell r="I329" t="str">
            <v>SDTH-SDA-PSAG-005-2023</v>
          </cell>
          <cell r="J329">
            <v>1</v>
          </cell>
          <cell r="K329">
            <v>1</v>
          </cell>
          <cell r="L329" t="str">
            <v>Persona Natural</v>
          </cell>
          <cell r="M329" t="str">
            <v>CC</v>
          </cell>
          <cell r="N329">
            <v>53119634</v>
          </cell>
          <cell r="O329">
            <v>5</v>
          </cell>
          <cell r="P329" t="str">
            <v>DANDERINO TORRES</v>
          </cell>
          <cell r="Q329" t="str">
            <v>ANA LORENA</v>
          </cell>
          <cell r="R329" t="str">
            <v>No Aplica</v>
          </cell>
          <cell r="S329" t="str">
            <v>ANA LORENA DANDERINO TORRES</v>
          </cell>
          <cell r="T329" t="str">
            <v>F</v>
          </cell>
          <cell r="U329">
            <v>44959</v>
          </cell>
          <cell r="V329">
            <v>44959</v>
          </cell>
          <cell r="W329">
            <v>44960</v>
          </cell>
          <cell r="Y329" t="str">
            <v>Contratación Directa</v>
          </cell>
          <cell r="Z329" t="str">
            <v>Contrato</v>
          </cell>
          <cell r="AA329" t="str">
            <v>Prestación de Servicios  de Apoyo a la Gestión</v>
          </cell>
          <cell r="AB329" t="str">
            <v>PRESTAR SERVICIOS DE APOYO A LA GESTIÓN, PARA LA ORIENTACIÓN OPORTUNA A LA CIUDADANÍA SOBRE LA OFERTA INSTITUCIONAL DE LA SDHT, EN LOS CANALES DE ATENCIÓN Y EN LOS DIFERENTES ESCENARIOS DE INTERACCIÓN EN EL DISTRITO CAPITAL.</v>
          </cell>
          <cell r="AC329">
            <v>44960</v>
          </cell>
          <cell r="AD329">
            <v>44960</v>
          </cell>
          <cell r="AE329">
            <v>44960</v>
          </cell>
          <cell r="AF329">
            <v>8</v>
          </cell>
          <cell r="AG329">
            <v>0</v>
          </cell>
          <cell r="AH329">
            <v>8</v>
          </cell>
          <cell r="AI329">
            <v>8</v>
          </cell>
          <cell r="AJ329">
            <v>0</v>
          </cell>
          <cell r="AK329">
            <v>240</v>
          </cell>
          <cell r="AL329">
            <v>45201</v>
          </cell>
          <cell r="AM329">
            <v>45201</v>
          </cell>
          <cell r="AN329">
            <v>28000000</v>
          </cell>
          <cell r="AO329">
            <v>28000000</v>
          </cell>
          <cell r="AP329">
            <v>3500000</v>
          </cell>
          <cell r="AQ329">
            <v>0</v>
          </cell>
          <cell r="AS329">
            <v>544</v>
          </cell>
          <cell r="AT329">
            <v>44949</v>
          </cell>
          <cell r="AU329">
            <v>28000000</v>
          </cell>
          <cell r="AV329" t="str">
            <v>O23011605560000007754</v>
          </cell>
          <cell r="AW329" t="str">
            <v>INVERSION</v>
          </cell>
          <cell r="AX329" t="str">
            <v>Fortalecimiento Institucional de la Secretaría del Hábitat Bogotá</v>
          </cell>
          <cell r="AY329">
            <v>5000452532</v>
          </cell>
          <cell r="AZ329">
            <v>338</v>
          </cell>
          <cell r="BA329">
            <v>44959</v>
          </cell>
          <cell r="BB329">
            <v>28000000</v>
          </cell>
          <cell r="BK329" t="str">
            <v/>
          </cell>
          <cell r="BN329" t="str">
            <v/>
          </cell>
          <cell r="BO329" t="str">
            <v/>
          </cell>
          <cell r="BP329" t="str">
            <v/>
          </cell>
          <cell r="BR329" t="str">
            <v/>
          </cell>
          <cell r="BS329" t="str">
            <v/>
          </cell>
          <cell r="BT329" t="str">
            <v/>
          </cell>
          <cell r="BU329" t="str">
            <v/>
          </cell>
          <cell r="BV329" t="str">
            <v/>
          </cell>
          <cell r="BW329" t="str">
            <v/>
          </cell>
          <cell r="CA329" t="str">
            <v/>
          </cell>
          <cell r="CB329" t="str">
            <v/>
          </cell>
          <cell r="CC329" t="str">
            <v/>
          </cell>
          <cell r="CE329" t="str">
            <v/>
          </cell>
          <cell r="CF329" t="str">
            <v/>
          </cell>
          <cell r="CG329" t="str">
            <v/>
          </cell>
          <cell r="CH329" t="str">
            <v/>
          </cell>
          <cell r="CI329" t="str">
            <v/>
          </cell>
          <cell r="CP329">
            <v>0</v>
          </cell>
        </row>
        <row r="330">
          <cell r="C330" t="str">
            <v>325-2023</v>
          </cell>
          <cell r="D330">
            <v>1</v>
          </cell>
          <cell r="E330" t="str">
            <v>CO1.PCCNTR.4541786</v>
          </cell>
          <cell r="F330" t="e">
            <v>#N/A</v>
          </cell>
          <cell r="G330" t="str">
            <v>En Ejecución</v>
          </cell>
          <cell r="H330" t="str">
            <v>https://community.secop.gov.co/Public/Tendering/OpportunityDetail/Index?noticeUID=CO1.NTC.3907577&amp;isFromPublicArea=True&amp;isModal=true&amp;asPopupView=true</v>
          </cell>
          <cell r="I330" t="str">
            <v>SDTH-SJ-PSP-008-2023</v>
          </cell>
          <cell r="J330">
            <v>1</v>
          </cell>
          <cell r="K330">
            <v>1</v>
          </cell>
          <cell r="L330" t="str">
            <v>Persona Natural</v>
          </cell>
          <cell r="M330" t="str">
            <v>CC</v>
          </cell>
          <cell r="N330">
            <v>41790280</v>
          </cell>
          <cell r="O330">
            <v>3</v>
          </cell>
          <cell r="P330" t="str">
            <v>VILLABONA</v>
          </cell>
          <cell r="Q330" t="str">
            <v>CARMEN YOLANDA</v>
          </cell>
          <cell r="R330" t="str">
            <v>No Aplica</v>
          </cell>
          <cell r="S330" t="str">
            <v>CARMEN YOLANDA VILLABONA</v>
          </cell>
          <cell r="T330" t="str">
            <v>F</v>
          </cell>
          <cell r="U330">
            <v>44959</v>
          </cell>
          <cell r="V330">
            <v>44959</v>
          </cell>
          <cell r="W330">
            <v>44960</v>
          </cell>
          <cell r="Y330" t="str">
            <v>Contratación Directa</v>
          </cell>
          <cell r="Z330" t="str">
            <v>Contrato</v>
          </cell>
          <cell r="AA330" t="str">
            <v>Prestación de Servicios Profesionales</v>
          </cell>
          <cell r="AB330" t="str">
            <v>PRESTAR SERVICIOS PROFESIONALES EN DERECHO PARA APOYAR A LA SECRETARÍA DISTRITAL DEL HÁBITAT EN EL SEGUIMIENTO, REVISIÓN Y ELABORACIÓN DE CONCEPTOS Y ACTOS ADMINISTRATIVOS, REQUERIDOS EN EL MARCO DE LAS FUNCIONES Y COMPETENCIAS ASIGNADAS A LA ENTIDAD</v>
          </cell>
          <cell r="AC330">
            <v>44960</v>
          </cell>
          <cell r="AD330">
            <v>44963</v>
          </cell>
          <cell r="AE330">
            <v>44963</v>
          </cell>
          <cell r="AF330">
            <v>9</v>
          </cell>
          <cell r="AG330">
            <v>0</v>
          </cell>
          <cell r="AH330">
            <v>9</v>
          </cell>
          <cell r="AI330">
            <v>9</v>
          </cell>
          <cell r="AJ330">
            <v>0</v>
          </cell>
          <cell r="AK330">
            <v>270</v>
          </cell>
          <cell r="AL330">
            <v>45235</v>
          </cell>
          <cell r="AM330">
            <v>45235</v>
          </cell>
          <cell r="AN330">
            <v>108000000</v>
          </cell>
          <cell r="AO330">
            <v>108000000</v>
          </cell>
          <cell r="AP330">
            <v>12000000</v>
          </cell>
          <cell r="AQ330">
            <v>0</v>
          </cell>
          <cell r="AS330">
            <v>386</v>
          </cell>
          <cell r="AT330">
            <v>44942</v>
          </cell>
          <cell r="AU330">
            <v>108000000</v>
          </cell>
          <cell r="AV330" t="str">
            <v>O23011605560000007810</v>
          </cell>
          <cell r="AW330" t="str">
            <v>INVERSION</v>
          </cell>
          <cell r="AX330" t="str">
            <v>Fortalecimiento y articulación de la gestión jurídica institucional en la Secretaría del Hábitat de Bogotá</v>
          </cell>
          <cell r="AY330">
            <v>5000452541</v>
          </cell>
          <cell r="AZ330">
            <v>340</v>
          </cell>
          <cell r="BA330">
            <v>44959</v>
          </cell>
          <cell r="BB330">
            <v>108000000</v>
          </cell>
          <cell r="BK330" t="str">
            <v/>
          </cell>
          <cell r="BN330" t="str">
            <v/>
          </cell>
          <cell r="BO330" t="str">
            <v/>
          </cell>
          <cell r="BP330" t="str">
            <v/>
          </cell>
          <cell r="BR330" t="str">
            <v/>
          </cell>
          <cell r="BS330" t="str">
            <v/>
          </cell>
          <cell r="BT330" t="str">
            <v/>
          </cell>
          <cell r="BU330" t="str">
            <v/>
          </cell>
          <cell r="BV330" t="str">
            <v/>
          </cell>
          <cell r="BW330" t="str">
            <v/>
          </cell>
          <cell r="CA330" t="str">
            <v/>
          </cell>
          <cell r="CB330" t="str">
            <v/>
          </cell>
          <cell r="CC330" t="str">
            <v/>
          </cell>
          <cell r="CE330" t="str">
            <v/>
          </cell>
          <cell r="CF330" t="str">
            <v/>
          </cell>
          <cell r="CG330" t="str">
            <v/>
          </cell>
          <cell r="CH330" t="str">
            <v/>
          </cell>
          <cell r="CI330" t="str">
            <v/>
          </cell>
          <cell r="CP330">
            <v>0</v>
          </cell>
        </row>
        <row r="331">
          <cell r="C331" t="str">
            <v>326-2023</v>
          </cell>
          <cell r="D331">
            <v>1</v>
          </cell>
          <cell r="E331" t="str">
            <v>CO1.PCCNTR.4558165</v>
          </cell>
          <cell r="F331" t="e">
            <v>#N/A</v>
          </cell>
          <cell r="G331" t="str">
            <v>En Ejecución</v>
          </cell>
          <cell r="H331" t="str">
            <v>https://community.secop.gov.co/Public/Tendering/OpportunityDetail/Index?noticeUID=CO1.NTC.3926092&amp;isFromPublicArea=True&amp;isModal=true&amp;asPopupView=true</v>
          </cell>
          <cell r="I331" t="str">
            <v>SDHT-SDIS-PSP-015-2023</v>
          </cell>
          <cell r="J331">
            <v>1</v>
          </cell>
          <cell r="K331">
            <v>1</v>
          </cell>
          <cell r="L331" t="str">
            <v>Persona Natural</v>
          </cell>
          <cell r="M331" t="str">
            <v>CC</v>
          </cell>
          <cell r="N331">
            <v>1123084953</v>
          </cell>
          <cell r="O331">
            <v>1</v>
          </cell>
          <cell r="P331" t="str">
            <v>TORRES CASALLAS</v>
          </cell>
          <cell r="Q331" t="str">
            <v>CRISTIAN ANDRES</v>
          </cell>
          <cell r="R331" t="str">
            <v>No Aplica</v>
          </cell>
          <cell r="S331" t="str">
            <v>CRISTIAN ANDRES TORRES CASALLAS</v>
          </cell>
          <cell r="T331" t="str">
            <v>M</v>
          </cell>
          <cell r="U331">
            <v>44963</v>
          </cell>
          <cell r="V331">
            <v>44963</v>
          </cell>
          <cell r="W331">
            <v>44964</v>
          </cell>
          <cell r="Y331" t="str">
            <v>Contratación Directa</v>
          </cell>
          <cell r="Z331" t="str">
            <v>Contrato</v>
          </cell>
          <cell r="AA331" t="str">
            <v>Prestación de Servicios Profesionales</v>
          </cell>
          <cell r="AB331" t="str">
            <v>PRESTAR SERVICIOS PROFESIONALES PARA APOYAR LAS ACTIVIDADES DE ELABORACIÓN DE DOCUMENTOS E INVESTIGACIONES QUE PERMITAN EL ANÁLISIS DE INFORMACIÓN PARA LA TOMA DE DECISIONES EN LA IMPLEMENTACIÓN DE LA POLÍTICA DE GESTIÓN INTEGRAL DEL HÁBITAT.</v>
          </cell>
          <cell r="AC331">
            <v>44964</v>
          </cell>
          <cell r="AD331">
            <v>44964</v>
          </cell>
          <cell r="AE331">
            <v>44964</v>
          </cell>
          <cell r="AF331">
            <v>9</v>
          </cell>
          <cell r="AG331">
            <v>0</v>
          </cell>
          <cell r="AH331">
            <v>9</v>
          </cell>
          <cell r="AI331">
            <v>9</v>
          </cell>
          <cell r="AJ331">
            <v>0</v>
          </cell>
          <cell r="AK331">
            <v>270</v>
          </cell>
          <cell r="AL331">
            <v>45236</v>
          </cell>
          <cell r="AM331">
            <v>45236</v>
          </cell>
          <cell r="AN331">
            <v>76482000</v>
          </cell>
          <cell r="AO331">
            <v>76482000</v>
          </cell>
          <cell r="AP331">
            <v>8498000</v>
          </cell>
          <cell r="AQ331">
            <v>0</v>
          </cell>
          <cell r="AS331">
            <v>212</v>
          </cell>
          <cell r="AT331">
            <v>44938</v>
          </cell>
          <cell r="AU331">
            <v>76482000</v>
          </cell>
          <cell r="AV331" t="str">
            <v>O23011601190000007721</v>
          </cell>
          <cell r="AW331" t="str">
            <v>INVERSION</v>
          </cell>
          <cell r="AX331" t="str">
            <v>Aplicación de lineamientos de planeación y política en materia de hábitat Bogotá</v>
          </cell>
          <cell r="AY331">
            <v>5000454859</v>
          </cell>
          <cell r="AZ331">
            <v>388</v>
          </cell>
          <cell r="BA331">
            <v>44963</v>
          </cell>
          <cell r="BB331">
            <v>76482000</v>
          </cell>
          <cell r="BK331" t="str">
            <v/>
          </cell>
          <cell r="BN331" t="str">
            <v/>
          </cell>
          <cell r="BO331" t="str">
            <v/>
          </cell>
          <cell r="BP331" t="str">
            <v/>
          </cell>
          <cell r="BR331" t="str">
            <v/>
          </cell>
          <cell r="BS331" t="str">
            <v/>
          </cell>
          <cell r="BT331" t="str">
            <v/>
          </cell>
          <cell r="BU331" t="str">
            <v/>
          </cell>
          <cell r="BV331" t="str">
            <v/>
          </cell>
          <cell r="BW331" t="str">
            <v/>
          </cell>
          <cell r="CA331" t="str">
            <v/>
          </cell>
          <cell r="CB331" t="str">
            <v/>
          </cell>
          <cell r="CC331" t="str">
            <v/>
          </cell>
          <cell r="CE331" t="str">
            <v/>
          </cell>
          <cell r="CF331" t="str">
            <v/>
          </cell>
          <cell r="CG331" t="str">
            <v/>
          </cell>
          <cell r="CH331" t="str">
            <v/>
          </cell>
          <cell r="CI331" t="str">
            <v/>
          </cell>
          <cell r="CP331">
            <v>0</v>
          </cell>
        </row>
        <row r="332">
          <cell r="C332" t="str">
            <v>327-2023</v>
          </cell>
          <cell r="D332">
            <v>1</v>
          </cell>
          <cell r="E332" t="str">
            <v>CO1.PCCNTR.4578207</v>
          </cell>
          <cell r="F332" t="e">
            <v>#N/A</v>
          </cell>
          <cell r="G332" t="str">
            <v>En Ejecución</v>
          </cell>
          <cell r="H332" t="str">
            <v>https://community.secop.gov.co/Public/Tendering/OpportunityDetail/Index?noticeUID=CO1.NTC.3948859&amp;isFromPublicArea=True&amp;isModal=true&amp;asPopupView=true</v>
          </cell>
          <cell r="I332" t="str">
            <v>SDHT-SDIS-PSP-017-2023</v>
          </cell>
          <cell r="J332">
            <v>1</v>
          </cell>
          <cell r="K332">
            <v>1</v>
          </cell>
          <cell r="L332" t="str">
            <v>Persona Natural</v>
          </cell>
          <cell r="M332" t="str">
            <v>CC</v>
          </cell>
          <cell r="N332">
            <v>43209245</v>
          </cell>
          <cell r="O332">
            <v>3</v>
          </cell>
          <cell r="P332" t="str">
            <v>ORTEGA CRUZ</v>
          </cell>
          <cell r="Q332" t="str">
            <v>MARIA CATHERINE</v>
          </cell>
          <cell r="R332" t="str">
            <v>No Aplica</v>
          </cell>
          <cell r="S332" t="str">
            <v>MARIA CATHERINE ORTEGA CRUZ</v>
          </cell>
          <cell r="T332" t="str">
            <v>F</v>
          </cell>
          <cell r="U332">
            <v>44965</v>
          </cell>
          <cell r="V332">
            <v>44970</v>
          </cell>
          <cell r="W332">
            <v>44971</v>
          </cell>
          <cell r="Y332" t="str">
            <v>Contratación Directa</v>
          </cell>
          <cell r="Z332" t="str">
            <v>Contrato</v>
          </cell>
          <cell r="AA332" t="str">
            <v>Prestación de Servicios Profesionales</v>
          </cell>
          <cell r="AB332" t="str">
            <v>PRESTAR SERVICIOS PROFESIONALES EN EL DISEÑO DE LA ESTRATEGIA PARA LA DIVULGACIÓN PEDAGÓGICA DE LA ESCUELA DEL HÁBITAT EN EL MARCO DE LA GESTIÓN DE CONOCIMIENTO DE LA SDHT.</v>
          </cell>
          <cell r="AC332">
            <v>44971</v>
          </cell>
          <cell r="AD332">
            <v>44971</v>
          </cell>
          <cell r="AE332">
            <v>44971</v>
          </cell>
          <cell r="AF332">
            <v>9</v>
          </cell>
          <cell r="AG332">
            <v>0</v>
          </cell>
          <cell r="AH332">
            <v>9</v>
          </cell>
          <cell r="AI332">
            <v>9</v>
          </cell>
          <cell r="AJ332">
            <v>0</v>
          </cell>
          <cell r="AK332">
            <v>270</v>
          </cell>
          <cell r="AL332">
            <v>45243</v>
          </cell>
          <cell r="AM332">
            <v>45243</v>
          </cell>
          <cell r="AN332">
            <v>55620000</v>
          </cell>
          <cell r="AO332">
            <v>55620000</v>
          </cell>
          <cell r="AP332">
            <v>6180000</v>
          </cell>
          <cell r="AQ332">
            <v>0</v>
          </cell>
          <cell r="AS332">
            <v>210</v>
          </cell>
          <cell r="AT332">
            <v>44938</v>
          </cell>
          <cell r="AU332">
            <v>55620000</v>
          </cell>
          <cell r="AV332" t="str">
            <v>O23011601190000007721</v>
          </cell>
          <cell r="AW332" t="str">
            <v>INVERSION</v>
          </cell>
          <cell r="AX332" t="str">
            <v>Aplicación de lineamientos de planeación y política en materia de hábitat Bogotá</v>
          </cell>
          <cell r="AY332">
            <v>5000459060</v>
          </cell>
          <cell r="AZ332">
            <v>453</v>
          </cell>
          <cell r="BA332">
            <v>44966</v>
          </cell>
          <cell r="BB332">
            <v>55620000</v>
          </cell>
          <cell r="BK332" t="str">
            <v/>
          </cell>
          <cell r="BN332" t="str">
            <v/>
          </cell>
          <cell r="BO332" t="str">
            <v/>
          </cell>
          <cell r="BP332" t="str">
            <v/>
          </cell>
          <cell r="BR332" t="str">
            <v/>
          </cell>
          <cell r="BS332" t="str">
            <v/>
          </cell>
          <cell r="BT332" t="str">
            <v/>
          </cell>
          <cell r="BU332" t="str">
            <v/>
          </cell>
          <cell r="BV332" t="str">
            <v/>
          </cell>
          <cell r="BW332" t="str">
            <v/>
          </cell>
          <cell r="CA332" t="str">
            <v/>
          </cell>
          <cell r="CB332" t="str">
            <v/>
          </cell>
          <cell r="CC332" t="str">
            <v/>
          </cell>
          <cell r="CE332" t="str">
            <v/>
          </cell>
          <cell r="CF332" t="str">
            <v/>
          </cell>
          <cell r="CG332" t="str">
            <v/>
          </cell>
          <cell r="CH332" t="str">
            <v/>
          </cell>
          <cell r="CI332" t="str">
            <v/>
          </cell>
          <cell r="CP332">
            <v>0</v>
          </cell>
        </row>
        <row r="333">
          <cell r="C333" t="str">
            <v>328-2023</v>
          </cell>
          <cell r="D333">
            <v>1</v>
          </cell>
          <cell r="E333" t="str">
            <v>CO1.PCCNTR.4577935</v>
          </cell>
          <cell r="F333" t="e">
            <v>#N/A</v>
          </cell>
          <cell r="G333" t="str">
            <v>Terminado</v>
          </cell>
          <cell r="H333" t="str">
            <v>https://community.secop.gov.co/Public/Tendering/OpportunityDetail/Index?noticeUID=CO1.NTC.3949008&amp;isFromPublicArea=True&amp;isModal=true&amp;asPopupView=true</v>
          </cell>
          <cell r="I333" t="str">
            <v>SDHT-SDPP-PSP-015-2023</v>
          </cell>
          <cell r="J333">
            <v>1</v>
          </cell>
          <cell r="K333">
            <v>1</v>
          </cell>
          <cell r="L333" t="str">
            <v>Persona Natural</v>
          </cell>
          <cell r="M333" t="str">
            <v>CC</v>
          </cell>
          <cell r="N333">
            <v>79606939</v>
          </cell>
          <cell r="O333">
            <v>1</v>
          </cell>
          <cell r="P333" t="str">
            <v>TALERO MARTINEZ</v>
          </cell>
          <cell r="Q333" t="str">
            <v>EUTIMIO</v>
          </cell>
          <cell r="R333" t="str">
            <v>No Aplica</v>
          </cell>
          <cell r="S333" t="str">
            <v>EUTIMIO TALERO MARTINEZ</v>
          </cell>
          <cell r="T333" t="str">
            <v>M</v>
          </cell>
          <cell r="U333">
            <v>44965</v>
          </cell>
          <cell r="V333">
            <v>44966</v>
          </cell>
          <cell r="W333">
            <v>44966</v>
          </cell>
          <cell r="Y333" t="str">
            <v>Contratación Directa</v>
          </cell>
          <cell r="Z333" t="str">
            <v>Contrato</v>
          </cell>
          <cell r="AA333" t="str">
            <v>Prestación de Servicios Profesionales</v>
          </cell>
          <cell r="AB333"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333">
            <v>44966</v>
          </cell>
          <cell r="AD333">
            <v>44966</v>
          </cell>
          <cell r="AE333">
            <v>44966</v>
          </cell>
          <cell r="AF333">
            <v>3</v>
          </cell>
          <cell r="AG333">
            <v>0</v>
          </cell>
          <cell r="AH333">
            <v>3</v>
          </cell>
          <cell r="AI333">
            <v>3</v>
          </cell>
          <cell r="AJ333">
            <v>0</v>
          </cell>
          <cell r="AK333">
            <v>90</v>
          </cell>
          <cell r="AL333">
            <v>45054</v>
          </cell>
          <cell r="AM333">
            <v>45054</v>
          </cell>
          <cell r="AN333">
            <v>21630000</v>
          </cell>
          <cell r="AO333">
            <v>21630000</v>
          </cell>
          <cell r="AP333">
            <v>7210000</v>
          </cell>
          <cell r="AQ333">
            <v>0</v>
          </cell>
          <cell r="AS333">
            <v>565</v>
          </cell>
          <cell r="AT333">
            <v>44952</v>
          </cell>
          <cell r="AU333">
            <v>21630000</v>
          </cell>
          <cell r="AV333" t="str">
            <v>O23011605560000007602</v>
          </cell>
          <cell r="AW333" t="str">
            <v>INVERSION</v>
          </cell>
          <cell r="AX333" t="str">
            <v>Análisis de la Gestión Integral del desarrollo de los programas y proyectos de la Secretaría de Hábitat de Bogotá</v>
          </cell>
          <cell r="AY333">
            <v>5000459068</v>
          </cell>
          <cell r="AZ333">
            <v>454</v>
          </cell>
          <cell r="BA333">
            <v>44966</v>
          </cell>
          <cell r="BB333">
            <v>21630000</v>
          </cell>
          <cell r="BK333" t="str">
            <v/>
          </cell>
          <cell r="BN333" t="str">
            <v/>
          </cell>
          <cell r="BO333" t="str">
            <v/>
          </cell>
          <cell r="BP333" t="str">
            <v/>
          </cell>
          <cell r="BR333" t="str">
            <v/>
          </cell>
          <cell r="BS333" t="str">
            <v/>
          </cell>
          <cell r="BT333" t="str">
            <v/>
          </cell>
          <cell r="BU333" t="str">
            <v/>
          </cell>
          <cell r="BV333" t="str">
            <v/>
          </cell>
          <cell r="BW333" t="str">
            <v/>
          </cell>
          <cell r="CA333" t="str">
            <v/>
          </cell>
          <cell r="CB333" t="str">
            <v/>
          </cell>
          <cell r="CC333" t="str">
            <v/>
          </cell>
          <cell r="CE333" t="str">
            <v/>
          </cell>
          <cell r="CF333" t="str">
            <v/>
          </cell>
          <cell r="CG333" t="str">
            <v/>
          </cell>
          <cell r="CH333" t="str">
            <v/>
          </cell>
          <cell r="CI333" t="str">
            <v/>
          </cell>
          <cell r="CP333">
            <v>0</v>
          </cell>
        </row>
        <row r="334">
          <cell r="C334" t="str">
            <v>329-2023</v>
          </cell>
          <cell r="D334">
            <v>1</v>
          </cell>
          <cell r="E334" t="str">
            <v>CO1.PCCNTR.4574067</v>
          </cell>
          <cell r="F334" t="e">
            <v>#N/A</v>
          </cell>
          <cell r="G334" t="str">
            <v>En Ejecución</v>
          </cell>
          <cell r="H334" t="str">
            <v>https://community.secop.gov.co/Public/Tendering/OpportunityDetail/Index?noticeUID=CO1.NTC.3943976&amp;isFromPublicArea=True&amp;isModal=true&amp;asPopupView=true</v>
          </cell>
          <cell r="I334" t="str">
            <v>SDHT-SDPP-PSAG-001-2023</v>
          </cell>
          <cell r="J334">
            <v>1</v>
          </cell>
          <cell r="K334">
            <v>1</v>
          </cell>
          <cell r="L334" t="str">
            <v>Persona Natural</v>
          </cell>
          <cell r="M334" t="str">
            <v>CC</v>
          </cell>
          <cell r="N334">
            <v>51848527</v>
          </cell>
          <cell r="O334">
            <v>5</v>
          </cell>
          <cell r="P334" t="str">
            <v>HURTADO LEAL</v>
          </cell>
          <cell r="Q334" t="str">
            <v>NORMA CONSTANZA</v>
          </cell>
          <cell r="R334" t="str">
            <v>No Aplica</v>
          </cell>
          <cell r="S334" t="str">
            <v>NORMA CONSTANZA HURTADO LEAL</v>
          </cell>
          <cell r="T334" t="str">
            <v>F</v>
          </cell>
          <cell r="U334">
            <v>44964</v>
          </cell>
          <cell r="V334">
            <v>44966</v>
          </cell>
          <cell r="W334">
            <v>44966</v>
          </cell>
          <cell r="Y334" t="str">
            <v>Contratación Directa</v>
          </cell>
          <cell r="Z334" t="str">
            <v>Contrato</v>
          </cell>
          <cell r="AA334" t="str">
            <v>Prestación de Servicios  de Apoyo a la Gestión</v>
          </cell>
          <cell r="AB334" t="str">
            <v>PRESTAR SERVICIOS TÉCNICOS PARA DESARROLLAR EL COMPONENTE DE PARTICIPACIÓN DEL PROYECTO DE INVERSIÓN 7606 EN LAS ACCIONES DE DIÁLOGO DE DOBLE VÍA, LA PROMOCIÓN DEL CONTROL SOCIAL, LA TRANSPARENCIA, INTEGRIDAD Y LAS ACCIONES DE SENSIBILIZACIÓN.</v>
          </cell>
          <cell r="AC334">
            <v>44966</v>
          </cell>
          <cell r="AD334">
            <v>44966</v>
          </cell>
          <cell r="AE334">
            <v>44966</v>
          </cell>
          <cell r="AF334">
            <v>9</v>
          </cell>
          <cell r="AG334">
            <v>0</v>
          </cell>
          <cell r="AH334">
            <v>9</v>
          </cell>
          <cell r="AI334">
            <v>9</v>
          </cell>
          <cell r="AJ334">
            <v>0</v>
          </cell>
          <cell r="AK334">
            <v>270</v>
          </cell>
          <cell r="AL334">
            <v>45238</v>
          </cell>
          <cell r="AM334">
            <v>45238</v>
          </cell>
          <cell r="AN334">
            <v>43740000</v>
          </cell>
          <cell r="AO334">
            <v>43740000</v>
          </cell>
          <cell r="AP334">
            <v>4860000</v>
          </cell>
          <cell r="AQ334">
            <v>0</v>
          </cell>
          <cell r="AS334">
            <v>645</v>
          </cell>
          <cell r="AT334">
            <v>44956</v>
          </cell>
          <cell r="AU334">
            <v>43740000</v>
          </cell>
          <cell r="AV334" t="str">
            <v>O23011605510000007606</v>
          </cell>
          <cell r="AW334" t="str">
            <v>INVERSION</v>
          </cell>
          <cell r="AX334" t="str">
            <v>Implementación de la ruta de la transparencia en Hábitat como un hábito Bogotá</v>
          </cell>
          <cell r="AY334">
            <v>5000459107</v>
          </cell>
          <cell r="AZ334">
            <v>455</v>
          </cell>
          <cell r="BA334">
            <v>44966</v>
          </cell>
          <cell r="BB334">
            <v>43740000</v>
          </cell>
          <cell r="BK334" t="str">
            <v/>
          </cell>
          <cell r="BN334" t="str">
            <v/>
          </cell>
          <cell r="BO334" t="str">
            <v/>
          </cell>
          <cell r="BP334" t="str">
            <v/>
          </cell>
          <cell r="BR334" t="str">
            <v/>
          </cell>
          <cell r="BS334" t="str">
            <v/>
          </cell>
          <cell r="BT334" t="str">
            <v/>
          </cell>
          <cell r="BU334" t="str">
            <v/>
          </cell>
          <cell r="BV334" t="str">
            <v/>
          </cell>
          <cell r="BW334" t="str">
            <v/>
          </cell>
          <cell r="CA334" t="str">
            <v/>
          </cell>
          <cell r="CB334" t="str">
            <v/>
          </cell>
          <cell r="CC334" t="str">
            <v/>
          </cell>
          <cell r="CE334" t="str">
            <v/>
          </cell>
          <cell r="CF334" t="str">
            <v/>
          </cell>
          <cell r="CG334" t="str">
            <v/>
          </cell>
          <cell r="CH334" t="str">
            <v/>
          </cell>
          <cell r="CI334" t="str">
            <v/>
          </cell>
          <cell r="CP334">
            <v>0</v>
          </cell>
        </row>
        <row r="335">
          <cell r="C335" t="str">
            <v>330-2023</v>
          </cell>
          <cell r="D335">
            <v>1</v>
          </cell>
          <cell r="E335" t="str">
            <v>CO1.PCCNTR.4547103</v>
          </cell>
          <cell r="F335" t="e">
            <v>#N/A</v>
          </cell>
          <cell r="G335" t="str">
            <v>En Ejecución</v>
          </cell>
          <cell r="H335" t="str">
            <v>https://community.secop.gov.co/Public/Tendering/OpportunityDetail/Index?noticeUID=CO1.NTC.3913276&amp;isFromPublicArea=True&amp;isModal=true&amp;asPopupView=true</v>
          </cell>
          <cell r="I335" t="str">
            <v>SDHT-OCDI-PSP-004-2023</v>
          </cell>
          <cell r="J335">
            <v>1</v>
          </cell>
          <cell r="K335">
            <v>1</v>
          </cell>
          <cell r="L335" t="str">
            <v>Persona Natural</v>
          </cell>
          <cell r="M335" t="str">
            <v>CC</v>
          </cell>
          <cell r="N335">
            <v>1018404238</v>
          </cell>
          <cell r="O335">
            <v>7</v>
          </cell>
          <cell r="P335" t="str">
            <v>ESCORCIA VENEGAS</v>
          </cell>
          <cell r="Q335" t="str">
            <v>LADY JOHANNA</v>
          </cell>
          <cell r="R335" t="str">
            <v>No Aplica</v>
          </cell>
          <cell r="S335" t="str">
            <v>LADY JOHANNA ESCORCIA VENEGAS</v>
          </cell>
          <cell r="T335" t="str">
            <v>F</v>
          </cell>
          <cell r="U335">
            <v>44959</v>
          </cell>
          <cell r="V335">
            <v>44963</v>
          </cell>
          <cell r="W335">
            <v>44960</v>
          </cell>
          <cell r="Y335" t="str">
            <v>Contratación Directa</v>
          </cell>
          <cell r="Z335" t="str">
            <v>Contrato</v>
          </cell>
          <cell r="AA335" t="str">
            <v>Prestación de Servicios Profesionales</v>
          </cell>
          <cell r="AB335" t="str">
            <v>PRESTAR LOS SERVICIOS PROFESIONALES A LA OFICINA DE CONTROL DISCIPLINARIO INTERNO DE LA SDHT, EN LAS DIFERENTES DILIGENCIAS QUE SE DERIVEN EN LA SUSTANCIACIÓN DE LOS PROCESOS DISCIPLINARIOS, DE CONFORMIDAD CON LA FASE DE INSTRUCCIÓN ESTABLECIDA EN EL MARCO JURIDICO DISCIPLINARIO.</v>
          </cell>
          <cell r="AC335">
            <v>44963</v>
          </cell>
          <cell r="AD335">
            <v>44963</v>
          </cell>
          <cell r="AE335">
            <v>44963</v>
          </cell>
          <cell r="AF335">
            <v>8</v>
          </cell>
          <cell r="AG335">
            <v>0</v>
          </cell>
          <cell r="AH335">
            <v>8</v>
          </cell>
          <cell r="AI335">
            <v>8</v>
          </cell>
          <cell r="AJ335">
            <v>0</v>
          </cell>
          <cell r="AK335">
            <v>240</v>
          </cell>
          <cell r="AL335">
            <v>45204</v>
          </cell>
          <cell r="AM335">
            <v>45204</v>
          </cell>
          <cell r="AN335">
            <v>74400000</v>
          </cell>
          <cell r="AO335">
            <v>74400000</v>
          </cell>
          <cell r="AP335">
            <v>9300000</v>
          </cell>
          <cell r="AQ335">
            <v>0</v>
          </cell>
          <cell r="AS335">
            <v>594</v>
          </cell>
          <cell r="AT335">
            <v>44952</v>
          </cell>
          <cell r="AU335">
            <v>74400000</v>
          </cell>
          <cell r="AV335" t="str">
            <v>O23011605560000007754</v>
          </cell>
          <cell r="AW335" t="str">
            <v>INVERSION</v>
          </cell>
          <cell r="AX335" t="str">
            <v>Fortalecimiento Institucional de la Secretaría del Hábitat Bogotá</v>
          </cell>
          <cell r="AY335">
            <v>5000453056</v>
          </cell>
          <cell r="AZ335">
            <v>347</v>
          </cell>
          <cell r="BA335">
            <v>44960</v>
          </cell>
          <cell r="BB335">
            <v>74400000</v>
          </cell>
          <cell r="BD335">
            <v>1597</v>
          </cell>
          <cell r="BE335">
            <v>45197</v>
          </cell>
          <cell r="BF335">
            <v>35650000</v>
          </cell>
          <cell r="BG335" t="str">
            <v>5000552952</v>
          </cell>
          <cell r="BH335">
            <v>1562</v>
          </cell>
          <cell r="BI335">
            <v>45204</v>
          </cell>
          <cell r="BJ335" t="str">
            <v>O23011605560000007754</v>
          </cell>
          <cell r="BK335" t="str">
            <v>INVERSION</v>
          </cell>
          <cell r="BN335" t="str">
            <v/>
          </cell>
          <cell r="BO335" t="str">
            <v/>
          </cell>
          <cell r="BP335" t="str">
            <v/>
          </cell>
          <cell r="BR335" t="str">
            <v/>
          </cell>
          <cell r="BS335" t="str">
            <v/>
          </cell>
          <cell r="BT335" t="str">
            <v/>
          </cell>
          <cell r="BU335" t="str">
            <v/>
          </cell>
          <cell r="BV335" t="str">
            <v/>
          </cell>
          <cell r="BW335" t="str">
            <v/>
          </cell>
          <cell r="CA335" t="str">
            <v/>
          </cell>
          <cell r="CB335" t="str">
            <v/>
          </cell>
          <cell r="CC335" t="str">
            <v/>
          </cell>
          <cell r="CE335" t="str">
            <v/>
          </cell>
          <cell r="CF335" t="str">
            <v/>
          </cell>
          <cell r="CG335" t="str">
            <v/>
          </cell>
          <cell r="CH335" t="str">
            <v/>
          </cell>
          <cell r="CI335" t="str">
            <v/>
          </cell>
          <cell r="CP335">
            <v>0</v>
          </cell>
        </row>
        <row r="336">
          <cell r="C336" t="str">
            <v>331-2023</v>
          </cell>
          <cell r="D336">
            <v>1</v>
          </cell>
          <cell r="E336" t="str">
            <v>CO1.PCCNTR.4544939</v>
          </cell>
          <cell r="F336" t="e">
            <v>#N/A</v>
          </cell>
          <cell r="G336" t="str">
            <v>En Ejecución</v>
          </cell>
          <cell r="H336" t="str">
            <v>https://community.secop.gov.co/Public/Tendering/OpportunityDetail/Index?noticeUID=CO1.NTC.3910181&amp;isFromPublicArea=True&amp;isModal=true&amp;asPopupView=true</v>
          </cell>
          <cell r="I336" t="str">
            <v>SDHT-SDB-PSP-060-2023</v>
          </cell>
          <cell r="J336">
            <v>1</v>
          </cell>
          <cell r="K336">
            <v>1</v>
          </cell>
          <cell r="L336" t="str">
            <v>Persona Natural</v>
          </cell>
          <cell r="M336" t="str">
            <v>CC</v>
          </cell>
          <cell r="N336">
            <v>1023939230</v>
          </cell>
          <cell r="O336">
            <v>3</v>
          </cell>
          <cell r="P336" t="str">
            <v>GUIO QUIROGA</v>
          </cell>
          <cell r="Q336" t="str">
            <v>SARA CATALINA</v>
          </cell>
          <cell r="R336" t="str">
            <v>No Aplica</v>
          </cell>
          <cell r="S336" t="str">
            <v>SARA CATALINA GUIO QUIROGA</v>
          </cell>
          <cell r="T336" t="str">
            <v>F</v>
          </cell>
          <cell r="U336">
            <v>44959</v>
          </cell>
          <cell r="V336">
            <v>44963</v>
          </cell>
          <cell r="W336">
            <v>44960</v>
          </cell>
          <cell r="Y336" t="str">
            <v>Contratación Directa</v>
          </cell>
          <cell r="Z336" t="str">
            <v>Contrato</v>
          </cell>
          <cell r="AA336" t="str">
            <v>Prestación de Servicios Profesionales</v>
          </cell>
          <cell r="AB336"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336">
            <v>44963</v>
          </cell>
          <cell r="AD336">
            <v>44963</v>
          </cell>
          <cell r="AE336">
            <v>44963</v>
          </cell>
          <cell r="AF336">
            <v>10</v>
          </cell>
          <cell r="AG336">
            <v>20</v>
          </cell>
          <cell r="AH336">
            <v>10.666666666666666</v>
          </cell>
          <cell r="AI336">
            <v>10</v>
          </cell>
          <cell r="AJ336">
            <v>20</v>
          </cell>
          <cell r="AK336">
            <v>320</v>
          </cell>
          <cell r="AL336">
            <v>45285</v>
          </cell>
          <cell r="AM336">
            <v>45285</v>
          </cell>
          <cell r="AN336">
            <v>65920000</v>
          </cell>
          <cell r="AO336">
            <v>65920000</v>
          </cell>
          <cell r="AP336">
            <v>6180000</v>
          </cell>
          <cell r="AQ336">
            <v>0</v>
          </cell>
          <cell r="AS336">
            <v>466</v>
          </cell>
          <cell r="AT336">
            <v>44945</v>
          </cell>
          <cell r="AU336">
            <v>65920000</v>
          </cell>
          <cell r="AV336" t="str">
            <v>O23011601010000007715</v>
          </cell>
          <cell r="AW336" t="str">
            <v>INVERSION</v>
          </cell>
          <cell r="AX336" t="str">
            <v>Mejoramiento de vivienda - modalidad de habitabilidad mediante asignación e implementación de subsidio en Bogotá</v>
          </cell>
          <cell r="AY336">
            <v>5000453068</v>
          </cell>
          <cell r="AZ336">
            <v>348</v>
          </cell>
          <cell r="BA336">
            <v>44960</v>
          </cell>
          <cell r="BB336">
            <v>65920000</v>
          </cell>
          <cell r="BK336" t="str">
            <v/>
          </cell>
          <cell r="BN336" t="str">
            <v/>
          </cell>
          <cell r="BO336" t="str">
            <v/>
          </cell>
          <cell r="BP336" t="str">
            <v/>
          </cell>
          <cell r="BR336" t="str">
            <v/>
          </cell>
          <cell r="BS336" t="str">
            <v/>
          </cell>
          <cell r="BT336" t="str">
            <v/>
          </cell>
          <cell r="BU336" t="str">
            <v/>
          </cell>
          <cell r="BV336" t="str">
            <v/>
          </cell>
          <cell r="BW336" t="str">
            <v/>
          </cell>
          <cell r="CA336" t="str">
            <v/>
          </cell>
          <cell r="CB336" t="str">
            <v/>
          </cell>
          <cell r="CC336" t="str">
            <v/>
          </cell>
          <cell r="CE336" t="str">
            <v/>
          </cell>
          <cell r="CF336" t="str">
            <v/>
          </cell>
          <cell r="CG336" t="str">
            <v/>
          </cell>
          <cell r="CH336" t="str">
            <v/>
          </cell>
          <cell r="CI336" t="str">
            <v/>
          </cell>
          <cell r="CP336">
            <v>0</v>
          </cell>
        </row>
        <row r="337">
          <cell r="C337" t="str">
            <v>332-2023</v>
          </cell>
          <cell r="D337">
            <v>1</v>
          </cell>
          <cell r="E337" t="str">
            <v>CO1.PCCNTR.4544775</v>
          </cell>
          <cell r="F337" t="e">
            <v>#N/A</v>
          </cell>
          <cell r="G337" t="str">
            <v>En Ejecución</v>
          </cell>
          <cell r="H337" t="str">
            <v>https://community.secop.gov.co/Public/Tendering/OpportunityDetail/Index?noticeUID=CO1.NTC.3910184&amp;isFromPublicArea=True&amp;isModal=true&amp;asPopupView=true</v>
          </cell>
          <cell r="I337" t="str">
            <v>SDHT-SDB-PSP-075-2023</v>
          </cell>
          <cell r="J337">
            <v>1</v>
          </cell>
          <cell r="K337">
            <v>1</v>
          </cell>
          <cell r="L337" t="str">
            <v>Persona Natural</v>
          </cell>
          <cell r="M337" t="str">
            <v>CC</v>
          </cell>
          <cell r="N337">
            <v>52353721</v>
          </cell>
          <cell r="O337">
            <v>6</v>
          </cell>
          <cell r="P337" t="str">
            <v>GIL GUERRERO</v>
          </cell>
          <cell r="Q337" t="str">
            <v>NUBIA JANNETH</v>
          </cell>
          <cell r="R337" t="str">
            <v>No Aplica</v>
          </cell>
          <cell r="S337" t="str">
            <v>NUBIA JANNETH GIL GUERRERO</v>
          </cell>
          <cell r="T337" t="str">
            <v>F</v>
          </cell>
          <cell r="U337">
            <v>44959</v>
          </cell>
          <cell r="V337">
            <v>44960</v>
          </cell>
          <cell r="W337">
            <v>44960</v>
          </cell>
          <cell r="Y337" t="str">
            <v>Contratación Directa</v>
          </cell>
          <cell r="Z337" t="str">
            <v>Contrato</v>
          </cell>
          <cell r="AA337" t="str">
            <v>Prestación de Servicios Profesionales</v>
          </cell>
          <cell r="AB337" t="str">
            <v>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v>
          </cell>
          <cell r="AC337">
            <v>44960</v>
          </cell>
          <cell r="AD337">
            <v>44960</v>
          </cell>
          <cell r="AE337">
            <v>44960</v>
          </cell>
          <cell r="AF337">
            <v>10</v>
          </cell>
          <cell r="AG337">
            <v>20</v>
          </cell>
          <cell r="AH337">
            <v>10.666666666666666</v>
          </cell>
          <cell r="AI337">
            <v>10</v>
          </cell>
          <cell r="AJ337">
            <v>20</v>
          </cell>
          <cell r="AK337">
            <v>320</v>
          </cell>
          <cell r="AL337">
            <v>45282</v>
          </cell>
          <cell r="AM337">
            <v>45282</v>
          </cell>
          <cell r="AN337">
            <v>69333333</v>
          </cell>
          <cell r="AO337">
            <v>69333333</v>
          </cell>
          <cell r="AP337">
            <v>6500000</v>
          </cell>
          <cell r="AQ337">
            <v>0.3333333283662796</v>
          </cell>
          <cell r="AS337">
            <v>449</v>
          </cell>
          <cell r="AT337">
            <v>44946</v>
          </cell>
          <cell r="AU337">
            <v>69333333</v>
          </cell>
          <cell r="AV337" t="str">
            <v>O23011601010000007715</v>
          </cell>
          <cell r="AW337" t="str">
            <v>INVERSION</v>
          </cell>
          <cell r="AX337" t="str">
            <v>Mejoramiento de vivienda - modalidad de habitabilidad mediante asignación e implementación de subsidio en Bogotá</v>
          </cell>
          <cell r="AY337">
            <v>5000453074</v>
          </cell>
          <cell r="AZ337">
            <v>349</v>
          </cell>
          <cell r="BA337">
            <v>44960</v>
          </cell>
          <cell r="BB337">
            <v>69333333</v>
          </cell>
          <cell r="BK337" t="str">
            <v/>
          </cell>
          <cell r="BN337" t="str">
            <v/>
          </cell>
          <cell r="BO337" t="str">
            <v/>
          </cell>
          <cell r="BP337" t="str">
            <v/>
          </cell>
          <cell r="BR337" t="str">
            <v/>
          </cell>
          <cell r="BS337" t="str">
            <v/>
          </cell>
          <cell r="BT337" t="str">
            <v/>
          </cell>
          <cell r="BU337" t="str">
            <v/>
          </cell>
          <cell r="BV337" t="str">
            <v/>
          </cell>
          <cell r="BW337" t="str">
            <v/>
          </cell>
          <cell r="CA337" t="str">
            <v/>
          </cell>
          <cell r="CB337" t="str">
            <v/>
          </cell>
          <cell r="CC337" t="str">
            <v/>
          </cell>
          <cell r="CE337" t="str">
            <v/>
          </cell>
          <cell r="CF337" t="str">
            <v/>
          </cell>
          <cell r="CG337" t="str">
            <v/>
          </cell>
          <cell r="CH337" t="str">
            <v/>
          </cell>
          <cell r="CI337" t="str">
            <v/>
          </cell>
          <cell r="CP337">
            <v>0</v>
          </cell>
        </row>
        <row r="338">
          <cell r="C338" t="str">
            <v>333-2023</v>
          </cell>
          <cell r="D338">
            <v>1</v>
          </cell>
          <cell r="E338" t="str">
            <v>CO1.PCCNTR.4545125</v>
          </cell>
          <cell r="F338" t="e">
            <v>#N/A</v>
          </cell>
          <cell r="G338" t="str">
            <v>En Ejecución</v>
          </cell>
          <cell r="H338" t="str">
            <v>https://community.secop.gov.co/Public/Tendering/OpportunityDetail/Index?noticeUID=CO1.NTC.3908764&amp;isFromPublicArea=True&amp;isModal=true&amp;asPopupView=true</v>
          </cell>
          <cell r="I338" t="str">
            <v>SDHT-SDB-PSAG-074-2023</v>
          </cell>
          <cell r="J338">
            <v>1</v>
          </cell>
          <cell r="K338">
            <v>1</v>
          </cell>
          <cell r="L338" t="str">
            <v>Persona Natural</v>
          </cell>
          <cell r="M338" t="str">
            <v>CC</v>
          </cell>
          <cell r="N338">
            <v>80071957</v>
          </cell>
          <cell r="O338">
            <v>8</v>
          </cell>
          <cell r="P338" t="str">
            <v>MARIN TORRES</v>
          </cell>
          <cell r="Q338" t="str">
            <v>DANIEL ALBERTO</v>
          </cell>
          <cell r="R338" t="str">
            <v>No Aplica</v>
          </cell>
          <cell r="S338" t="str">
            <v>DANIEL ALBERTO MARIN TORRES</v>
          </cell>
          <cell r="T338" t="str">
            <v>M</v>
          </cell>
          <cell r="U338">
            <v>44960</v>
          </cell>
          <cell r="V338">
            <v>44963</v>
          </cell>
          <cell r="W338">
            <v>44960</v>
          </cell>
          <cell r="Y338" t="str">
            <v>Contratación Directa</v>
          </cell>
          <cell r="Z338" t="str">
            <v>Contrato</v>
          </cell>
          <cell r="AA338" t="str">
            <v>Prestación de Servicios  de Apoyo a la Gestión</v>
          </cell>
          <cell r="AB338" t="str">
            <v>PRESTAR SERVICIOS DE APOYO A LA GESTIÓN EN LA ESTRUCTURACIÓN Y SEGUIMIENTO A PROCESOS CONTRACTUALES, ASÍ COMO EN LA PROYECCIÓN DE RESPUESTAS JURÍDICAS EN EL MARCO DEL MEJORAMIENTO INTEGRAL DE BARRIOS Y DEMÁS PROCESOS ADELANTADOS POR LA SUBDIRECCIÓN DE BARRIOS.</v>
          </cell>
          <cell r="AC338">
            <v>44963</v>
          </cell>
          <cell r="AD338">
            <v>44963</v>
          </cell>
          <cell r="AE338">
            <v>44963</v>
          </cell>
          <cell r="AF338">
            <v>10</v>
          </cell>
          <cell r="AG338">
            <v>20</v>
          </cell>
          <cell r="AH338">
            <v>10.666666666666666</v>
          </cell>
          <cell r="AI338">
            <v>10</v>
          </cell>
          <cell r="AJ338">
            <v>20</v>
          </cell>
          <cell r="AK338">
            <v>320</v>
          </cell>
          <cell r="AL338">
            <v>45285</v>
          </cell>
          <cell r="AM338">
            <v>45285</v>
          </cell>
          <cell r="AN338">
            <v>43733333</v>
          </cell>
          <cell r="AO338">
            <v>43733333</v>
          </cell>
          <cell r="AP338">
            <v>4100000</v>
          </cell>
          <cell r="AQ338">
            <v>0.3333333283662796</v>
          </cell>
          <cell r="AS338">
            <v>423</v>
          </cell>
          <cell r="AT338">
            <v>44945</v>
          </cell>
          <cell r="AU338">
            <v>43733333</v>
          </cell>
          <cell r="AV338" t="str">
            <v>O23011601190000007575</v>
          </cell>
          <cell r="AW338" t="str">
            <v>INVERSION</v>
          </cell>
          <cell r="AX338" t="str">
            <v>Estudios y diseños de proyecto para el mejoramiento integral de Barrios - Bogotá 2020-2024</v>
          </cell>
          <cell r="AY338">
            <v>5000453687</v>
          </cell>
          <cell r="AZ338">
            <v>369</v>
          </cell>
          <cell r="BA338">
            <v>44960</v>
          </cell>
          <cell r="BB338">
            <v>43733333</v>
          </cell>
          <cell r="BK338" t="str">
            <v/>
          </cell>
          <cell r="BN338" t="str">
            <v/>
          </cell>
          <cell r="BO338" t="str">
            <v/>
          </cell>
          <cell r="BP338" t="str">
            <v/>
          </cell>
          <cell r="BR338" t="str">
            <v/>
          </cell>
          <cell r="BS338" t="str">
            <v/>
          </cell>
          <cell r="BT338" t="str">
            <v/>
          </cell>
          <cell r="BU338" t="str">
            <v/>
          </cell>
          <cell r="BV338" t="str">
            <v/>
          </cell>
          <cell r="BW338" t="str">
            <v/>
          </cell>
          <cell r="CA338" t="str">
            <v/>
          </cell>
          <cell r="CB338" t="str">
            <v/>
          </cell>
          <cell r="CC338" t="str">
            <v/>
          </cell>
          <cell r="CE338" t="str">
            <v/>
          </cell>
          <cell r="CF338" t="str">
            <v/>
          </cell>
          <cell r="CG338" t="str">
            <v/>
          </cell>
          <cell r="CH338" t="str">
            <v/>
          </cell>
          <cell r="CI338" t="str">
            <v/>
          </cell>
          <cell r="CP338">
            <v>0</v>
          </cell>
        </row>
        <row r="339">
          <cell r="C339" t="str">
            <v>334-2023</v>
          </cell>
          <cell r="D339">
            <v>1</v>
          </cell>
          <cell r="E339" t="str">
            <v>CO1.PCCNTR.4544879</v>
          </cell>
          <cell r="F339" t="e">
            <v>#N/A</v>
          </cell>
          <cell r="G339" t="str">
            <v>En Ejecución</v>
          </cell>
          <cell r="H339" t="str">
            <v>https://community.secop.gov.co/Public/Tendering/OpportunityDetail/Index?noticeUID=CO1.NTC.3910269&amp;isFromPublicArea=True&amp;isModal=true&amp;asPopupView=true</v>
          </cell>
          <cell r="I339" t="str">
            <v>SDHT-SDB-PSP-072-2023</v>
          </cell>
          <cell r="J339">
            <v>1</v>
          </cell>
          <cell r="K339">
            <v>1</v>
          </cell>
          <cell r="L339" t="str">
            <v>Persona Natural</v>
          </cell>
          <cell r="M339" t="str">
            <v>CC</v>
          </cell>
          <cell r="N339">
            <v>52283995</v>
          </cell>
          <cell r="O339">
            <v>6</v>
          </cell>
          <cell r="P339" t="str">
            <v>BAUTISTA IBARRA</v>
          </cell>
          <cell r="Q339" t="str">
            <v>EMMA CECILIA</v>
          </cell>
          <cell r="R339" t="str">
            <v>No Aplica</v>
          </cell>
          <cell r="S339" t="str">
            <v>EMMA CECILIA BAUTISTA IBARRA</v>
          </cell>
          <cell r="T339" t="str">
            <v>F</v>
          </cell>
          <cell r="U339">
            <v>44959</v>
          </cell>
          <cell r="V339">
            <v>44960</v>
          </cell>
          <cell r="W339">
            <v>44960</v>
          </cell>
          <cell r="Y339" t="str">
            <v>Contratación Directa</v>
          </cell>
          <cell r="Z339" t="str">
            <v>Contrato</v>
          </cell>
          <cell r="AA339" t="str">
            <v>Prestación de Servicios Profesionales</v>
          </cell>
          <cell r="AB339" t="str">
            <v>PRESTAR SERVICIOS PROFESIONALES PARA APOYAR EL SEGUIMIENTO TÉCNICO EN LAS ACTIVIDADES DE LOS CONTRATOS DE OBRA Y/O CONSULTORÍAS Y/O CONVENIOS EJECUTADOS EN LOS TERRITORIOS PRIORIZADOS POR LA SECRETARÍA DISTRITAL DEL HÁBITAT DE BOGOTÁ.”</v>
          </cell>
          <cell r="AC339">
            <v>44960</v>
          </cell>
          <cell r="AD339">
            <v>44960</v>
          </cell>
          <cell r="AE339">
            <v>44960</v>
          </cell>
          <cell r="AF339">
            <v>10</v>
          </cell>
          <cell r="AG339">
            <v>20</v>
          </cell>
          <cell r="AH339">
            <v>10.666666666666666</v>
          </cell>
          <cell r="AI339">
            <v>10</v>
          </cell>
          <cell r="AJ339">
            <v>20</v>
          </cell>
          <cell r="AK339">
            <v>320</v>
          </cell>
          <cell r="AL339">
            <v>45282</v>
          </cell>
          <cell r="AM339">
            <v>45282</v>
          </cell>
          <cell r="AN339">
            <v>77866667</v>
          </cell>
          <cell r="AO339">
            <v>77866667</v>
          </cell>
          <cell r="AP339">
            <v>7300000</v>
          </cell>
          <cell r="AQ339">
            <v>-0.3333333283662796</v>
          </cell>
          <cell r="AS339">
            <v>424</v>
          </cell>
          <cell r="AT339">
            <v>44945</v>
          </cell>
          <cell r="AU339">
            <v>77866667</v>
          </cell>
          <cell r="AV339" t="str">
            <v>O23011601190000007575</v>
          </cell>
          <cell r="AW339" t="str">
            <v>INVERSION</v>
          </cell>
          <cell r="AX339" t="str">
            <v>Estudios y diseños de proyecto para el mejoramiento integral de Barrios - Bogotá 2020-2024</v>
          </cell>
          <cell r="AY339">
            <v>5000453082</v>
          </cell>
          <cell r="AZ339">
            <v>350</v>
          </cell>
          <cell r="BA339">
            <v>44960</v>
          </cell>
          <cell r="BB339">
            <v>77866667</v>
          </cell>
          <cell r="BK339" t="str">
            <v/>
          </cell>
          <cell r="BN339" t="str">
            <v/>
          </cell>
          <cell r="BO339" t="str">
            <v/>
          </cell>
          <cell r="BP339" t="str">
            <v/>
          </cell>
          <cell r="BR339" t="str">
            <v/>
          </cell>
          <cell r="BS339" t="str">
            <v/>
          </cell>
          <cell r="BT339" t="str">
            <v/>
          </cell>
          <cell r="BU339" t="str">
            <v/>
          </cell>
          <cell r="BV339" t="str">
            <v/>
          </cell>
          <cell r="BW339" t="str">
            <v/>
          </cell>
          <cell r="CA339" t="str">
            <v/>
          </cell>
          <cell r="CB339" t="str">
            <v/>
          </cell>
          <cell r="CC339" t="str">
            <v/>
          </cell>
          <cell r="CE339" t="str">
            <v/>
          </cell>
          <cell r="CF339" t="str">
            <v/>
          </cell>
          <cell r="CG339" t="str">
            <v/>
          </cell>
          <cell r="CH339" t="str">
            <v/>
          </cell>
          <cell r="CI339" t="str">
            <v/>
          </cell>
          <cell r="CP339">
            <v>0</v>
          </cell>
        </row>
        <row r="340">
          <cell r="C340" t="str">
            <v>335-2023</v>
          </cell>
          <cell r="D340">
            <v>1</v>
          </cell>
          <cell r="E340" t="str">
            <v>CO1.PCCNTR.4544894</v>
          </cell>
          <cell r="F340" t="e">
            <v>#N/A</v>
          </cell>
          <cell r="G340" t="str">
            <v>En Ejecución</v>
          </cell>
          <cell r="H340" t="str">
            <v>https://community.secop.gov.co/Public/Tendering/OpportunityDetail/Index?noticeUID=CO1.NTC.3910271&amp;isFromPublicArea=True&amp;isModal=true&amp;asPopupView=true</v>
          </cell>
          <cell r="I340" t="str">
            <v>SDHT-SDB-PSP-076-2023</v>
          </cell>
          <cell r="J340">
            <v>1</v>
          </cell>
          <cell r="K340">
            <v>1</v>
          </cell>
          <cell r="L340" t="str">
            <v>Persona Natural</v>
          </cell>
          <cell r="M340" t="str">
            <v>CC</v>
          </cell>
          <cell r="N340">
            <v>1031135689</v>
          </cell>
          <cell r="O340">
            <v>8</v>
          </cell>
          <cell r="P340" t="str">
            <v>CRUZ SUESCUN</v>
          </cell>
          <cell r="Q340" t="str">
            <v>JOHAN SEBASTIAN</v>
          </cell>
          <cell r="R340" t="str">
            <v>No Aplica</v>
          </cell>
          <cell r="S340" t="str">
            <v>JOHAN SEBASTIAN CRUZ SUESCUN</v>
          </cell>
          <cell r="T340" t="str">
            <v>M</v>
          </cell>
          <cell r="U340">
            <v>44959</v>
          </cell>
          <cell r="V340">
            <v>44960</v>
          </cell>
          <cell r="W340">
            <v>44960</v>
          </cell>
          <cell r="Y340" t="str">
            <v>Contratación Directa</v>
          </cell>
          <cell r="Z340" t="str">
            <v>Contrato</v>
          </cell>
          <cell r="AA340" t="str">
            <v>Prestación de Servicios Profesionales</v>
          </cell>
          <cell r="AB340" t="str">
            <v>PRESTAR SERVICIOS PROFESIONALES PARA APOYAR EL SEGUIMIENTO TÉCNICO – AMBIENTAL- SEGURIDAD Y SALUD EN EL TRABAJO (SST) EN LAS INTERVENCIONES DE MEJORAMIENTO DE ENTORNO EN ESTUDIOS, DISEÑOS Y OBRAS DESARROLLADAS EN LOS TERRITORIOS PRIORIZADOS POR LA SECRETARÍA DISTRITAL DEL HÁBITAT.</v>
          </cell>
          <cell r="AC340">
            <v>44960</v>
          </cell>
          <cell r="AD340">
            <v>44960</v>
          </cell>
          <cell r="AE340">
            <v>44960</v>
          </cell>
          <cell r="AF340">
            <v>10</v>
          </cell>
          <cell r="AG340">
            <v>20</v>
          </cell>
          <cell r="AH340">
            <v>10.666666666666666</v>
          </cell>
          <cell r="AI340">
            <v>10</v>
          </cell>
          <cell r="AJ340">
            <v>20</v>
          </cell>
          <cell r="AK340">
            <v>320</v>
          </cell>
          <cell r="AL340">
            <v>45282</v>
          </cell>
          <cell r="AM340">
            <v>45282</v>
          </cell>
          <cell r="AN340">
            <v>77866667</v>
          </cell>
          <cell r="AO340">
            <v>77866667</v>
          </cell>
          <cell r="AP340">
            <v>7300000</v>
          </cell>
          <cell r="AQ340">
            <v>-0.3333333283662796</v>
          </cell>
          <cell r="AS340">
            <v>471</v>
          </cell>
          <cell r="AT340">
            <v>44946</v>
          </cell>
          <cell r="AU340">
            <v>77866667</v>
          </cell>
          <cell r="AV340" t="str">
            <v>O23011601190000007575</v>
          </cell>
          <cell r="AW340" t="str">
            <v>INVERSION</v>
          </cell>
          <cell r="AX340" t="str">
            <v>Estudios y diseños de proyecto para el mejoramiento integral de Barrios - Bogotá 2020-2024</v>
          </cell>
          <cell r="AY340">
            <v>5000453088</v>
          </cell>
          <cell r="AZ340">
            <v>351</v>
          </cell>
          <cell r="BA340">
            <v>44960</v>
          </cell>
          <cell r="BB340">
            <v>77866667</v>
          </cell>
          <cell r="BK340" t="str">
            <v/>
          </cell>
          <cell r="BN340" t="str">
            <v/>
          </cell>
          <cell r="BO340" t="str">
            <v/>
          </cell>
          <cell r="BP340" t="str">
            <v/>
          </cell>
          <cell r="BR340" t="str">
            <v/>
          </cell>
          <cell r="BS340" t="str">
            <v/>
          </cell>
          <cell r="BT340" t="str">
            <v/>
          </cell>
          <cell r="BU340" t="str">
            <v/>
          </cell>
          <cell r="BV340" t="str">
            <v/>
          </cell>
          <cell r="BW340" t="str">
            <v/>
          </cell>
          <cell r="CA340" t="str">
            <v/>
          </cell>
          <cell r="CB340" t="str">
            <v/>
          </cell>
          <cell r="CC340" t="str">
            <v/>
          </cell>
          <cell r="CE340" t="str">
            <v/>
          </cell>
          <cell r="CF340" t="str">
            <v/>
          </cell>
          <cell r="CG340" t="str">
            <v/>
          </cell>
          <cell r="CH340" t="str">
            <v/>
          </cell>
          <cell r="CI340" t="str">
            <v/>
          </cell>
          <cell r="CP340">
            <v>0</v>
          </cell>
        </row>
        <row r="341">
          <cell r="C341" t="str">
            <v>336-2023</v>
          </cell>
          <cell r="D341">
            <v>1</v>
          </cell>
          <cell r="E341" t="str">
            <v>CO1.PCCNTR.4545069</v>
          </cell>
          <cell r="F341" t="e">
            <v>#N/A</v>
          </cell>
          <cell r="G341" t="str">
            <v>En Ejecución</v>
          </cell>
          <cell r="H341" t="str">
            <v>https://community.secop.gov.co/Public/Tendering/OpportunityDetail/Index?noticeUID=CO1.NTC.3910547&amp;isFromPublicArea=True&amp;isModal=true&amp;asPopupView=true</v>
          </cell>
          <cell r="I341" t="str">
            <v>SDHT-SDB-PSP-073-2023</v>
          </cell>
          <cell r="J341">
            <v>1</v>
          </cell>
          <cell r="K341">
            <v>1</v>
          </cell>
          <cell r="L341" t="str">
            <v>Persona Natural</v>
          </cell>
          <cell r="M341" t="str">
            <v>CC</v>
          </cell>
          <cell r="N341">
            <v>80257640</v>
          </cell>
          <cell r="O341">
            <v>9</v>
          </cell>
          <cell r="P341" t="str">
            <v>DIAZ MONTAÑA</v>
          </cell>
          <cell r="Q341" t="str">
            <v>JHON WILLIAM</v>
          </cell>
          <cell r="R341" t="str">
            <v>No Aplica</v>
          </cell>
          <cell r="S341" t="str">
            <v>JHON WILLIAM DIAZ MONTAÑA</v>
          </cell>
          <cell r="T341" t="str">
            <v>M</v>
          </cell>
          <cell r="U341">
            <v>44959</v>
          </cell>
          <cell r="V341">
            <v>44963</v>
          </cell>
          <cell r="W341">
            <v>44960</v>
          </cell>
          <cell r="Y341" t="str">
            <v>Contratación Directa</v>
          </cell>
          <cell r="Z341" t="str">
            <v>Contrato</v>
          </cell>
          <cell r="AA341" t="str">
            <v>Prestación de Servicios Profesionales</v>
          </cell>
          <cell r="AB341" t="str">
            <v>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v>
          </cell>
          <cell r="AC341">
            <v>44963</v>
          </cell>
          <cell r="AD341">
            <v>44963</v>
          </cell>
          <cell r="AE341">
            <v>44963</v>
          </cell>
          <cell r="AF341">
            <v>10</v>
          </cell>
          <cell r="AG341">
            <v>20</v>
          </cell>
          <cell r="AH341">
            <v>10.666666666666666</v>
          </cell>
          <cell r="AI341">
            <v>10</v>
          </cell>
          <cell r="AJ341">
            <v>20</v>
          </cell>
          <cell r="AK341">
            <v>320</v>
          </cell>
          <cell r="AL341">
            <v>45285</v>
          </cell>
          <cell r="AM341">
            <v>45285</v>
          </cell>
          <cell r="AN341">
            <v>72533333</v>
          </cell>
          <cell r="AO341">
            <v>72533333</v>
          </cell>
          <cell r="AP341">
            <v>6800000</v>
          </cell>
          <cell r="AQ341">
            <v>0.3333333283662796</v>
          </cell>
          <cell r="AS341">
            <v>421</v>
          </cell>
          <cell r="AT341">
            <v>44945</v>
          </cell>
          <cell r="AU341">
            <v>72533333</v>
          </cell>
          <cell r="AV341" t="str">
            <v>O23011601190000007575</v>
          </cell>
          <cell r="AW341" t="str">
            <v>INVERSION</v>
          </cell>
          <cell r="AX341" t="str">
            <v>Estudios y diseños de proyecto para el mejoramiento integral de Barrios - Bogotá 2020-2024</v>
          </cell>
          <cell r="AY341">
            <v>5000453100</v>
          </cell>
          <cell r="AZ341">
            <v>352</v>
          </cell>
          <cell r="BA341">
            <v>44960</v>
          </cell>
          <cell r="BB341">
            <v>72533333</v>
          </cell>
          <cell r="BK341" t="str">
            <v/>
          </cell>
          <cell r="BN341" t="str">
            <v/>
          </cell>
          <cell r="BO341" t="str">
            <v/>
          </cell>
          <cell r="BP341" t="str">
            <v/>
          </cell>
          <cell r="BR341" t="str">
            <v/>
          </cell>
          <cell r="BS341" t="str">
            <v/>
          </cell>
          <cell r="BT341" t="str">
            <v/>
          </cell>
          <cell r="BU341" t="str">
            <v/>
          </cell>
          <cell r="BV341" t="str">
            <v/>
          </cell>
          <cell r="BW341" t="str">
            <v/>
          </cell>
          <cell r="CA341" t="str">
            <v/>
          </cell>
          <cell r="CB341" t="str">
            <v/>
          </cell>
          <cell r="CC341" t="str">
            <v/>
          </cell>
          <cell r="CE341" t="str">
            <v/>
          </cell>
          <cell r="CF341" t="str">
            <v/>
          </cell>
          <cell r="CG341" t="str">
            <v/>
          </cell>
          <cell r="CH341" t="str">
            <v/>
          </cell>
          <cell r="CI341" t="str">
            <v/>
          </cell>
          <cell r="CP341">
            <v>0</v>
          </cell>
        </row>
        <row r="342">
          <cell r="C342" t="str">
            <v>337-2023</v>
          </cell>
          <cell r="D342">
            <v>1</v>
          </cell>
          <cell r="E342" t="str">
            <v>CO1.PCCNTR.4545481</v>
          </cell>
          <cell r="F342" t="e">
            <v>#N/A</v>
          </cell>
          <cell r="G342" t="str">
            <v>En Ejecución</v>
          </cell>
          <cell r="H342" t="str">
            <v>https://community.secop.gov.co/Public/Tendering/OpportunityDetail/Index?noticeUID=CO1.NTC.3910676&amp;isFromPublicArea=True&amp;isModal=true&amp;asPopupView=true</v>
          </cell>
          <cell r="I342" t="str">
            <v>SDHT-SDB-PSP-051-2023</v>
          </cell>
          <cell r="J342">
            <v>1</v>
          </cell>
          <cell r="K342">
            <v>1</v>
          </cell>
          <cell r="L342" t="str">
            <v>Persona Natural</v>
          </cell>
          <cell r="M342" t="str">
            <v>CC</v>
          </cell>
          <cell r="N342">
            <v>52085112</v>
          </cell>
          <cell r="O342">
            <v>0</v>
          </cell>
          <cell r="P342" t="str">
            <v>RUBIO CONDE</v>
          </cell>
          <cell r="Q342" t="str">
            <v>ELIANA PATRICIA</v>
          </cell>
          <cell r="R342" t="str">
            <v>No Aplica</v>
          </cell>
          <cell r="S342" t="str">
            <v>ELIANA PATRICIA RUBIO CONDE</v>
          </cell>
          <cell r="T342" t="str">
            <v>F</v>
          </cell>
          <cell r="U342">
            <v>44959</v>
          </cell>
          <cell r="V342">
            <v>44963</v>
          </cell>
          <cell r="W342">
            <v>44964</v>
          </cell>
          <cell r="Y342" t="str">
            <v>Contratación Directa</v>
          </cell>
          <cell r="Z342" t="str">
            <v>Contrato</v>
          </cell>
          <cell r="AA342" t="str">
            <v>Prestación de Servicios Profesionales</v>
          </cell>
          <cell r="AB342"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342">
            <v>44964</v>
          </cell>
          <cell r="AD342">
            <v>44964</v>
          </cell>
          <cell r="AE342">
            <v>44964</v>
          </cell>
          <cell r="AF342">
            <v>11</v>
          </cell>
          <cell r="AG342">
            <v>0</v>
          </cell>
          <cell r="AH342">
            <v>11</v>
          </cell>
          <cell r="AI342">
            <v>11</v>
          </cell>
          <cell r="AJ342">
            <v>0</v>
          </cell>
          <cell r="AK342">
            <v>330</v>
          </cell>
          <cell r="AL342">
            <v>45297</v>
          </cell>
          <cell r="AM342">
            <v>45297</v>
          </cell>
          <cell r="AN342">
            <v>80300000</v>
          </cell>
          <cell r="AO342">
            <v>80300000</v>
          </cell>
          <cell r="AP342">
            <v>7300000</v>
          </cell>
          <cell r="AQ342">
            <v>0</v>
          </cell>
          <cell r="AS342">
            <v>453</v>
          </cell>
          <cell r="AT342">
            <v>44946</v>
          </cell>
          <cell r="AU342">
            <v>80300000</v>
          </cell>
          <cell r="AV342" t="str">
            <v>O23011601010000007715</v>
          </cell>
          <cell r="AW342" t="str">
            <v>INVERSION</v>
          </cell>
          <cell r="AX342" t="str">
            <v>Mejoramiento de vivienda - modalidad de habitabilidad mediante asignación e implementación de subsidio en Bogotá</v>
          </cell>
          <cell r="AY342">
            <v>5000453118</v>
          </cell>
          <cell r="AZ342">
            <v>353</v>
          </cell>
          <cell r="BA342">
            <v>44960</v>
          </cell>
          <cell r="BB342">
            <v>80300000</v>
          </cell>
          <cell r="BK342" t="str">
            <v/>
          </cell>
          <cell r="BN342" t="str">
            <v/>
          </cell>
          <cell r="BO342" t="str">
            <v/>
          </cell>
          <cell r="BP342" t="str">
            <v/>
          </cell>
          <cell r="BR342" t="str">
            <v/>
          </cell>
          <cell r="BS342" t="str">
            <v/>
          </cell>
          <cell r="BT342" t="str">
            <v/>
          </cell>
          <cell r="BU342" t="str">
            <v/>
          </cell>
          <cell r="BV342" t="str">
            <v/>
          </cell>
          <cell r="BW342" t="str">
            <v/>
          </cell>
          <cell r="CA342" t="str">
            <v/>
          </cell>
          <cell r="CB342" t="str">
            <v/>
          </cell>
          <cell r="CC342" t="str">
            <v/>
          </cell>
          <cell r="CE342" t="str">
            <v/>
          </cell>
          <cell r="CF342" t="str">
            <v/>
          </cell>
          <cell r="CG342" t="str">
            <v/>
          </cell>
          <cell r="CH342" t="str">
            <v/>
          </cell>
          <cell r="CI342" t="str">
            <v/>
          </cell>
          <cell r="CP342">
            <v>0</v>
          </cell>
        </row>
        <row r="343">
          <cell r="C343" t="str">
            <v>338-2023</v>
          </cell>
          <cell r="D343">
            <v>1</v>
          </cell>
          <cell r="E343" t="str">
            <v>CO1.PCCNTR.4546920</v>
          </cell>
          <cell r="F343" t="e">
            <v>#N/A</v>
          </cell>
          <cell r="G343" t="str">
            <v>En Ejecución</v>
          </cell>
          <cell r="H343" t="str">
            <v>https://community.secop.gov.co/Public/Tendering/OpportunityDetail/Index?noticeUID=CO1.NTC.3913038&amp;isFromPublicArea=True&amp;isModal=true&amp;asPopupView=true</v>
          </cell>
          <cell r="I343" t="str">
            <v>SDHT-SDB-PSP-041-2023</v>
          </cell>
          <cell r="J343">
            <v>1</v>
          </cell>
          <cell r="K343">
            <v>1</v>
          </cell>
          <cell r="L343" t="str">
            <v>Persona Natural</v>
          </cell>
          <cell r="M343" t="str">
            <v>CC</v>
          </cell>
          <cell r="N343">
            <v>19489509</v>
          </cell>
          <cell r="O343">
            <v>5</v>
          </cell>
          <cell r="P343" t="str">
            <v>TORRES DUEÑAS</v>
          </cell>
          <cell r="Q343" t="str">
            <v>SAUL</v>
          </cell>
          <cell r="R343" t="str">
            <v>No Aplica</v>
          </cell>
          <cell r="S343" t="str">
            <v>SAUL TORRES DUEÑAS</v>
          </cell>
          <cell r="T343" t="str">
            <v>M</v>
          </cell>
          <cell r="U343">
            <v>44959</v>
          </cell>
          <cell r="V343">
            <v>44963</v>
          </cell>
          <cell r="W343">
            <v>44964</v>
          </cell>
          <cell r="Y343" t="str">
            <v>Contratación Directa</v>
          </cell>
          <cell r="Z343" t="str">
            <v>Contrato</v>
          </cell>
          <cell r="AA343" t="str">
            <v>Prestación de Servicios Profesionales</v>
          </cell>
          <cell r="AB343" t="str">
            <v>PRESTAR SERVICIOS PROFESIONALES PARA DESARROLLAR LA ESTRUCTURACIÓN TÉCNICA DE EXPEDIENTES PARA LA POSTULACIÓN DE HOGARES AL SUBSIDIO DE MEJORAMIENTO DE VIVIENDA EN LA MODALIDAD DE HABITABILIDAD EN LOS TERRITORIOS PRIORIZADOS POR LA SECRETARIA DISTRITAL DEL HABITAT</v>
          </cell>
          <cell r="AC343">
            <v>44964</v>
          </cell>
          <cell r="AD343">
            <v>44964</v>
          </cell>
          <cell r="AE343">
            <v>44964</v>
          </cell>
          <cell r="AF343">
            <v>11</v>
          </cell>
          <cell r="AG343">
            <v>0</v>
          </cell>
          <cell r="AH343">
            <v>11</v>
          </cell>
          <cell r="AI343">
            <v>11</v>
          </cell>
          <cell r="AJ343">
            <v>0</v>
          </cell>
          <cell r="AK343">
            <v>330</v>
          </cell>
          <cell r="AL343">
            <v>45297</v>
          </cell>
          <cell r="AM343">
            <v>45297</v>
          </cell>
          <cell r="AN343">
            <v>80300000</v>
          </cell>
          <cell r="AO343">
            <v>80300000</v>
          </cell>
          <cell r="AP343">
            <v>7300000</v>
          </cell>
          <cell r="AQ343">
            <v>0</v>
          </cell>
          <cell r="AS343">
            <v>447</v>
          </cell>
          <cell r="AT343">
            <v>44946</v>
          </cell>
          <cell r="AU343">
            <v>80300000</v>
          </cell>
          <cell r="AV343" t="str">
            <v>O23011601010000007715</v>
          </cell>
          <cell r="AW343" t="str">
            <v>INVERSION</v>
          </cell>
          <cell r="AX343" t="str">
            <v>Mejoramiento de vivienda - modalidad de habitabilidad mediante asignación e implementación de subsidio en Bogotá</v>
          </cell>
          <cell r="AY343">
            <v>5000453128</v>
          </cell>
          <cell r="AZ343">
            <v>354</v>
          </cell>
          <cell r="BA343">
            <v>44960</v>
          </cell>
          <cell r="BB343">
            <v>80300000</v>
          </cell>
          <cell r="BK343" t="str">
            <v/>
          </cell>
          <cell r="BN343" t="str">
            <v/>
          </cell>
          <cell r="BO343" t="str">
            <v/>
          </cell>
          <cell r="BP343" t="str">
            <v/>
          </cell>
          <cell r="BR343" t="str">
            <v/>
          </cell>
          <cell r="BS343" t="str">
            <v/>
          </cell>
          <cell r="BT343" t="str">
            <v/>
          </cell>
          <cell r="BU343" t="str">
            <v/>
          </cell>
          <cell r="BV343" t="str">
            <v/>
          </cell>
          <cell r="BW343" t="str">
            <v/>
          </cell>
          <cell r="CA343" t="str">
            <v/>
          </cell>
          <cell r="CB343" t="str">
            <v/>
          </cell>
          <cell r="CC343" t="str">
            <v/>
          </cell>
          <cell r="CE343" t="str">
            <v/>
          </cell>
          <cell r="CF343" t="str">
            <v/>
          </cell>
          <cell r="CG343" t="str">
            <v/>
          </cell>
          <cell r="CH343" t="str">
            <v/>
          </cell>
          <cell r="CI343" t="str">
            <v/>
          </cell>
          <cell r="CP343">
            <v>0</v>
          </cell>
        </row>
        <row r="344">
          <cell r="C344" t="str">
            <v>339-2023</v>
          </cell>
          <cell r="D344">
            <v>1</v>
          </cell>
          <cell r="E344" t="str">
            <v>CO1.PCCNTR.4548286</v>
          </cell>
          <cell r="F344" t="e">
            <v>#N/A</v>
          </cell>
          <cell r="G344" t="str">
            <v>En Ejecución</v>
          </cell>
          <cell r="H344" t="str">
            <v>https://community.secop.gov.co/Public/Tendering/OpportunityDetail/Index?noticeUID=CO1.NTC.3910162&amp;isFromPublicArea=True&amp;isModal=true&amp;asPopupView=true</v>
          </cell>
          <cell r="I344" t="str">
            <v>SDHT-SDAC-SDPSP-012-2023</v>
          </cell>
          <cell r="J344">
            <v>1</v>
          </cell>
          <cell r="K344">
            <v>1</v>
          </cell>
          <cell r="L344" t="str">
            <v>Persona Natural</v>
          </cell>
          <cell r="M344" t="str">
            <v>CC</v>
          </cell>
          <cell r="N344">
            <v>86064425</v>
          </cell>
          <cell r="O344">
            <v>4</v>
          </cell>
          <cell r="P344" t="str">
            <v>AGUDELO VARELA</v>
          </cell>
          <cell r="Q344" t="str">
            <v>DIEGO</v>
          </cell>
          <cell r="R344" t="str">
            <v>No Aplica</v>
          </cell>
          <cell r="S344" t="str">
            <v>DIEGO AGUDELO VARELA</v>
          </cell>
          <cell r="T344" t="str">
            <v>M</v>
          </cell>
          <cell r="U344">
            <v>44960</v>
          </cell>
          <cell r="V344">
            <v>44963</v>
          </cell>
          <cell r="W344">
            <v>44964</v>
          </cell>
          <cell r="Y344" t="str">
            <v>Contratación Directa</v>
          </cell>
          <cell r="Z344" t="str">
            <v>Contrato</v>
          </cell>
          <cell r="AA344" t="str">
            <v>Prestación de Servicios Profesionales</v>
          </cell>
          <cell r="AB344" t="str">
            <v>PRESTAR SERVICIOS PROFESIONALES PARA EL DESARROLLO Y/O ACTUALIZACIÓN DE LAS INTERFACES DE USUARIO Y DISEÑO DE EXPERIENCIA DE LA PLATAFORMA DE REALIZACIÓN DE TRÁMITES Y HERRAMIENTAS CONEXAS</v>
          </cell>
          <cell r="AC344">
            <v>44964</v>
          </cell>
          <cell r="AD344">
            <v>44964</v>
          </cell>
          <cell r="AE344">
            <v>44964</v>
          </cell>
          <cell r="AF344">
            <v>8</v>
          </cell>
          <cell r="AG344">
            <v>0</v>
          </cell>
          <cell r="AH344">
            <v>8</v>
          </cell>
          <cell r="AI344">
            <v>8</v>
          </cell>
          <cell r="AJ344">
            <v>0</v>
          </cell>
          <cell r="AK344">
            <v>240</v>
          </cell>
          <cell r="AL344">
            <v>45205</v>
          </cell>
          <cell r="AM344">
            <v>45205</v>
          </cell>
          <cell r="AN344">
            <v>70400000</v>
          </cell>
          <cell r="AO344">
            <v>70400000</v>
          </cell>
          <cell r="AP344">
            <v>8800000</v>
          </cell>
          <cell r="AQ344">
            <v>0</v>
          </cell>
          <cell r="AS344">
            <v>393</v>
          </cell>
          <cell r="AT344">
            <v>44942</v>
          </cell>
          <cell r="AU344">
            <v>70400000</v>
          </cell>
          <cell r="AV344" t="str">
            <v>O23011601190000007747</v>
          </cell>
          <cell r="AW344" t="str">
            <v>INVERSION</v>
          </cell>
          <cell r="AX344" t="str">
            <v>Apoyo técnico, administrativo y tecnológico en la gestión de los trámites requeridos para promover la iniciación de viviendas VIS y VIP en Bogotá</v>
          </cell>
          <cell r="AY344">
            <v>5000455481</v>
          </cell>
          <cell r="AZ344">
            <v>396</v>
          </cell>
          <cell r="BA344">
            <v>44963</v>
          </cell>
          <cell r="BB344">
            <v>70400000</v>
          </cell>
          <cell r="BD344">
            <v>1705</v>
          </cell>
          <cell r="BE344">
            <v>45198</v>
          </cell>
          <cell r="BF344">
            <v>24640000</v>
          </cell>
          <cell r="BG344" t="str">
            <v>5000553762</v>
          </cell>
          <cell r="BH344">
            <v>1584</v>
          </cell>
          <cell r="BI344">
            <v>45205</v>
          </cell>
          <cell r="BJ344" t="str">
            <v>O23011601190000007747</v>
          </cell>
          <cell r="BK344" t="str">
            <v>INVERSION</v>
          </cell>
          <cell r="BN344" t="str">
            <v/>
          </cell>
          <cell r="BO344" t="str">
            <v/>
          </cell>
          <cell r="BP344" t="str">
            <v/>
          </cell>
          <cell r="BR344" t="str">
            <v/>
          </cell>
          <cell r="BS344" t="str">
            <v/>
          </cell>
          <cell r="BT344" t="str">
            <v/>
          </cell>
          <cell r="BU344" t="str">
            <v/>
          </cell>
          <cell r="BV344" t="str">
            <v/>
          </cell>
          <cell r="BW344" t="str">
            <v/>
          </cell>
          <cell r="CA344" t="str">
            <v/>
          </cell>
          <cell r="CB344" t="str">
            <v/>
          </cell>
          <cell r="CC344" t="str">
            <v/>
          </cell>
          <cell r="CE344" t="str">
            <v/>
          </cell>
          <cell r="CF344" t="str">
            <v/>
          </cell>
          <cell r="CG344" t="str">
            <v/>
          </cell>
          <cell r="CH344" t="str">
            <v/>
          </cell>
          <cell r="CI344" t="str">
            <v/>
          </cell>
          <cell r="CP344">
            <v>0</v>
          </cell>
        </row>
        <row r="345">
          <cell r="C345" t="str">
            <v>340-2023</v>
          </cell>
          <cell r="D345">
            <v>1</v>
          </cell>
          <cell r="E345" t="str">
            <v>CO1.PCCNTR.4548817</v>
          </cell>
          <cell r="F345" t="e">
            <v>#N/A</v>
          </cell>
          <cell r="G345" t="str">
            <v>En Ejecución</v>
          </cell>
          <cell r="H345" t="str">
            <v>https://community.secop.gov.co/Public/Tendering/OpportunityDetail/Index?noticeUID=CO1.NTC.3910511&amp;isFromPublicArea=True&amp;isModal=true&amp;asPopupView=true</v>
          </cell>
          <cell r="I345" t="str">
            <v>SDHT-SDAC-SDPSP-013-2023</v>
          </cell>
          <cell r="J345">
            <v>1</v>
          </cell>
          <cell r="K345">
            <v>1</v>
          </cell>
          <cell r="L345" t="str">
            <v>Persona Natural</v>
          </cell>
          <cell r="M345" t="str">
            <v>CC</v>
          </cell>
          <cell r="N345">
            <v>91532939</v>
          </cell>
          <cell r="O345">
            <v>4</v>
          </cell>
          <cell r="P345" t="str">
            <v>HEREDIA THOME</v>
          </cell>
          <cell r="Q345" t="str">
            <v>ELVIS ANDRES</v>
          </cell>
          <cell r="R345" t="str">
            <v>No Aplica</v>
          </cell>
          <cell r="S345" t="str">
            <v>ELVIS ANDRES HEREDIA THOME</v>
          </cell>
          <cell r="T345" t="str">
            <v>M</v>
          </cell>
          <cell r="U345">
            <v>44960</v>
          </cell>
          <cell r="V345">
            <v>44963</v>
          </cell>
          <cell r="W345">
            <v>44964</v>
          </cell>
          <cell r="Y345" t="str">
            <v>Contratación Directa</v>
          </cell>
          <cell r="Z345" t="str">
            <v>Contrato</v>
          </cell>
          <cell r="AA345" t="str">
            <v>Prestación de Servicios Profesionales</v>
          </cell>
          <cell r="AB345" t="str">
            <v>PRESTAR SERVICIOS PROFESIONALES PARA EL DESARROLLO Y/O ACTUALIZACIÓN DE LAS INTERFACES DE USUARIO Y DISEÑO DE EXPERIENCIA DE LA PLATAFORMA DE REALIZACIÓN DE TRÁMITES Y HERRAMIENTAS CONEXAS.</v>
          </cell>
          <cell r="AC345">
            <v>44964</v>
          </cell>
          <cell r="AD345">
            <v>44964</v>
          </cell>
          <cell r="AE345">
            <v>44964</v>
          </cell>
          <cell r="AF345">
            <v>8</v>
          </cell>
          <cell r="AG345">
            <v>0</v>
          </cell>
          <cell r="AH345">
            <v>8</v>
          </cell>
          <cell r="AI345">
            <v>8</v>
          </cell>
          <cell r="AJ345">
            <v>0</v>
          </cell>
          <cell r="AK345">
            <v>240</v>
          </cell>
          <cell r="AL345">
            <v>45205</v>
          </cell>
          <cell r="AM345">
            <v>45205</v>
          </cell>
          <cell r="AN345">
            <v>70400000</v>
          </cell>
          <cell r="AO345">
            <v>70400000</v>
          </cell>
          <cell r="AP345">
            <v>8800000</v>
          </cell>
          <cell r="AQ345">
            <v>0</v>
          </cell>
          <cell r="AS345">
            <v>121</v>
          </cell>
          <cell r="AT345">
            <v>44931</v>
          </cell>
          <cell r="AU345">
            <v>70400000</v>
          </cell>
          <cell r="AV345" t="str">
            <v>O23011601190000007747</v>
          </cell>
          <cell r="AW345" t="str">
            <v>INVERSION</v>
          </cell>
          <cell r="AX345" t="str">
            <v>Apoyo técnico, administrativo y tecnológico en la gestión de los trámites requeridos para promover la iniciación de viviendas VIS y VIP en Bogotá</v>
          </cell>
          <cell r="AY345">
            <v>5000455487</v>
          </cell>
          <cell r="AZ345">
            <v>397</v>
          </cell>
          <cell r="BA345">
            <v>44963</v>
          </cell>
          <cell r="BB345">
            <v>70400000</v>
          </cell>
          <cell r="BD345">
            <v>1726</v>
          </cell>
          <cell r="BE345">
            <v>45203</v>
          </cell>
          <cell r="BF345">
            <v>24640000</v>
          </cell>
          <cell r="BG345" t="str">
            <v>5000553773</v>
          </cell>
          <cell r="BH345">
            <v>1591</v>
          </cell>
          <cell r="BI345">
            <v>45205</v>
          </cell>
          <cell r="BJ345" t="str">
            <v>O23011601190000007747</v>
          </cell>
          <cell r="BK345" t="str">
            <v>INVERSION</v>
          </cell>
          <cell r="BN345" t="str">
            <v/>
          </cell>
          <cell r="BO345" t="str">
            <v/>
          </cell>
          <cell r="BP345" t="str">
            <v/>
          </cell>
          <cell r="BR345" t="str">
            <v/>
          </cell>
          <cell r="BS345" t="str">
            <v/>
          </cell>
          <cell r="BT345" t="str">
            <v/>
          </cell>
          <cell r="BU345" t="str">
            <v/>
          </cell>
          <cell r="BV345" t="str">
            <v/>
          </cell>
          <cell r="BW345" t="str">
            <v/>
          </cell>
          <cell r="CA345" t="str">
            <v/>
          </cell>
          <cell r="CB345" t="str">
            <v/>
          </cell>
          <cell r="CC345" t="str">
            <v/>
          </cell>
          <cell r="CE345" t="str">
            <v/>
          </cell>
          <cell r="CF345" t="str">
            <v/>
          </cell>
          <cell r="CG345" t="str">
            <v/>
          </cell>
          <cell r="CH345" t="str">
            <v/>
          </cell>
          <cell r="CI345" t="str">
            <v/>
          </cell>
          <cell r="CP345">
            <v>0</v>
          </cell>
          <cell r="DF345">
            <v>45134</v>
          </cell>
          <cell r="DG345" t="str">
            <v>JIMMY ANDRES CASTELLANOS CARRILLO</v>
          </cell>
          <cell r="DH345">
            <v>1065603963</v>
          </cell>
          <cell r="DI345" t="str">
            <v xml:space="preserve">CL 151 C   107 10  </v>
          </cell>
          <cell r="DJ345">
            <v>3046144224</v>
          </cell>
          <cell r="DK345" t="str">
            <v>jacastellanosc@gmail.com</v>
          </cell>
          <cell r="DL345">
            <v>20533333</v>
          </cell>
          <cell r="DM345">
            <v>45134</v>
          </cell>
          <cell r="DN345">
            <v>45147</v>
          </cell>
        </row>
        <row r="346">
          <cell r="C346" t="str">
            <v>341-2023</v>
          </cell>
          <cell r="D346">
            <v>1</v>
          </cell>
          <cell r="E346" t="str">
            <v>CO1.PCCNTR.4540466</v>
          </cell>
          <cell r="F346" t="e">
            <v>#N/A</v>
          </cell>
          <cell r="G346" t="str">
            <v>Terminado</v>
          </cell>
          <cell r="H346" t="str">
            <v>https://community.secop.gov.co/Public/Tendering/OpportunityDetail/Index?noticeUID=CO1.NTC.3901892&amp;isFromPublicArea=True&amp;isModal=true&amp;asPopupView=true</v>
          </cell>
          <cell r="I346" t="str">
            <v>SDHT-SDO-PSP-002- 2023</v>
          </cell>
          <cell r="J346">
            <v>1</v>
          </cell>
          <cell r="K346">
            <v>1</v>
          </cell>
          <cell r="L346" t="str">
            <v>Persona Natural</v>
          </cell>
          <cell r="M346" t="str">
            <v>CC</v>
          </cell>
          <cell r="N346">
            <v>51967237</v>
          </cell>
          <cell r="O346">
            <v>4</v>
          </cell>
          <cell r="P346" t="str">
            <v>JAIMES TORRES</v>
          </cell>
          <cell r="Q346" t="str">
            <v>LINA CONSTANZA</v>
          </cell>
          <cell r="R346" t="str">
            <v>No Aplica</v>
          </cell>
          <cell r="S346" t="str">
            <v>LINA CONSTANZA JAIMES TORRES</v>
          </cell>
          <cell r="T346" t="str">
            <v>F</v>
          </cell>
          <cell r="U346">
            <v>44959</v>
          </cell>
          <cell r="V346">
            <v>44963</v>
          </cell>
          <cell r="W346">
            <v>44963</v>
          </cell>
          <cell r="Y346" t="str">
            <v>Contratación Directa</v>
          </cell>
          <cell r="Z346" t="str">
            <v>Contrato</v>
          </cell>
          <cell r="AA346" t="str">
            <v>Prestación de Servicios Profesionales</v>
          </cell>
          <cell r="AB346" t="str">
            <v>PRESTAR SERVICIOS PROFESIONALES PARA APOYAR EN LA REVISIÓN, ELABORACIÓN Y SEGUIMIENTO DE LAS ACTIVIDADES ADMINISTRATIVAS REQUERIDAS POR LA SUBDIRECCIÓN DE OPERACIONES.</v>
          </cell>
          <cell r="AC346">
            <v>44963</v>
          </cell>
          <cell r="AD346">
            <v>44964</v>
          </cell>
          <cell r="AE346">
            <v>44964</v>
          </cell>
          <cell r="AF346">
            <v>4</v>
          </cell>
          <cell r="AG346">
            <v>0</v>
          </cell>
          <cell r="AH346">
            <v>4</v>
          </cell>
          <cell r="AI346">
            <v>4</v>
          </cell>
          <cell r="AJ346">
            <v>0</v>
          </cell>
          <cell r="AK346">
            <v>120</v>
          </cell>
          <cell r="AL346">
            <v>45083</v>
          </cell>
          <cell r="AM346">
            <v>45083</v>
          </cell>
          <cell r="AN346">
            <v>24720000</v>
          </cell>
          <cell r="AO346">
            <v>24720000</v>
          </cell>
          <cell r="AP346">
            <v>6180000</v>
          </cell>
          <cell r="AQ346">
            <v>0</v>
          </cell>
          <cell r="AS346">
            <v>496</v>
          </cell>
          <cell r="AT346">
            <v>44946</v>
          </cell>
          <cell r="AU346">
            <v>24720000</v>
          </cell>
          <cell r="AV346" t="str">
            <v>O23011601190000007659</v>
          </cell>
          <cell r="AW346" t="str">
            <v>INVERSION</v>
          </cell>
          <cell r="AX346" t="str">
            <v>Mejoramiento Integral Rural y de Bordes Urbanos en Bogotá</v>
          </cell>
          <cell r="AY346">
            <v>5000453835</v>
          </cell>
          <cell r="AZ346">
            <v>373</v>
          </cell>
          <cell r="BA346">
            <v>44960</v>
          </cell>
          <cell r="BB346">
            <v>24720000</v>
          </cell>
          <cell r="BK346" t="str">
            <v/>
          </cell>
          <cell r="BN346" t="str">
            <v/>
          </cell>
          <cell r="BO346" t="str">
            <v/>
          </cell>
          <cell r="BP346" t="str">
            <v/>
          </cell>
          <cell r="BR346" t="str">
            <v/>
          </cell>
          <cell r="BS346" t="str">
            <v/>
          </cell>
          <cell r="BT346" t="str">
            <v/>
          </cell>
          <cell r="BU346" t="str">
            <v/>
          </cell>
          <cell r="BV346" t="str">
            <v/>
          </cell>
          <cell r="BW346" t="str">
            <v/>
          </cell>
          <cell r="CA346" t="str">
            <v/>
          </cell>
          <cell r="CB346" t="str">
            <v/>
          </cell>
          <cell r="CC346" t="str">
            <v/>
          </cell>
          <cell r="CE346" t="str">
            <v/>
          </cell>
          <cell r="CF346" t="str">
            <v/>
          </cell>
          <cell r="CG346" t="str">
            <v/>
          </cell>
          <cell r="CH346" t="str">
            <v/>
          </cell>
          <cell r="CI346" t="str">
            <v/>
          </cell>
          <cell r="CP346">
            <v>0</v>
          </cell>
        </row>
        <row r="347">
          <cell r="C347" t="str">
            <v>342-2023</v>
          </cell>
          <cell r="D347">
            <v>1</v>
          </cell>
          <cell r="E347" t="str">
            <v>CO1.PCCNTR.4550526</v>
          </cell>
          <cell r="F347" t="e">
            <v>#N/A</v>
          </cell>
          <cell r="G347" t="str">
            <v>En Ejecución</v>
          </cell>
          <cell r="H347" t="str">
            <v>https://community.secop.gov.co/Public/Tendering/OpportunityDetail/Index?noticeUID=CO1.NTC.3910388&amp;isFromPublicArea=True&amp;isModal=true&amp;asPopupView=true</v>
          </cell>
          <cell r="I347" t="str">
            <v>SDHT-OAC-PSP-011-2023</v>
          </cell>
          <cell r="J347">
            <v>1</v>
          </cell>
          <cell r="K347">
            <v>1</v>
          </cell>
          <cell r="L347" t="str">
            <v>Persona Natural</v>
          </cell>
          <cell r="M347" t="str">
            <v>CC</v>
          </cell>
          <cell r="N347">
            <v>53032679</v>
          </cell>
          <cell r="O347">
            <v>0</v>
          </cell>
          <cell r="P347" t="str">
            <v>MONTAÑEZ SALGADO</v>
          </cell>
          <cell r="Q347" t="str">
            <v>LILIANA</v>
          </cell>
          <cell r="R347" t="str">
            <v>No Aplica</v>
          </cell>
          <cell r="S347" t="str">
            <v>LILIANA MONTAÑEZ SALGADO</v>
          </cell>
          <cell r="T347" t="str">
            <v>F</v>
          </cell>
          <cell r="U347">
            <v>44960</v>
          </cell>
          <cell r="V347">
            <v>44964</v>
          </cell>
          <cell r="W347">
            <v>44965</v>
          </cell>
          <cell r="Y347" t="str">
            <v>Contratación Directa</v>
          </cell>
          <cell r="Z347" t="str">
            <v>Contrato</v>
          </cell>
          <cell r="AA347" t="str">
            <v>Prestación de Servicios Profesionales</v>
          </cell>
          <cell r="AB347" t="str">
            <v>PRESTAR LOS SERVICIOS PROFESIONALES PARA LA EDICIÓN DEL CONTENIDO AUDIOVISUAL Y COMPOSICIÓN CREATIVA DERIVADO DE LAS ACTIVIDADES, PROGRAMAS Y PROYECTOS DE LA SDHT.</v>
          </cell>
          <cell r="AC347">
            <v>44965</v>
          </cell>
          <cell r="AD347">
            <v>44965</v>
          </cell>
          <cell r="AE347">
            <v>44965</v>
          </cell>
          <cell r="AF347">
            <v>9</v>
          </cell>
          <cell r="AG347">
            <v>0</v>
          </cell>
          <cell r="AH347">
            <v>9</v>
          </cell>
          <cell r="AI347">
            <v>9</v>
          </cell>
          <cell r="AJ347">
            <v>0</v>
          </cell>
          <cell r="AK347">
            <v>270</v>
          </cell>
          <cell r="AL347">
            <v>45237</v>
          </cell>
          <cell r="AM347">
            <v>45237</v>
          </cell>
          <cell r="AN347">
            <v>63000000</v>
          </cell>
          <cell r="AO347">
            <v>63000000</v>
          </cell>
          <cell r="AP347">
            <v>7000000</v>
          </cell>
          <cell r="AQ347">
            <v>0</v>
          </cell>
          <cell r="AS347">
            <v>101</v>
          </cell>
          <cell r="AT347">
            <v>44931</v>
          </cell>
          <cell r="AU347">
            <v>63000000</v>
          </cell>
          <cell r="AV347" t="str">
            <v>O23011601210000007836</v>
          </cell>
          <cell r="AW347" t="str">
            <v>INVERSION</v>
          </cell>
          <cell r="AX347" t="str">
            <v>Actualización estrategia de comunicaciones del Hábitat 2020-2024 Bogotá</v>
          </cell>
          <cell r="AY347">
            <v>5000454525</v>
          </cell>
          <cell r="AZ347">
            <v>386</v>
          </cell>
          <cell r="BA347">
            <v>44963</v>
          </cell>
          <cell r="BB347">
            <v>63000000</v>
          </cell>
          <cell r="BK347" t="str">
            <v/>
          </cell>
          <cell r="BN347" t="str">
            <v/>
          </cell>
          <cell r="BO347" t="str">
            <v/>
          </cell>
          <cell r="BP347" t="str">
            <v/>
          </cell>
          <cell r="BR347" t="str">
            <v/>
          </cell>
          <cell r="BS347" t="str">
            <v/>
          </cell>
          <cell r="BT347" t="str">
            <v/>
          </cell>
          <cell r="BU347" t="str">
            <v/>
          </cell>
          <cell r="BV347" t="str">
            <v/>
          </cell>
          <cell r="BW347" t="str">
            <v/>
          </cell>
          <cell r="CA347" t="str">
            <v/>
          </cell>
          <cell r="CB347" t="str">
            <v/>
          </cell>
          <cell r="CC347" t="str">
            <v/>
          </cell>
          <cell r="CE347" t="str">
            <v/>
          </cell>
          <cell r="CF347" t="str">
            <v/>
          </cell>
          <cell r="CG347" t="str">
            <v/>
          </cell>
          <cell r="CH347" t="str">
            <v/>
          </cell>
          <cell r="CI347" t="str">
            <v/>
          </cell>
          <cell r="CP347">
            <v>0</v>
          </cell>
        </row>
        <row r="348">
          <cell r="C348" t="str">
            <v>343-2023</v>
          </cell>
          <cell r="D348">
            <v>1</v>
          </cell>
          <cell r="E348" t="str">
            <v>CO1.PCCNTR.4550724</v>
          </cell>
          <cell r="F348" t="e">
            <v>#N/A</v>
          </cell>
          <cell r="G348" t="str">
            <v>En Ejecución</v>
          </cell>
          <cell r="H348" t="str">
            <v>https://community.secop.gov.co/Public/Tendering/OpportunityDetail/Index?noticeUID=CO1.NTC.3910174&amp;isFromPublicArea=True&amp;isModal=true&amp;asPopupView=true</v>
          </cell>
          <cell r="I348" t="str">
            <v>SDHT-OCDI-PSP-002-2023</v>
          </cell>
          <cell r="J348">
            <v>1</v>
          </cell>
          <cell r="K348">
            <v>1</v>
          </cell>
          <cell r="L348" t="str">
            <v>Persona Natural</v>
          </cell>
          <cell r="M348" t="str">
            <v>CC</v>
          </cell>
          <cell r="N348">
            <v>37863889</v>
          </cell>
          <cell r="O348">
            <v>8</v>
          </cell>
          <cell r="P348" t="str">
            <v>MENDEZ SALAZAR</v>
          </cell>
          <cell r="Q348" t="str">
            <v>MONICA MARCELA</v>
          </cell>
          <cell r="R348" t="str">
            <v>No Aplica</v>
          </cell>
          <cell r="S348" t="str">
            <v>MONICA MARCELA MENDEZ SALAZAR</v>
          </cell>
          <cell r="T348" t="str">
            <v>F</v>
          </cell>
          <cell r="U348">
            <v>44960</v>
          </cell>
          <cell r="V348">
            <v>44963</v>
          </cell>
          <cell r="W348">
            <v>44964</v>
          </cell>
          <cell r="Y348" t="str">
            <v>Contratación Directa</v>
          </cell>
          <cell r="Z348" t="str">
            <v>Contrato</v>
          </cell>
          <cell r="AA348" t="str">
            <v>Prestación de Servicios  de Apoyo a la Gestión</v>
          </cell>
          <cell r="AB348" t="str">
            <v>PRESTAR SERVICIOS DE APOYO A LA GESTIÓN EN LAS DIFERENTES ACTIVIDADES ADMINISTRATIVAS DE CARÁCTER TECNICO Y OPERATIVO DESARROLLADAS EN LA OFICINA DE CONTROL DISCIPLINARIO INTERNO DE LA SECRETARIA DISTRITAL DE HABITAT.</v>
          </cell>
          <cell r="AC348">
            <v>44964</v>
          </cell>
          <cell r="AD348">
            <v>44964</v>
          </cell>
          <cell r="AE348">
            <v>44964</v>
          </cell>
          <cell r="AF348">
            <v>8</v>
          </cell>
          <cell r="AG348">
            <v>0</v>
          </cell>
          <cell r="AH348">
            <v>8</v>
          </cell>
          <cell r="AI348">
            <v>8</v>
          </cell>
          <cell r="AJ348">
            <v>0</v>
          </cell>
          <cell r="AK348">
            <v>240</v>
          </cell>
          <cell r="AL348">
            <v>45205</v>
          </cell>
          <cell r="AM348">
            <v>45205</v>
          </cell>
          <cell r="AN348">
            <v>32000000</v>
          </cell>
          <cell r="AO348">
            <v>32000000</v>
          </cell>
          <cell r="AP348">
            <v>4000000</v>
          </cell>
          <cell r="AQ348">
            <v>3.7252902984619141E-9</v>
          </cell>
          <cell r="AS348">
            <v>417</v>
          </cell>
          <cell r="AT348">
            <v>44943</v>
          </cell>
          <cell r="AU348">
            <v>32000000</v>
          </cell>
          <cell r="AV348" t="str">
            <v>O23011605560000007754</v>
          </cell>
          <cell r="AW348" t="str">
            <v>INVERSION</v>
          </cell>
          <cell r="AX348" t="str">
            <v>Fortalecimiento Institucional de la Secretaría del Hábitat Bogotá</v>
          </cell>
          <cell r="AY348">
            <v>5000454533</v>
          </cell>
          <cell r="AZ348">
            <v>387</v>
          </cell>
          <cell r="BA348">
            <v>44963</v>
          </cell>
          <cell r="BB348">
            <v>32000000</v>
          </cell>
          <cell r="BD348">
            <v>1583</v>
          </cell>
          <cell r="BE348">
            <v>45197</v>
          </cell>
          <cell r="BF348">
            <v>15200000</v>
          </cell>
          <cell r="BG348" t="str">
            <v>5000553629</v>
          </cell>
          <cell r="BH348">
            <v>1579</v>
          </cell>
          <cell r="BI348">
            <v>45205</v>
          </cell>
          <cell r="BJ348" t="str">
            <v>O23011605560000007754</v>
          </cell>
          <cell r="BK348" t="str">
            <v>INVERSION</v>
          </cell>
          <cell r="BN348" t="str">
            <v/>
          </cell>
          <cell r="BO348" t="str">
            <v/>
          </cell>
          <cell r="BP348" t="str">
            <v/>
          </cell>
          <cell r="BR348" t="str">
            <v/>
          </cell>
          <cell r="BS348" t="str">
            <v/>
          </cell>
          <cell r="BT348" t="str">
            <v/>
          </cell>
          <cell r="BU348" t="str">
            <v/>
          </cell>
          <cell r="BV348" t="str">
            <v/>
          </cell>
          <cell r="BW348" t="str">
            <v/>
          </cell>
          <cell r="CA348" t="str">
            <v/>
          </cell>
          <cell r="CB348" t="str">
            <v/>
          </cell>
          <cell r="CC348" t="str">
            <v/>
          </cell>
          <cell r="CE348" t="str">
            <v/>
          </cell>
          <cell r="CF348" t="str">
            <v/>
          </cell>
          <cell r="CG348" t="str">
            <v/>
          </cell>
          <cell r="CH348" t="str">
            <v/>
          </cell>
          <cell r="CI348" t="str">
            <v/>
          </cell>
          <cell r="CP348">
            <v>0</v>
          </cell>
        </row>
        <row r="349">
          <cell r="C349" t="str">
            <v>344-2023</v>
          </cell>
          <cell r="D349">
            <v>1</v>
          </cell>
          <cell r="E349" t="str">
            <v>CO1.PCCNTR.4549568</v>
          </cell>
          <cell r="F349" t="e">
            <v>#N/A</v>
          </cell>
          <cell r="G349" t="str">
            <v>En Ejecución</v>
          </cell>
          <cell r="H349" t="str">
            <v>https://community.secop.gov.co/Public/Tendering/OpportunityDetail/Index?noticeUID=CO1.NTC.3916752&amp;isFromPublicArea=True&amp;isModal=true&amp;asPopupView=true</v>
          </cell>
          <cell r="I349" t="str">
            <v>SDHT-SDGS-PSP-027-2023</v>
          </cell>
          <cell r="J349">
            <v>1</v>
          </cell>
          <cell r="K349">
            <v>1</v>
          </cell>
          <cell r="L349" t="str">
            <v>Persona Natural</v>
          </cell>
          <cell r="M349" t="str">
            <v>CC</v>
          </cell>
          <cell r="N349">
            <v>52760480</v>
          </cell>
          <cell r="O349">
            <v>1</v>
          </cell>
          <cell r="P349" t="str">
            <v>CUBILLOS AVILA</v>
          </cell>
          <cell r="Q349" t="str">
            <v>YEYMY MABEL</v>
          </cell>
          <cell r="R349" t="str">
            <v>No Aplica</v>
          </cell>
          <cell r="S349" t="str">
            <v>YEYMY MABEL CUBILLOS AVILA</v>
          </cell>
          <cell r="T349" t="str">
            <v>F</v>
          </cell>
          <cell r="U349">
            <v>44960</v>
          </cell>
          <cell r="V349">
            <v>44963</v>
          </cell>
          <cell r="W349">
            <v>44963</v>
          </cell>
          <cell r="Y349" t="str">
            <v>Contratación Directa</v>
          </cell>
          <cell r="Z349" t="str">
            <v>Contrato</v>
          </cell>
          <cell r="AA349" t="str">
            <v>Prestación de Servicios Profesionales</v>
          </cell>
          <cell r="AB349" t="str">
            <v>PRESTAR SERVICIOS PROFESIONALES PARA REALIZAR EL SEGUIMIENTO FINANCIERO, ADMINISTRATIVO Y PRESUPUESTAL DERIVADO DE LAS ACCIONES DE LOS PROCESOS Y PROCEDIMIENTOS A CARGO DE LA SUBDIRECCIÓN DE GESTIÓN DEL SUELO.</v>
          </cell>
          <cell r="AC349">
            <v>44963</v>
          </cell>
          <cell r="AD349">
            <v>44963</v>
          </cell>
          <cell r="AE349">
            <v>44963</v>
          </cell>
          <cell r="AF349">
            <v>9</v>
          </cell>
          <cell r="AG349">
            <v>0</v>
          </cell>
          <cell r="AH349">
            <v>10.833333333333334</v>
          </cell>
          <cell r="AI349">
            <v>10</v>
          </cell>
          <cell r="AJ349">
            <v>25</v>
          </cell>
          <cell r="AK349">
            <v>325</v>
          </cell>
          <cell r="AL349">
            <v>45235</v>
          </cell>
          <cell r="AM349">
            <v>45290</v>
          </cell>
          <cell r="AN349">
            <v>69570000</v>
          </cell>
          <cell r="AO349">
            <v>83741667</v>
          </cell>
          <cell r="AP349">
            <v>7730000</v>
          </cell>
          <cell r="AQ349">
            <v>-0.3333333432674408</v>
          </cell>
          <cell r="AS349">
            <v>288</v>
          </cell>
          <cell r="AT349">
            <v>44942</v>
          </cell>
          <cell r="AU349">
            <v>69570000</v>
          </cell>
          <cell r="AV349" t="str">
            <v>O23011601190000007798</v>
          </cell>
          <cell r="AW349" t="str">
            <v>INVERSION</v>
          </cell>
          <cell r="AX349" t="str">
            <v>Conformación del banco de proyectos e instrumentos para la gestión del suelo en Bogotá</v>
          </cell>
          <cell r="AY349">
            <v>5000454466</v>
          </cell>
          <cell r="AZ349">
            <v>379</v>
          </cell>
          <cell r="BA349">
            <v>44963</v>
          </cell>
          <cell r="BB349">
            <v>69570000</v>
          </cell>
          <cell r="BC349">
            <v>45201</v>
          </cell>
          <cell r="BD349">
            <v>1429</v>
          </cell>
          <cell r="BE349">
            <v>45174</v>
          </cell>
          <cell r="BF349">
            <v>14171667</v>
          </cell>
          <cell r="BG349" t="str">
            <v>5000547702</v>
          </cell>
          <cell r="BH349">
            <v>1463</v>
          </cell>
          <cell r="BI349">
            <v>45190</v>
          </cell>
          <cell r="BJ349" t="str">
            <v>O23011601190000007798</v>
          </cell>
          <cell r="BK349" t="str">
            <v>INVERSION</v>
          </cell>
          <cell r="BL349">
            <v>45190</v>
          </cell>
          <cell r="BM349">
            <v>14171667</v>
          </cell>
          <cell r="BN349" t="str">
            <v/>
          </cell>
          <cell r="BO349" t="str">
            <v/>
          </cell>
          <cell r="BP349" t="str">
            <v/>
          </cell>
          <cell r="BR349" t="str">
            <v/>
          </cell>
          <cell r="BS349" t="str">
            <v/>
          </cell>
          <cell r="BT349" t="str">
            <v/>
          </cell>
          <cell r="BU349" t="str">
            <v/>
          </cell>
          <cell r="BV349" t="str">
            <v/>
          </cell>
          <cell r="BW349" t="str">
            <v/>
          </cell>
          <cell r="CA349" t="str">
            <v/>
          </cell>
          <cell r="CB349" t="str">
            <v/>
          </cell>
          <cell r="CC349" t="str">
            <v/>
          </cell>
          <cell r="CE349" t="str">
            <v/>
          </cell>
          <cell r="CF349" t="str">
            <v/>
          </cell>
          <cell r="CG349" t="str">
            <v/>
          </cell>
          <cell r="CH349" t="str">
            <v/>
          </cell>
          <cell r="CI349" t="str">
            <v/>
          </cell>
          <cell r="CM349">
            <v>45176</v>
          </cell>
          <cell r="CN349">
            <v>1</v>
          </cell>
          <cell r="CO349">
            <v>25</v>
          </cell>
          <cell r="CP349">
            <v>55</v>
          </cell>
          <cell r="CQ349">
            <v>45190</v>
          </cell>
          <cell r="CR349">
            <v>45236</v>
          </cell>
          <cell r="CS349">
            <v>45290</v>
          </cell>
        </row>
        <row r="350">
          <cell r="C350" t="str">
            <v>345-2023</v>
          </cell>
          <cell r="D350">
            <v>1</v>
          </cell>
          <cell r="E350" t="str">
            <v>CO1.PCCNTR.4550105</v>
          </cell>
          <cell r="F350" t="e">
            <v>#N/A</v>
          </cell>
          <cell r="G350" t="str">
            <v>En Ejecución</v>
          </cell>
          <cell r="H350" t="str">
            <v>https://community.secop.gov.co/Public/Tendering/OpportunityDetail/Index?noticeUID=CO1.NTC.3916933&amp;isFromPublicArea=True&amp;isModal=true&amp;asPopupView=true</v>
          </cell>
          <cell r="I350" t="str">
            <v>SDHT-SDA-PSP-009-2023</v>
          </cell>
          <cell r="J350">
            <v>1</v>
          </cell>
          <cell r="K350">
            <v>1</v>
          </cell>
          <cell r="L350" t="str">
            <v>Persona Natural</v>
          </cell>
          <cell r="M350" t="str">
            <v>CC</v>
          </cell>
          <cell r="N350">
            <v>52274899</v>
          </cell>
          <cell r="O350">
            <v>9</v>
          </cell>
          <cell r="P350" t="str">
            <v>OSPINA LEON</v>
          </cell>
          <cell r="Q350" t="str">
            <v>SANDRA PATRICIA</v>
          </cell>
          <cell r="R350" t="str">
            <v>No Aplica</v>
          </cell>
          <cell r="S350" t="str">
            <v>SANDRA PATRICIA OSPINA LEON</v>
          </cell>
          <cell r="T350" t="str">
            <v>F</v>
          </cell>
          <cell r="U350">
            <v>44959</v>
          </cell>
          <cell r="V350">
            <v>44965</v>
          </cell>
          <cell r="W350">
            <v>44960</v>
          </cell>
          <cell r="Y350" t="str">
            <v>Contratación Directa</v>
          </cell>
          <cell r="Z350" t="str">
            <v>Contrato</v>
          </cell>
          <cell r="AA350" t="str">
            <v>Prestación de Servicios Profesionales</v>
          </cell>
          <cell r="AB350" t="str">
            <v>PRESTAR SERVICIOS PROFESIONALES EN MATERIA JURÍDICA EN EL MARCO DE LOS TRÁMITES REQUERIDOS DE CONFORMIDAD CON LA GESTIÓN CONTRACTUAL Y LAS ACCIONES ADMINISTRATIVAS DERIVADAS DE ESTE PROCESO</v>
          </cell>
          <cell r="AC350">
            <v>44965</v>
          </cell>
          <cell r="AD350">
            <v>44965</v>
          </cell>
          <cell r="AE350">
            <v>44965</v>
          </cell>
          <cell r="AF350">
            <v>8</v>
          </cell>
          <cell r="AG350">
            <v>0</v>
          </cell>
          <cell r="AH350">
            <v>10.766666666666667</v>
          </cell>
          <cell r="AI350">
            <v>10</v>
          </cell>
          <cell r="AJ350">
            <v>23</v>
          </cell>
          <cell r="AK350">
            <v>323</v>
          </cell>
          <cell r="AL350">
            <v>45206</v>
          </cell>
          <cell r="AM350">
            <v>45290</v>
          </cell>
          <cell r="AN350">
            <v>52800000</v>
          </cell>
          <cell r="AO350">
            <v>52800000</v>
          </cell>
          <cell r="AP350">
            <v>6600000</v>
          </cell>
          <cell r="AQ350">
            <v>18260000</v>
          </cell>
          <cell r="AS350">
            <v>663</v>
          </cell>
          <cell r="AT350">
            <v>44959</v>
          </cell>
          <cell r="AU350">
            <v>52800000</v>
          </cell>
          <cell r="AV350" t="str">
            <v>O23011605560000007754</v>
          </cell>
          <cell r="AW350" t="str">
            <v>INVERSION</v>
          </cell>
          <cell r="AX350" t="str">
            <v>Fortalecimiento Institucional de la Secretaría del Hábitat Bogotá</v>
          </cell>
          <cell r="AY350">
            <v>5000453173</v>
          </cell>
          <cell r="AZ350">
            <v>358</v>
          </cell>
          <cell r="BA350">
            <v>44960</v>
          </cell>
          <cell r="BB350">
            <v>52800000</v>
          </cell>
          <cell r="BC350">
            <v>45209</v>
          </cell>
          <cell r="BD350">
            <v>1641</v>
          </cell>
          <cell r="BE350">
            <v>45197</v>
          </cell>
          <cell r="BF350">
            <v>24860000</v>
          </cell>
          <cell r="BG350" t="str">
            <v>5000553108</v>
          </cell>
          <cell r="BH350">
            <v>1565</v>
          </cell>
          <cell r="BI350">
            <v>45204</v>
          </cell>
          <cell r="BJ350" t="str">
            <v>O23011605560000007754</v>
          </cell>
          <cell r="BK350" t="str">
            <v>INVERSION</v>
          </cell>
          <cell r="BL350">
            <v>45203</v>
          </cell>
          <cell r="BN350" t="str">
            <v/>
          </cell>
          <cell r="BO350" t="str">
            <v/>
          </cell>
          <cell r="BP350" t="str">
            <v/>
          </cell>
          <cell r="BR350" t="str">
            <v/>
          </cell>
          <cell r="BS350" t="str">
            <v/>
          </cell>
          <cell r="BT350" t="str">
            <v/>
          </cell>
          <cell r="BU350" t="str">
            <v/>
          </cell>
          <cell r="BV350" t="str">
            <v/>
          </cell>
          <cell r="BW350" t="str">
            <v/>
          </cell>
          <cell r="CA350" t="str">
            <v/>
          </cell>
          <cell r="CB350" t="str">
            <v/>
          </cell>
          <cell r="CC350" t="str">
            <v/>
          </cell>
          <cell r="CE350" t="str">
            <v/>
          </cell>
          <cell r="CF350" t="str">
            <v/>
          </cell>
          <cell r="CG350" t="str">
            <v/>
          </cell>
          <cell r="CH350" t="str">
            <v/>
          </cell>
          <cell r="CI350" t="str">
            <v/>
          </cell>
          <cell r="CM350">
            <v>45198</v>
          </cell>
          <cell r="CN350">
            <v>2</v>
          </cell>
          <cell r="CO350">
            <v>23</v>
          </cell>
          <cell r="CP350">
            <v>83</v>
          </cell>
          <cell r="CQ350">
            <v>45203</v>
          </cell>
          <cell r="CR350">
            <v>45207</v>
          </cell>
          <cell r="CS350">
            <v>45290</v>
          </cell>
          <cell r="DF350">
            <v>44989</v>
          </cell>
          <cell r="DG350" t="str">
            <v>JESSICA ALEXANDRA HERRERA CUENCA</v>
          </cell>
          <cell r="DH350">
            <v>1018449683</v>
          </cell>
          <cell r="DI350" t="str">
            <v>CALLE 6 C NO. 82A08</v>
          </cell>
          <cell r="DJ350">
            <v>3168687128</v>
          </cell>
          <cell r="DK350" t="str">
            <v>jessica.herrera.2@hotmail.com</v>
          </cell>
          <cell r="DL350">
            <v>40480000</v>
          </cell>
          <cell r="DN350">
            <v>44989</v>
          </cell>
        </row>
        <row r="351">
          <cell r="C351" t="str">
            <v>346-2023</v>
          </cell>
          <cell r="D351">
            <v>1</v>
          </cell>
          <cell r="E351" t="str">
            <v>CO1.PCCNTR.4550403</v>
          </cell>
          <cell r="F351" t="e">
            <v>#N/A</v>
          </cell>
          <cell r="G351" t="str">
            <v>Terminación Anticipada</v>
          </cell>
          <cell r="H351" t="str">
            <v>https://community.secop.gov.co/Public/Tendering/OpportunityDetail/Index?noticeUID=CO1.NTC.3917401&amp;isFromPublicArea=True&amp;isModal=true&amp;asPopupView=true</v>
          </cell>
          <cell r="I351" t="str">
            <v>SDTH-SDA-PSP-024-2023</v>
          </cell>
          <cell r="J351">
            <v>1</v>
          </cell>
          <cell r="K351">
            <v>1</v>
          </cell>
          <cell r="L351" t="str">
            <v>Persona Natural</v>
          </cell>
          <cell r="M351" t="str">
            <v>CC</v>
          </cell>
          <cell r="N351">
            <v>1130592766</v>
          </cell>
          <cell r="O351">
            <v>5</v>
          </cell>
          <cell r="P351" t="str">
            <v>ESPINOSA ROMERO</v>
          </cell>
          <cell r="Q351" t="str">
            <v>DANIEL SANTIAGO</v>
          </cell>
          <cell r="R351" t="str">
            <v>No Aplica</v>
          </cell>
          <cell r="S351" t="str">
            <v>DANIEL SANTIAGO ESPINOSA ROMERO</v>
          </cell>
          <cell r="T351" t="str">
            <v>M</v>
          </cell>
          <cell r="U351">
            <v>44959</v>
          </cell>
          <cell r="V351">
            <v>44960</v>
          </cell>
          <cell r="W351">
            <v>44960</v>
          </cell>
          <cell r="Y351" t="str">
            <v>Contratación Directa</v>
          </cell>
          <cell r="Z351" t="str">
            <v>Contrato</v>
          </cell>
          <cell r="AA351" t="str">
            <v>Prestación de Servicios Profesionales</v>
          </cell>
          <cell r="AB351" t="str">
            <v>PRESTAR SERVICIOS PROFESIONALES EN ASUNTOS JURÍDICOS PARA LA ESTRUCTURACIÓN, DESARROLLO Y EJECUCIÓN DE LOS DIFERENTES PROCESOS DE SELECCIÓN DE CONFORMIDAD CON LAS ETAPAS CONTRACTUALES EN EL MARCO DE LOS PLANES Y PROGRAMAS DE LA ENTIDAD.</v>
          </cell>
          <cell r="AC351">
            <v>44960</v>
          </cell>
          <cell r="AD351">
            <v>44960</v>
          </cell>
          <cell r="AE351">
            <v>44960</v>
          </cell>
          <cell r="AF351">
            <v>8</v>
          </cell>
          <cell r="AG351">
            <v>0</v>
          </cell>
          <cell r="AH351">
            <v>8</v>
          </cell>
          <cell r="AI351">
            <v>8</v>
          </cell>
          <cell r="AJ351">
            <v>0</v>
          </cell>
          <cell r="AK351">
            <v>240</v>
          </cell>
          <cell r="AL351">
            <v>45201</v>
          </cell>
          <cell r="AM351">
            <v>45007</v>
          </cell>
          <cell r="AN351">
            <v>68000000</v>
          </cell>
          <cell r="AO351">
            <v>14166666</v>
          </cell>
          <cell r="AP351">
            <v>8500000</v>
          </cell>
          <cell r="AQ351">
            <v>0</v>
          </cell>
          <cell r="AS351">
            <v>661</v>
          </cell>
          <cell r="AT351">
            <v>44959</v>
          </cell>
          <cell r="AU351">
            <v>68000000</v>
          </cell>
          <cell r="AV351" t="str">
            <v>O23011605560000007754</v>
          </cell>
          <cell r="AW351" t="str">
            <v>INVERSION</v>
          </cell>
          <cell r="AX351" t="str">
            <v>Fortalecimiento Institucional de la Secretaría del Hábitat Bogotá</v>
          </cell>
          <cell r="AY351">
            <v>5000453166</v>
          </cell>
          <cell r="AZ351">
            <v>357</v>
          </cell>
          <cell r="BA351">
            <v>44960</v>
          </cell>
          <cell r="BB351">
            <v>68000000</v>
          </cell>
          <cell r="BK351" t="str">
            <v/>
          </cell>
          <cell r="BN351" t="str">
            <v/>
          </cell>
          <cell r="BO351" t="str">
            <v/>
          </cell>
          <cell r="BP351" t="str">
            <v/>
          </cell>
          <cell r="BR351" t="str">
            <v/>
          </cell>
          <cell r="BS351" t="str">
            <v/>
          </cell>
          <cell r="BT351" t="str">
            <v/>
          </cell>
          <cell r="BU351" t="str">
            <v/>
          </cell>
          <cell r="BV351" t="str">
            <v/>
          </cell>
          <cell r="BW351" t="str">
            <v/>
          </cell>
          <cell r="CA351" t="str">
            <v/>
          </cell>
          <cell r="CB351" t="str">
            <v/>
          </cell>
          <cell r="CC351" t="str">
            <v/>
          </cell>
          <cell r="CE351" t="str">
            <v/>
          </cell>
          <cell r="CF351" t="str">
            <v/>
          </cell>
          <cell r="CG351" t="str">
            <v/>
          </cell>
          <cell r="CH351" t="str">
            <v/>
          </cell>
          <cell r="CI351" t="str">
            <v/>
          </cell>
          <cell r="CP351">
            <v>0</v>
          </cell>
        </row>
        <row r="352">
          <cell r="C352" t="str">
            <v>347-2023</v>
          </cell>
          <cell r="D352">
            <v>1</v>
          </cell>
          <cell r="E352" t="str">
            <v>CO1.PCCNTR.4550341</v>
          </cell>
          <cell r="F352" t="e">
            <v>#N/A</v>
          </cell>
          <cell r="G352" t="str">
            <v>En Ejecución</v>
          </cell>
          <cell r="H352" t="str">
            <v>https://community.secop.gov.co/Public/Tendering/OpportunityDetail/Index?noticeUID=CO1.NTC.3917451&amp;isFromPublicArea=True&amp;isModal=true&amp;asPopupView=true</v>
          </cell>
          <cell r="I352" t="str">
            <v>SDHT-SDA-PSP-025-2023</v>
          </cell>
          <cell r="J352">
            <v>1</v>
          </cell>
          <cell r="K352">
            <v>1</v>
          </cell>
          <cell r="L352" t="str">
            <v>Persona Natural</v>
          </cell>
          <cell r="M352" t="str">
            <v>CC</v>
          </cell>
          <cell r="N352">
            <v>1065204887</v>
          </cell>
          <cell r="O352">
            <v>1</v>
          </cell>
          <cell r="P352" t="str">
            <v>SANTANA ECHAVEZ</v>
          </cell>
          <cell r="Q352" t="str">
            <v>EVER ANDRES</v>
          </cell>
          <cell r="R352" t="str">
            <v>No Aplica</v>
          </cell>
          <cell r="S352" t="str">
            <v>EVER ANDRES SANTANA ECHAVEZ</v>
          </cell>
          <cell r="T352" t="str">
            <v>M</v>
          </cell>
          <cell r="U352">
            <v>44959</v>
          </cell>
          <cell r="V352">
            <v>44960</v>
          </cell>
          <cell r="W352">
            <v>44960</v>
          </cell>
          <cell r="Y352" t="str">
            <v>Contratación Directa</v>
          </cell>
          <cell r="Z352" t="str">
            <v>Contrato</v>
          </cell>
          <cell r="AA352" t="str">
            <v>Prestación de Servicios Profesionales</v>
          </cell>
          <cell r="AB352"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v>
          </cell>
          <cell r="AC352">
            <v>44960</v>
          </cell>
          <cell r="AD352">
            <v>44960</v>
          </cell>
          <cell r="AE352">
            <v>44960</v>
          </cell>
          <cell r="AF352">
            <v>8</v>
          </cell>
          <cell r="AG352">
            <v>0</v>
          </cell>
          <cell r="AH352">
            <v>8</v>
          </cell>
          <cell r="AI352">
            <v>8</v>
          </cell>
          <cell r="AJ352">
            <v>0</v>
          </cell>
          <cell r="AK352">
            <v>240</v>
          </cell>
          <cell r="AL352">
            <v>45201</v>
          </cell>
          <cell r="AM352">
            <v>45201</v>
          </cell>
          <cell r="AN352">
            <v>59600000</v>
          </cell>
          <cell r="AO352">
            <v>59600000</v>
          </cell>
          <cell r="AP352">
            <v>7450000</v>
          </cell>
          <cell r="AQ352">
            <v>0</v>
          </cell>
          <cell r="AS352">
            <v>662</v>
          </cell>
          <cell r="AT352">
            <v>44959</v>
          </cell>
          <cell r="AU352">
            <v>59600000</v>
          </cell>
          <cell r="AV352" t="str">
            <v>O23011605560000007754</v>
          </cell>
          <cell r="AW352" t="str">
            <v>INVERSION</v>
          </cell>
          <cell r="AX352" t="str">
            <v>Fortalecimiento Institucional de la Secretaría del Hábitat Bogotá</v>
          </cell>
          <cell r="AY352">
            <v>5000453185</v>
          </cell>
          <cell r="AZ352">
            <v>359</v>
          </cell>
          <cell r="BA352">
            <v>44960</v>
          </cell>
          <cell r="BB352">
            <v>59600000</v>
          </cell>
          <cell r="BD352">
            <v>1640</v>
          </cell>
          <cell r="BE352">
            <v>45197</v>
          </cell>
          <cell r="BF352">
            <v>21853333</v>
          </cell>
          <cell r="BG352" t="str">
            <v>5000551796</v>
          </cell>
          <cell r="BH352">
            <v>1538</v>
          </cell>
          <cell r="BI352">
            <v>45201</v>
          </cell>
          <cell r="BJ352" t="str">
            <v>O23011605560000007754</v>
          </cell>
          <cell r="BK352" t="str">
            <v>INVERSION</v>
          </cell>
          <cell r="BN352" t="str">
            <v/>
          </cell>
          <cell r="BO352" t="str">
            <v/>
          </cell>
          <cell r="BP352" t="str">
            <v/>
          </cell>
          <cell r="BR352" t="str">
            <v/>
          </cell>
          <cell r="BS352" t="str">
            <v/>
          </cell>
          <cell r="BT352" t="str">
            <v/>
          </cell>
          <cell r="BU352" t="str">
            <v/>
          </cell>
          <cell r="BV352" t="str">
            <v/>
          </cell>
          <cell r="BW352" t="str">
            <v/>
          </cell>
          <cell r="CA352" t="str">
            <v/>
          </cell>
          <cell r="CB352" t="str">
            <v/>
          </cell>
          <cell r="CC352" t="str">
            <v/>
          </cell>
          <cell r="CE352" t="str">
            <v/>
          </cell>
          <cell r="CF352" t="str">
            <v/>
          </cell>
          <cell r="CG352" t="str">
            <v/>
          </cell>
          <cell r="CH352" t="str">
            <v/>
          </cell>
          <cell r="CI352" t="str">
            <v/>
          </cell>
          <cell r="CP352">
            <v>0</v>
          </cell>
        </row>
        <row r="353">
          <cell r="C353" t="str">
            <v>348-2023</v>
          </cell>
          <cell r="D353">
            <v>1</v>
          </cell>
          <cell r="E353" t="str">
            <v>CO1.PCCNTR.4551603</v>
          </cell>
          <cell r="F353" t="e">
            <v>#N/A</v>
          </cell>
          <cell r="G353" t="str">
            <v>En Ejecución</v>
          </cell>
          <cell r="H353" t="str">
            <v>https://community.secop.gov.co/Public/Tendering/OpportunityDetail/Index?noticeUID=CO1.NTC.3918704&amp;isFromPublicArea=True&amp;isModal=true&amp;asPopupView=true</v>
          </cell>
          <cell r="I353" t="str">
            <v>SDHT-SDGS-PSP-021-2023</v>
          </cell>
          <cell r="J353">
            <v>1</v>
          </cell>
          <cell r="K353">
            <v>1</v>
          </cell>
          <cell r="L353" t="str">
            <v>Persona Natural</v>
          </cell>
          <cell r="M353" t="str">
            <v>CC</v>
          </cell>
          <cell r="N353">
            <v>79754530</v>
          </cell>
          <cell r="O353">
            <v>5</v>
          </cell>
          <cell r="P353" t="str">
            <v>LOZANO MAHECHA</v>
          </cell>
          <cell r="Q353" t="str">
            <v>JUAN CARLOS</v>
          </cell>
          <cell r="R353" t="str">
            <v>No Aplica</v>
          </cell>
          <cell r="S353" t="str">
            <v>JUAN CARLOS LOZANO MAHECHA</v>
          </cell>
          <cell r="T353" t="str">
            <v>M</v>
          </cell>
          <cell r="U353">
            <v>44963</v>
          </cell>
          <cell r="V353">
            <v>44965</v>
          </cell>
          <cell r="W353">
            <v>44965</v>
          </cell>
          <cell r="Y353" t="str">
            <v>Contratación Directa</v>
          </cell>
          <cell r="Z353" t="str">
            <v>Contrato</v>
          </cell>
          <cell r="AA353" t="str">
            <v>Prestación de Servicios Profesionales</v>
          </cell>
          <cell r="AB353" t="str">
            <v>PRESTAR SERVICIOS PROFESIONALES PARA ANALIZAR Y GENERAR INFORMACIÓN GEOGRAFICA, INFOGRÁFICA, ESTADISTICA Y PREDIAL QUE PERMITA LA IMPLEMENTACION DE INSTRUMENTOS DE GESTIÓN DE SUELO.</v>
          </cell>
          <cell r="AC353">
            <v>44965</v>
          </cell>
          <cell r="AD353">
            <v>44965</v>
          </cell>
          <cell r="AE353">
            <v>44965</v>
          </cell>
          <cell r="AF353">
            <v>9</v>
          </cell>
          <cell r="AG353">
            <v>0</v>
          </cell>
          <cell r="AH353">
            <v>9</v>
          </cell>
          <cell r="AI353">
            <v>9</v>
          </cell>
          <cell r="AJ353">
            <v>0</v>
          </cell>
          <cell r="AK353">
            <v>270</v>
          </cell>
          <cell r="AL353">
            <v>45237</v>
          </cell>
          <cell r="AM353">
            <v>45237</v>
          </cell>
          <cell r="AN353">
            <v>69570000</v>
          </cell>
          <cell r="AO353">
            <v>69570000</v>
          </cell>
          <cell r="AP353">
            <v>7730000</v>
          </cell>
          <cell r="AQ353">
            <v>0</v>
          </cell>
          <cell r="AS353">
            <v>281</v>
          </cell>
          <cell r="AT353">
            <v>44942</v>
          </cell>
          <cell r="AU353">
            <v>69570000</v>
          </cell>
          <cell r="AV353" t="str">
            <v>O23011601190000007798</v>
          </cell>
          <cell r="AW353" t="str">
            <v>INVERSION</v>
          </cell>
          <cell r="AX353" t="str">
            <v>Conformación del banco de proyectos e instrumentos para la gestión del suelo en Bogotá</v>
          </cell>
          <cell r="AY353">
            <v>5000456488</v>
          </cell>
          <cell r="AZ353">
            <v>418</v>
          </cell>
          <cell r="BA353">
            <v>44964</v>
          </cell>
          <cell r="BB353">
            <v>69570000</v>
          </cell>
          <cell r="BK353" t="str">
            <v/>
          </cell>
          <cell r="BN353" t="str">
            <v/>
          </cell>
          <cell r="BO353" t="str">
            <v/>
          </cell>
          <cell r="BP353" t="str">
            <v/>
          </cell>
          <cell r="BR353" t="str">
            <v/>
          </cell>
          <cell r="BS353" t="str">
            <v/>
          </cell>
          <cell r="BT353" t="str">
            <v/>
          </cell>
          <cell r="BU353" t="str">
            <v/>
          </cell>
          <cell r="BV353" t="str">
            <v/>
          </cell>
          <cell r="BW353" t="str">
            <v/>
          </cell>
          <cell r="CA353" t="str">
            <v/>
          </cell>
          <cell r="CB353" t="str">
            <v/>
          </cell>
          <cell r="CC353" t="str">
            <v/>
          </cell>
          <cell r="CE353" t="str">
            <v/>
          </cell>
          <cell r="CF353" t="str">
            <v/>
          </cell>
          <cell r="CG353" t="str">
            <v/>
          </cell>
          <cell r="CH353" t="str">
            <v/>
          </cell>
          <cell r="CI353" t="str">
            <v/>
          </cell>
          <cell r="CP353">
            <v>0</v>
          </cell>
        </row>
        <row r="354">
          <cell r="C354" t="str">
            <v>349-2023</v>
          </cell>
          <cell r="D354">
            <v>1</v>
          </cell>
          <cell r="E354" t="str">
            <v>CO1.PCCNTR.4551502</v>
          </cell>
          <cell r="F354" t="e">
            <v>#N/A</v>
          </cell>
          <cell r="G354" t="str">
            <v>En Ejecución</v>
          </cell>
          <cell r="H354" t="str">
            <v>https://community.secop.gov.co/Public/Tendering/OpportunityDetail/Index?noticeUID=CO1.NTC.3918806&amp;isFromPublicArea=True&amp;isModal=true&amp;asPopupView=true</v>
          </cell>
          <cell r="I354" t="str">
            <v>SDHT-SDGS-PSP-028-2023</v>
          </cell>
          <cell r="J354">
            <v>1</v>
          </cell>
          <cell r="K354">
            <v>1</v>
          </cell>
          <cell r="L354" t="str">
            <v>Persona Natural</v>
          </cell>
          <cell r="M354" t="str">
            <v>CC</v>
          </cell>
          <cell r="N354">
            <v>1020772196</v>
          </cell>
          <cell r="O354">
            <v>0</v>
          </cell>
          <cell r="P354" t="str">
            <v>PERDOMO GUZMAN</v>
          </cell>
          <cell r="Q354" t="str">
            <v>JOSE GABRIEL</v>
          </cell>
          <cell r="R354" t="str">
            <v>No Aplica</v>
          </cell>
          <cell r="S354" t="str">
            <v>JOSE GABRIEL PERDOMO GUZMAN</v>
          </cell>
          <cell r="T354" t="str">
            <v>M</v>
          </cell>
          <cell r="U354">
            <v>44963</v>
          </cell>
          <cell r="V354">
            <v>44964</v>
          </cell>
          <cell r="W354">
            <v>44965</v>
          </cell>
          <cell r="Y354" t="str">
            <v>Contratación Directa</v>
          </cell>
          <cell r="Z354" t="str">
            <v>Contrato</v>
          </cell>
          <cell r="AA354" t="str">
            <v>Prestación de Servicios Profesionales</v>
          </cell>
          <cell r="AB354" t="str">
            <v>PRESTAR SERVICIOS PROFESIONALES PARA REALIZAR GESTIÓN, SEGUIMIENTO Y ACOMPAÑAMIENTO A LOS PROYECTOS QUE LE SEAN ASIGNADOS A PARTIR DE LA IMPLEMENTACIÓN DE LOS INSTRUMENTOS DE PLANEACION Y GESTION DEL SUELO DEFINIDOS POR EL POT</v>
          </cell>
          <cell r="AC354">
            <v>44965</v>
          </cell>
          <cell r="AD354">
            <v>44965</v>
          </cell>
          <cell r="AE354">
            <v>44965</v>
          </cell>
          <cell r="AF354">
            <v>8</v>
          </cell>
          <cell r="AG354">
            <v>0</v>
          </cell>
          <cell r="AH354">
            <v>10.766666666666667</v>
          </cell>
          <cell r="AI354">
            <v>10</v>
          </cell>
          <cell r="AJ354">
            <v>23</v>
          </cell>
          <cell r="AK354">
            <v>323</v>
          </cell>
          <cell r="AL354">
            <v>45206</v>
          </cell>
          <cell r="AM354">
            <v>45290</v>
          </cell>
          <cell r="AN354">
            <v>57680000</v>
          </cell>
          <cell r="AO354">
            <v>77627667</v>
          </cell>
          <cell r="AP354">
            <v>7210000</v>
          </cell>
          <cell r="AQ354">
            <v>-0.3333333283662796</v>
          </cell>
          <cell r="AS354">
            <v>334</v>
          </cell>
          <cell r="AT354">
            <v>44942</v>
          </cell>
          <cell r="AU354">
            <v>57680000</v>
          </cell>
          <cell r="AV354" t="str">
            <v>O23011601190000007798</v>
          </cell>
          <cell r="AW354" t="str">
            <v>INVERSION</v>
          </cell>
          <cell r="AX354" t="str">
            <v>Conformación del banco de proyectos e instrumentos para la gestión del suelo en Bogotá</v>
          </cell>
          <cell r="AY354">
            <v>5000456499</v>
          </cell>
          <cell r="AZ354">
            <v>421</v>
          </cell>
          <cell r="BA354">
            <v>44964</v>
          </cell>
          <cell r="BB354">
            <v>57680000</v>
          </cell>
          <cell r="BC354">
            <v>45201</v>
          </cell>
          <cell r="BD354">
            <v>1434</v>
          </cell>
          <cell r="BE354">
            <v>45174</v>
          </cell>
          <cell r="BF354">
            <v>19947667</v>
          </cell>
          <cell r="BG354" t="str">
            <v>5000548037</v>
          </cell>
          <cell r="BH354">
            <v>1468</v>
          </cell>
          <cell r="BI354">
            <v>45191</v>
          </cell>
          <cell r="BJ354" t="str">
            <v>O23011601190000007798</v>
          </cell>
          <cell r="BK354" t="str">
            <v>INVERSION</v>
          </cell>
          <cell r="BL354">
            <v>45191</v>
          </cell>
          <cell r="BM354">
            <v>19947667</v>
          </cell>
          <cell r="BN354" t="str">
            <v/>
          </cell>
          <cell r="BO354" t="str">
            <v/>
          </cell>
          <cell r="BP354" t="str">
            <v/>
          </cell>
          <cell r="BR354" t="str">
            <v/>
          </cell>
          <cell r="BS354" t="str">
            <v/>
          </cell>
          <cell r="BT354" t="str">
            <v/>
          </cell>
          <cell r="BU354" t="str">
            <v/>
          </cell>
          <cell r="BV354" t="str">
            <v/>
          </cell>
          <cell r="BW354" t="str">
            <v/>
          </cell>
          <cell r="CA354" t="str">
            <v/>
          </cell>
          <cell r="CB354" t="str">
            <v/>
          </cell>
          <cell r="CC354" t="str">
            <v/>
          </cell>
          <cell r="CE354" t="str">
            <v/>
          </cell>
          <cell r="CF354" t="str">
            <v/>
          </cell>
          <cell r="CG354" t="str">
            <v/>
          </cell>
          <cell r="CH354" t="str">
            <v/>
          </cell>
          <cell r="CI354" t="str">
            <v/>
          </cell>
          <cell r="CM354">
            <v>45176</v>
          </cell>
          <cell r="CN354">
            <v>2</v>
          </cell>
          <cell r="CO354">
            <v>23</v>
          </cell>
          <cell r="CP354">
            <v>83</v>
          </cell>
          <cell r="CQ354">
            <v>45191</v>
          </cell>
          <cell r="CR354">
            <v>45207</v>
          </cell>
          <cell r="CS354">
            <v>45290</v>
          </cell>
        </row>
        <row r="355">
          <cell r="C355" t="str">
            <v>350-2023</v>
          </cell>
          <cell r="D355">
            <v>1</v>
          </cell>
          <cell r="E355" t="str">
            <v>CO1.PCCNTR.4551407</v>
          </cell>
          <cell r="F355" t="e">
            <v>#N/A</v>
          </cell>
          <cell r="G355" t="str">
            <v>En Ejecución</v>
          </cell>
          <cell r="H355" t="str">
            <v>https://community.secop.gov.co/Public/Tendering/OpportunityDetail/Index?noticeUID=CO1.NTC.3918513&amp;isFromPublicArea=True&amp;isModal=true&amp;asPopupView=true</v>
          </cell>
          <cell r="I355" t="str">
            <v>SDHT-SDGS-PSP-029-2023</v>
          </cell>
          <cell r="J355">
            <v>1</v>
          </cell>
          <cell r="K355">
            <v>1</v>
          </cell>
          <cell r="L355" t="str">
            <v>Persona Natural</v>
          </cell>
          <cell r="M355" t="str">
            <v>CC</v>
          </cell>
          <cell r="N355">
            <v>1032441291</v>
          </cell>
          <cell r="O355">
            <v>6</v>
          </cell>
          <cell r="P355" t="str">
            <v>GONZALEZ FAJARDO</v>
          </cell>
          <cell r="Q355" t="str">
            <v>LAURA ALEJANDRA</v>
          </cell>
          <cell r="R355" t="str">
            <v>No Aplica</v>
          </cell>
          <cell r="S355" t="str">
            <v>LAURA ALEJANDRA GONZALEZ FAJARDO</v>
          </cell>
          <cell r="T355" t="str">
            <v>F</v>
          </cell>
          <cell r="U355">
            <v>44960</v>
          </cell>
          <cell r="V355">
            <v>44963</v>
          </cell>
          <cell r="W355">
            <v>44963</v>
          </cell>
          <cell r="Y355" t="str">
            <v>Contratación Directa</v>
          </cell>
          <cell r="Z355" t="str">
            <v>Contrato</v>
          </cell>
          <cell r="AA355" t="str">
            <v>Prestación de Servicios Profesionales</v>
          </cell>
          <cell r="AB355" t="str">
            <v>PRESTAR SERVICIOS PROFESIONALES PARA ANALIZAR LAS CONDICIONES URBANÍSTICAS EN EL DESARROLLO DE LOS PROYECTOS ESTRATÉGICOS QUE SE REQUIERA EN LA IMPLEMENTACIÓN DE LOS INSTRUMENTOS DE PLANEACION Y GESTION DEL SUELO DEFINIDOS POR EL POT</v>
          </cell>
          <cell r="AC355">
            <v>44963</v>
          </cell>
          <cell r="AD355">
            <v>44963</v>
          </cell>
          <cell r="AE355">
            <v>44963</v>
          </cell>
          <cell r="AF355">
            <v>8</v>
          </cell>
          <cell r="AG355">
            <v>0</v>
          </cell>
          <cell r="AH355">
            <v>8</v>
          </cell>
          <cell r="AI355">
            <v>8</v>
          </cell>
          <cell r="AJ355">
            <v>0</v>
          </cell>
          <cell r="AK355">
            <v>240</v>
          </cell>
          <cell r="AL355">
            <v>45204</v>
          </cell>
          <cell r="AM355">
            <v>45204</v>
          </cell>
          <cell r="AN355">
            <v>72480000</v>
          </cell>
          <cell r="AO355">
            <v>72480000</v>
          </cell>
          <cell r="AP355">
            <v>9060000</v>
          </cell>
          <cell r="AQ355">
            <v>0</v>
          </cell>
          <cell r="AS355">
            <v>335</v>
          </cell>
          <cell r="AT355">
            <v>44942</v>
          </cell>
          <cell r="AU355">
            <v>72480000</v>
          </cell>
          <cell r="AV355" t="str">
            <v>O23011601190000007798</v>
          </cell>
          <cell r="AW355" t="str">
            <v>INVERSION</v>
          </cell>
          <cell r="AX355" t="str">
            <v>Conformación del banco de proyectos e instrumentos para la gestión del suelo en Bogotá</v>
          </cell>
          <cell r="AY355">
            <v>5000454473</v>
          </cell>
          <cell r="AZ355">
            <v>380</v>
          </cell>
          <cell r="BA355">
            <v>44963</v>
          </cell>
          <cell r="BB355">
            <v>72480000</v>
          </cell>
          <cell r="BD355">
            <v>1594</v>
          </cell>
          <cell r="BE355">
            <v>45197</v>
          </cell>
          <cell r="BF355">
            <v>25670000</v>
          </cell>
          <cell r="BG355" t="str">
            <v>5000553186</v>
          </cell>
          <cell r="BH355">
            <v>1570</v>
          </cell>
          <cell r="BI355">
            <v>45204</v>
          </cell>
          <cell r="BJ355" t="str">
            <v>O23011601190000007798</v>
          </cell>
          <cell r="BK355" t="str">
            <v>INVERSION</v>
          </cell>
          <cell r="BN355" t="str">
            <v/>
          </cell>
          <cell r="BO355" t="str">
            <v/>
          </cell>
          <cell r="BP355" t="str">
            <v/>
          </cell>
          <cell r="BR355" t="str">
            <v/>
          </cell>
          <cell r="BS355" t="str">
            <v/>
          </cell>
          <cell r="BT355" t="str">
            <v/>
          </cell>
          <cell r="BU355" t="str">
            <v/>
          </cell>
          <cell r="BV355" t="str">
            <v/>
          </cell>
          <cell r="BW355" t="str">
            <v/>
          </cell>
          <cell r="CA355" t="str">
            <v/>
          </cell>
          <cell r="CB355" t="str">
            <v/>
          </cell>
          <cell r="CC355" t="str">
            <v/>
          </cell>
          <cell r="CE355" t="str">
            <v/>
          </cell>
          <cell r="CF355" t="str">
            <v/>
          </cell>
          <cell r="CG355" t="str">
            <v/>
          </cell>
          <cell r="CH355" t="str">
            <v/>
          </cell>
          <cell r="CI355" t="str">
            <v/>
          </cell>
          <cell r="CP355">
            <v>0</v>
          </cell>
        </row>
        <row r="356">
          <cell r="C356" t="str">
            <v>351-2023</v>
          </cell>
          <cell r="D356">
            <v>1</v>
          </cell>
          <cell r="E356" t="str">
            <v>CO1.PCCNTR.4551411</v>
          </cell>
          <cell r="F356" t="e">
            <v>#N/A</v>
          </cell>
          <cell r="G356" t="str">
            <v>En Ejecución</v>
          </cell>
          <cell r="H356" t="str">
            <v>https://community.secop.gov.co/Public/Tendering/OpportunityDetail/Index?noticeUID=CO1.NTC.3918521&amp;isFromPublicArea=True&amp;isModal=true&amp;asPopupView=true</v>
          </cell>
          <cell r="I356" t="str">
            <v>SDHT-SDGS-PSP-030-2023</v>
          </cell>
          <cell r="J356">
            <v>1</v>
          </cell>
          <cell r="K356">
            <v>1</v>
          </cell>
          <cell r="L356" t="str">
            <v>Persona Natural</v>
          </cell>
          <cell r="M356" t="str">
            <v>CC</v>
          </cell>
          <cell r="N356">
            <v>77184225</v>
          </cell>
          <cell r="O356">
            <v>1</v>
          </cell>
          <cell r="P356" t="str">
            <v>ARAUJO BECERRA</v>
          </cell>
          <cell r="Q356" t="str">
            <v>LUIS MARIO</v>
          </cell>
          <cell r="R356" t="str">
            <v>No Aplica</v>
          </cell>
          <cell r="S356" t="str">
            <v>LUIS MARIO ARAUJO BECERRA</v>
          </cell>
          <cell r="T356" t="str">
            <v>M</v>
          </cell>
          <cell r="U356">
            <v>44960</v>
          </cell>
          <cell r="V356">
            <v>44963</v>
          </cell>
          <cell r="W356">
            <v>44963</v>
          </cell>
          <cell r="Y356" t="str">
            <v>Contratación Directa</v>
          </cell>
          <cell r="Z356" t="str">
            <v>Contrato</v>
          </cell>
          <cell r="AA356" t="str">
            <v>Prestación de Servicios Profesionales</v>
          </cell>
          <cell r="AB356" t="str">
            <v>PRESTAR SERVICIOS PROFESIONALES PARA REALIZAR LA REVISIÓN, ANALISIS Y PROYECCION DE DOCUMENTOS, DESDE EL COMPONENTE JURIDICO; ASÍ COMO, APOYAR EN LA GESTION Y SEGUIMIENTO CONTRACTUAL QUE SE REQUIERA EN RESPONSABILIDAD DE LA SUBDIRECCIÓN.</v>
          </cell>
          <cell r="AC356">
            <v>44963</v>
          </cell>
          <cell r="AD356">
            <v>44963</v>
          </cell>
          <cell r="AE356">
            <v>44963</v>
          </cell>
          <cell r="AF356">
            <v>9</v>
          </cell>
          <cell r="AG356">
            <v>0</v>
          </cell>
          <cell r="AH356">
            <v>9</v>
          </cell>
          <cell r="AI356">
            <v>9</v>
          </cell>
          <cell r="AJ356">
            <v>0</v>
          </cell>
          <cell r="AK356">
            <v>270</v>
          </cell>
          <cell r="AL356">
            <v>45235</v>
          </cell>
          <cell r="AM356">
            <v>45235</v>
          </cell>
          <cell r="AN356">
            <v>88560000</v>
          </cell>
          <cell r="AO356">
            <v>88560000</v>
          </cell>
          <cell r="AP356">
            <v>9840000</v>
          </cell>
          <cell r="AQ356">
            <v>0</v>
          </cell>
          <cell r="AS356">
            <v>277</v>
          </cell>
          <cell r="AT356">
            <v>44942</v>
          </cell>
          <cell r="AU356">
            <v>88560000</v>
          </cell>
          <cell r="AV356" t="str">
            <v>O23011601190000007798</v>
          </cell>
          <cell r="AW356" t="str">
            <v>INVERSION</v>
          </cell>
          <cell r="AX356" t="str">
            <v>Conformación del banco de proyectos e instrumentos para la gestión del suelo en Bogotá</v>
          </cell>
          <cell r="AY356">
            <v>5000454479</v>
          </cell>
          <cell r="AZ356">
            <v>381</v>
          </cell>
          <cell r="BA356">
            <v>44963</v>
          </cell>
          <cell r="BB356">
            <v>88560000</v>
          </cell>
          <cell r="BK356" t="str">
            <v/>
          </cell>
          <cell r="BN356" t="str">
            <v/>
          </cell>
          <cell r="BO356" t="str">
            <v/>
          </cell>
          <cell r="BP356" t="str">
            <v/>
          </cell>
          <cell r="BR356" t="str">
            <v/>
          </cell>
          <cell r="BS356" t="str">
            <v/>
          </cell>
          <cell r="BT356" t="str">
            <v/>
          </cell>
          <cell r="BU356" t="str">
            <v/>
          </cell>
          <cell r="BV356" t="str">
            <v/>
          </cell>
          <cell r="BW356" t="str">
            <v/>
          </cell>
          <cell r="CA356" t="str">
            <v/>
          </cell>
          <cell r="CB356" t="str">
            <v/>
          </cell>
          <cell r="CC356" t="str">
            <v/>
          </cell>
          <cell r="CE356" t="str">
            <v/>
          </cell>
          <cell r="CF356" t="str">
            <v/>
          </cell>
          <cell r="CG356" t="str">
            <v/>
          </cell>
          <cell r="CH356" t="str">
            <v/>
          </cell>
          <cell r="CI356" t="str">
            <v/>
          </cell>
          <cell r="CP356">
            <v>0</v>
          </cell>
        </row>
        <row r="357">
          <cell r="C357" t="str">
            <v>352-2023</v>
          </cell>
          <cell r="D357">
            <v>1</v>
          </cell>
          <cell r="E357" t="str">
            <v>CO1.PCCNTR.4551719</v>
          </cell>
          <cell r="F357" t="e">
            <v>#N/A</v>
          </cell>
          <cell r="G357" t="str">
            <v>En Ejecución</v>
          </cell>
          <cell r="H357" t="str">
            <v>https://community.secop.gov.co/Public/Tendering/OpportunityDetail/Index?noticeUID=CO1.NTC.3918840&amp;isFromPublicArea=True&amp;isModal=true&amp;asPopupView=true</v>
          </cell>
          <cell r="I357" t="str">
            <v>SDHT-SDGS-PSP-031-2023</v>
          </cell>
          <cell r="J357">
            <v>1</v>
          </cell>
          <cell r="K357">
            <v>1</v>
          </cell>
          <cell r="L357" t="str">
            <v>Persona Natural</v>
          </cell>
          <cell r="M357" t="str">
            <v>CC</v>
          </cell>
          <cell r="N357">
            <v>52159623</v>
          </cell>
          <cell r="O357">
            <v>1</v>
          </cell>
          <cell r="P357" t="str">
            <v>ESCAMILLA TRIANA</v>
          </cell>
          <cell r="Q357" t="str">
            <v>LEIDY YADIRA</v>
          </cell>
          <cell r="R357" t="str">
            <v>No Aplica</v>
          </cell>
          <cell r="S357" t="str">
            <v>LEIDY YADIRA ESCAMILLA TRIANA</v>
          </cell>
          <cell r="T357" t="str">
            <v>F</v>
          </cell>
          <cell r="U357">
            <v>44960</v>
          </cell>
          <cell r="V357">
            <v>44967</v>
          </cell>
          <cell r="W357">
            <v>44963</v>
          </cell>
          <cell r="Y357" t="str">
            <v>Contratación Directa</v>
          </cell>
          <cell r="Z357" t="str">
            <v>Contrato</v>
          </cell>
          <cell r="AA357" t="str">
            <v>Prestación de Servicios Profesionales</v>
          </cell>
          <cell r="AB357" t="str">
            <v>PRESTAR SERVICIOS PROFESIONALES PARA REALIZAR LA ELABORACIÓN DE INFOMES, LA IDENTIFICACIÓN, EL SEGUIMIENTO, ANÁLISIS PREDIAL Y LA GENERACION DE INSUMOS QUE PERMITAN VIABILIZAR LOS PROYECTOS A CARGO DE LA SUBDIRECCION</v>
          </cell>
          <cell r="AC357">
            <v>44967</v>
          </cell>
          <cell r="AD357">
            <v>44967</v>
          </cell>
          <cell r="AE357">
            <v>44967</v>
          </cell>
          <cell r="AF357">
            <v>8</v>
          </cell>
          <cell r="AG357">
            <v>0</v>
          </cell>
          <cell r="AH357">
            <v>8</v>
          </cell>
          <cell r="AI357">
            <v>8</v>
          </cell>
          <cell r="AJ357">
            <v>0</v>
          </cell>
          <cell r="AK357">
            <v>240</v>
          </cell>
          <cell r="AL357">
            <v>45208</v>
          </cell>
          <cell r="AM357">
            <v>45208</v>
          </cell>
          <cell r="AN357">
            <v>75200000</v>
          </cell>
          <cell r="AO357">
            <v>75200000</v>
          </cell>
          <cell r="AP357">
            <v>9400000</v>
          </cell>
          <cell r="AQ357">
            <v>0</v>
          </cell>
          <cell r="AS357">
            <v>339</v>
          </cell>
          <cell r="AT357">
            <v>44942</v>
          </cell>
          <cell r="AU357">
            <v>75200000</v>
          </cell>
          <cell r="AV357" t="str">
            <v>O23011601190000007798</v>
          </cell>
          <cell r="AW357" t="str">
            <v>INVERSION</v>
          </cell>
          <cell r="AX357" t="str">
            <v>Conformación del banco de proyectos e instrumentos para la gestión del suelo en Bogotá</v>
          </cell>
          <cell r="AY357">
            <v>5000454493</v>
          </cell>
          <cell r="AZ357">
            <v>382</v>
          </cell>
          <cell r="BA357">
            <v>44963</v>
          </cell>
          <cell r="BB357">
            <v>75200000</v>
          </cell>
          <cell r="BK357" t="str">
            <v/>
          </cell>
          <cell r="BN357" t="str">
            <v/>
          </cell>
          <cell r="BO357" t="str">
            <v/>
          </cell>
          <cell r="BP357" t="str">
            <v/>
          </cell>
          <cell r="BR357" t="str">
            <v/>
          </cell>
          <cell r="BS357" t="str">
            <v/>
          </cell>
          <cell r="BT357" t="str">
            <v/>
          </cell>
          <cell r="BU357" t="str">
            <v/>
          </cell>
          <cell r="BV357" t="str">
            <v/>
          </cell>
          <cell r="BW357" t="str">
            <v/>
          </cell>
          <cell r="CA357" t="str">
            <v/>
          </cell>
          <cell r="CB357" t="str">
            <v/>
          </cell>
          <cell r="CC357" t="str">
            <v/>
          </cell>
          <cell r="CE357" t="str">
            <v/>
          </cell>
          <cell r="CF357" t="str">
            <v/>
          </cell>
          <cell r="CG357" t="str">
            <v/>
          </cell>
          <cell r="CH357" t="str">
            <v/>
          </cell>
          <cell r="CI357" t="str">
            <v/>
          </cell>
          <cell r="CP357">
            <v>0</v>
          </cell>
        </row>
        <row r="358">
          <cell r="C358" t="str">
            <v>353-2023</v>
          </cell>
          <cell r="D358">
            <v>1</v>
          </cell>
          <cell r="E358" t="str">
            <v>CO1.PCCNTR.4551489</v>
          </cell>
          <cell r="F358" t="e">
            <v>#N/A</v>
          </cell>
          <cell r="G358" t="str">
            <v>En Ejecución</v>
          </cell>
          <cell r="H358" t="str">
            <v>https://community.secop.gov.co/Public/Tendering/OpportunityDetail/Index?noticeUID=CO1.NTC.3919106&amp;isFromPublicArea=True&amp;isModal=true&amp;asPopupView=true</v>
          </cell>
          <cell r="I358" t="str">
            <v>SDTH-SDA-PSP-008-2023</v>
          </cell>
          <cell r="J358">
            <v>1</v>
          </cell>
          <cell r="K358">
            <v>1</v>
          </cell>
          <cell r="L358" t="str">
            <v>Persona Natural</v>
          </cell>
          <cell r="M358" t="str">
            <v>CC</v>
          </cell>
          <cell r="N358">
            <v>1019019540</v>
          </cell>
          <cell r="O358">
            <v>1</v>
          </cell>
          <cell r="P358" t="str">
            <v>HERRERA MAHECHA</v>
          </cell>
          <cell r="Q358" t="str">
            <v>ZAIRA SOFIA</v>
          </cell>
          <cell r="R358" t="str">
            <v>No Aplica</v>
          </cell>
          <cell r="S358" t="str">
            <v>ZAIRA SOFIA HERRERA MAHECHA</v>
          </cell>
          <cell r="T358" t="str">
            <v>F</v>
          </cell>
          <cell r="U358">
            <v>44960</v>
          </cell>
          <cell r="V358">
            <v>44960</v>
          </cell>
          <cell r="W358">
            <v>44963</v>
          </cell>
          <cell r="Y358" t="str">
            <v>Contratación Directa</v>
          </cell>
          <cell r="Z358" t="str">
            <v>Contrato</v>
          </cell>
          <cell r="AA358" t="str">
            <v>Prestación de Servicios Profesionales</v>
          </cell>
          <cell r="AB358" t="str">
            <v>PRESTAR SERVICIOS PROFESIONALES PARA EL APOYO AL SISTEMA BOGOTÁ TE ESCUCHA Y ACTIVIDADES DE SEGUIMIENTO A LA ATENCIÓN A LA CIUDADANÍA EN LOS CANALES OFICIALES DE LA ENTIDAD.</v>
          </cell>
          <cell r="AC358">
            <v>44963</v>
          </cell>
          <cell r="AD358">
            <v>44963</v>
          </cell>
          <cell r="AE358">
            <v>44963</v>
          </cell>
          <cell r="AF358">
            <v>8</v>
          </cell>
          <cell r="AG358">
            <v>0</v>
          </cell>
          <cell r="AH358">
            <v>8</v>
          </cell>
          <cell r="AI358">
            <v>8</v>
          </cell>
          <cell r="AJ358">
            <v>0</v>
          </cell>
          <cell r="AK358">
            <v>240</v>
          </cell>
          <cell r="AL358">
            <v>45204</v>
          </cell>
          <cell r="AM358">
            <v>45204</v>
          </cell>
          <cell r="AN358">
            <v>41600000</v>
          </cell>
          <cell r="AO358">
            <v>41600000</v>
          </cell>
          <cell r="AP358">
            <v>5200000</v>
          </cell>
          <cell r="AQ358">
            <v>0</v>
          </cell>
          <cell r="AS358">
            <v>539</v>
          </cell>
          <cell r="AT358">
            <v>44949</v>
          </cell>
          <cell r="AU358">
            <v>41600000</v>
          </cell>
          <cell r="AV358" t="str">
            <v>O23011605560000007754</v>
          </cell>
          <cell r="AW358" t="str">
            <v>INVERSION</v>
          </cell>
          <cell r="AX358" t="str">
            <v>Fortalecimiento Institucional de la Secretaría del Hábitat Bogotá</v>
          </cell>
          <cell r="AY358">
            <v>5000453900</v>
          </cell>
          <cell r="AZ358">
            <v>374</v>
          </cell>
          <cell r="BA358">
            <v>44960</v>
          </cell>
          <cell r="BB358">
            <v>41600000</v>
          </cell>
          <cell r="BD358">
            <v>1601</v>
          </cell>
          <cell r="BE358">
            <v>45197</v>
          </cell>
          <cell r="BF358">
            <v>19933333</v>
          </cell>
          <cell r="BG358" t="str">
            <v>5000553174</v>
          </cell>
          <cell r="BH358">
            <v>1569</v>
          </cell>
          <cell r="BI358">
            <v>45204</v>
          </cell>
          <cell r="BJ358" t="str">
            <v>O23011605560000007754</v>
          </cell>
          <cell r="BK358" t="str">
            <v>INVERSION</v>
          </cell>
          <cell r="BN358" t="str">
            <v/>
          </cell>
          <cell r="BO358" t="str">
            <v/>
          </cell>
          <cell r="BP358" t="str">
            <v/>
          </cell>
          <cell r="BR358" t="str">
            <v/>
          </cell>
          <cell r="BS358" t="str">
            <v/>
          </cell>
          <cell r="BT358" t="str">
            <v/>
          </cell>
          <cell r="BU358" t="str">
            <v/>
          </cell>
          <cell r="BV358" t="str">
            <v/>
          </cell>
          <cell r="BW358" t="str">
            <v/>
          </cell>
          <cell r="CA358" t="str">
            <v/>
          </cell>
          <cell r="CB358" t="str">
            <v/>
          </cell>
          <cell r="CC358" t="str">
            <v/>
          </cell>
          <cell r="CE358" t="str">
            <v/>
          </cell>
          <cell r="CF358" t="str">
            <v/>
          </cell>
          <cell r="CG358" t="str">
            <v/>
          </cell>
          <cell r="CH358" t="str">
            <v/>
          </cell>
          <cell r="CI358" t="str">
            <v/>
          </cell>
          <cell r="CP358">
            <v>0</v>
          </cell>
        </row>
        <row r="359">
          <cell r="C359" t="str">
            <v>354-2023</v>
          </cell>
          <cell r="D359">
            <v>1</v>
          </cell>
          <cell r="E359" t="str">
            <v>CO1.PCCNTR.4551981</v>
          </cell>
          <cell r="F359" t="e">
            <v>#N/A</v>
          </cell>
          <cell r="G359" t="str">
            <v>En Ejecución</v>
          </cell>
          <cell r="H359" t="str">
            <v>https://community.secop.gov.co/Public/Tendering/OpportunityDetail/Index?noticeUID=CO1.NTC.3919503&amp;isFromPublicArea=True&amp;isModal=true&amp;asPopupView=true</v>
          </cell>
          <cell r="I359" t="str">
            <v>SDTH-SDA-PSAG-015-2023</v>
          </cell>
          <cell r="J359">
            <v>1</v>
          </cell>
          <cell r="K359">
            <v>1</v>
          </cell>
          <cell r="L359" t="str">
            <v>Persona Natural</v>
          </cell>
          <cell r="M359" t="str">
            <v>CC</v>
          </cell>
          <cell r="N359">
            <v>31643225</v>
          </cell>
          <cell r="O359">
            <v>2</v>
          </cell>
          <cell r="P359" t="str">
            <v>MONTOYA OCAMPO</v>
          </cell>
          <cell r="Q359" t="str">
            <v>CARLA VICTORIA</v>
          </cell>
          <cell r="R359" t="str">
            <v>No Aplica</v>
          </cell>
          <cell r="S359" t="str">
            <v>CARLA VICTORIA MONTOYA OCAMPO</v>
          </cell>
          <cell r="T359" t="str">
            <v>F</v>
          </cell>
          <cell r="U359">
            <v>44960</v>
          </cell>
          <cell r="V359">
            <v>44960</v>
          </cell>
          <cell r="W359">
            <v>44963</v>
          </cell>
          <cell r="Y359" t="str">
            <v>Contratación Directa</v>
          </cell>
          <cell r="Z359" t="str">
            <v>Contrato</v>
          </cell>
          <cell r="AA359" t="str">
            <v>Prestación de Servicios  de Apoyo a la Gestión</v>
          </cell>
          <cell r="AB359" t="str">
            <v>PRESTAR SERVICIOS DE APOYO A LA GESTIÓN, PARA LA ORIENTACIÓN OPORTUNA A LA CIUDADANÍA SOBRE LA OFERTA INSTITUCIONAL DE LA SDHT, EN LOS CANALES DE ATENCIÓN Y EN LOS DIFERENTES ESCENARIOS DE INTERACCIÓN EN EL DISTRITO CAPITAL.</v>
          </cell>
          <cell r="AC359">
            <v>44963</v>
          </cell>
          <cell r="AD359">
            <v>44963</v>
          </cell>
          <cell r="AE359">
            <v>44963</v>
          </cell>
          <cell r="AF359">
            <v>8</v>
          </cell>
          <cell r="AG359">
            <v>0</v>
          </cell>
          <cell r="AH359">
            <v>8</v>
          </cell>
          <cell r="AI359">
            <v>8</v>
          </cell>
          <cell r="AJ359">
            <v>0</v>
          </cell>
          <cell r="AK359">
            <v>240</v>
          </cell>
          <cell r="AL359">
            <v>45204</v>
          </cell>
          <cell r="AM359">
            <v>45204</v>
          </cell>
          <cell r="AN359">
            <v>28000000</v>
          </cell>
          <cell r="AO359">
            <v>28000000</v>
          </cell>
          <cell r="AP359">
            <v>3500000</v>
          </cell>
          <cell r="AQ359">
            <v>0</v>
          </cell>
          <cell r="AS359">
            <v>554</v>
          </cell>
          <cell r="AT359">
            <v>44949</v>
          </cell>
          <cell r="AU359">
            <v>28000000</v>
          </cell>
          <cell r="AV359" t="str">
            <v>O23011605560000007754</v>
          </cell>
          <cell r="AW359" t="str">
            <v>INVERSION</v>
          </cell>
          <cell r="AX359" t="str">
            <v>Fortalecimiento Institucional de la Secretaría del Hábitat Bogotá</v>
          </cell>
          <cell r="AY359">
            <v>5000453912</v>
          </cell>
          <cell r="AZ359">
            <v>375</v>
          </cell>
          <cell r="BA359">
            <v>44960</v>
          </cell>
          <cell r="BB359">
            <v>28000000</v>
          </cell>
          <cell r="BD359">
            <v>1683</v>
          </cell>
          <cell r="BE359">
            <v>45197</v>
          </cell>
          <cell r="BF359">
            <v>13416667</v>
          </cell>
          <cell r="BG359" t="str">
            <v>5000553155</v>
          </cell>
          <cell r="BH359">
            <v>1568</v>
          </cell>
          <cell r="BI359">
            <v>45204</v>
          </cell>
          <cell r="BJ359" t="str">
            <v>O23011605560000007754</v>
          </cell>
          <cell r="BK359" t="str">
            <v>INVERSION</v>
          </cell>
          <cell r="BN359" t="str">
            <v/>
          </cell>
          <cell r="BO359" t="str">
            <v/>
          </cell>
          <cell r="BP359" t="str">
            <v/>
          </cell>
          <cell r="BR359" t="str">
            <v/>
          </cell>
          <cell r="BS359" t="str">
            <v/>
          </cell>
          <cell r="BT359" t="str">
            <v/>
          </cell>
          <cell r="BU359" t="str">
            <v/>
          </cell>
          <cell r="BV359" t="str">
            <v/>
          </cell>
          <cell r="BW359" t="str">
            <v/>
          </cell>
          <cell r="CA359" t="str">
            <v/>
          </cell>
          <cell r="CB359" t="str">
            <v/>
          </cell>
          <cell r="CC359" t="str">
            <v/>
          </cell>
          <cell r="CE359" t="str">
            <v/>
          </cell>
          <cell r="CF359" t="str">
            <v/>
          </cell>
          <cell r="CG359" t="str">
            <v/>
          </cell>
          <cell r="CH359" t="str">
            <v/>
          </cell>
          <cell r="CI359" t="str">
            <v/>
          </cell>
          <cell r="CP359">
            <v>0</v>
          </cell>
        </row>
        <row r="360">
          <cell r="C360" t="str">
            <v>355-2023</v>
          </cell>
          <cell r="D360">
            <v>1</v>
          </cell>
          <cell r="E360" t="str">
            <v>CO1.PCCNTR.4552422</v>
          </cell>
          <cell r="F360" t="e">
            <v>#N/A</v>
          </cell>
          <cell r="G360" t="str">
            <v>En Ejecución</v>
          </cell>
          <cell r="H360" t="str">
            <v>https://community.secop.gov.co/Public/Tendering/OpportunityDetail/Index?noticeUID=CO1.NTC.3919487&amp;isFromPublicArea=True&amp;isModal=true&amp;asPopupView=true</v>
          </cell>
          <cell r="I360" t="str">
            <v>SDTH-SDA-PSAG-014-2023</v>
          </cell>
          <cell r="J360">
            <v>1</v>
          </cell>
          <cell r="K360">
            <v>1</v>
          </cell>
          <cell r="L360" t="str">
            <v>Persona Natural</v>
          </cell>
          <cell r="M360" t="str">
            <v>CC</v>
          </cell>
          <cell r="N360">
            <v>1010208745</v>
          </cell>
          <cell r="O360">
            <v>0</v>
          </cell>
          <cell r="P360" t="str">
            <v>GOMEZ ROJAS</v>
          </cell>
          <cell r="Q360" t="str">
            <v>ANYELA KATERINE</v>
          </cell>
          <cell r="R360" t="str">
            <v>No Aplica</v>
          </cell>
          <cell r="S360" t="str">
            <v>ANYELA KATERINE GOMEZ ROJAS</v>
          </cell>
          <cell r="T360" t="str">
            <v>F</v>
          </cell>
          <cell r="U360">
            <v>44960</v>
          </cell>
          <cell r="V360">
            <v>44960</v>
          </cell>
          <cell r="W360">
            <v>44963</v>
          </cell>
          <cell r="Y360" t="str">
            <v>Contratación Directa</v>
          </cell>
          <cell r="Z360" t="str">
            <v>Contrato</v>
          </cell>
          <cell r="AA360" t="str">
            <v>Prestación de Servicios  de Apoyo a la Gestión</v>
          </cell>
          <cell r="AB360" t="str">
            <v>PRESTAR SERVICIOS DE APOYO A LA GESTIÓN, PARA LA ORIENTACIÓN OPORTUNA A LA CIUDADANÍA SOBRE LA OFERTA INSTITUCIONAL DE LA SDHT, EN LOS CANALES DE ATENCIÓN Y EN LOS DIFERENTES ESCENARIOS DE INTERACCIÓN EN EL DISTRITO CAPITAL.</v>
          </cell>
          <cell r="AC360">
            <v>44963</v>
          </cell>
          <cell r="AD360">
            <v>44963</v>
          </cell>
          <cell r="AE360">
            <v>44963</v>
          </cell>
          <cell r="AF360">
            <v>8</v>
          </cell>
          <cell r="AG360">
            <v>0</v>
          </cell>
          <cell r="AH360">
            <v>8</v>
          </cell>
          <cell r="AI360">
            <v>8</v>
          </cell>
          <cell r="AJ360">
            <v>0</v>
          </cell>
          <cell r="AK360">
            <v>240</v>
          </cell>
          <cell r="AL360">
            <v>45204</v>
          </cell>
          <cell r="AM360">
            <v>45204</v>
          </cell>
          <cell r="AN360">
            <v>28000000</v>
          </cell>
          <cell r="AO360">
            <v>28000000</v>
          </cell>
          <cell r="AP360">
            <v>3500000</v>
          </cell>
          <cell r="AQ360">
            <v>0</v>
          </cell>
          <cell r="AS360">
            <v>553</v>
          </cell>
          <cell r="AT360">
            <v>44949</v>
          </cell>
          <cell r="AU360">
            <v>28000000</v>
          </cell>
          <cell r="AV360" t="str">
            <v>O23011605560000007754</v>
          </cell>
          <cell r="AW360" t="str">
            <v>INVERSION</v>
          </cell>
          <cell r="AX360" t="str">
            <v>Fortalecimiento Institucional de la Secretaría del Hábitat Bogotá</v>
          </cell>
          <cell r="AY360">
            <v>5000453924</v>
          </cell>
          <cell r="AZ360">
            <v>376</v>
          </cell>
          <cell r="BA360">
            <v>44960</v>
          </cell>
          <cell r="BB360">
            <v>28000000</v>
          </cell>
          <cell r="BD360">
            <v>1652</v>
          </cell>
          <cell r="BE360">
            <v>45197</v>
          </cell>
          <cell r="BF360">
            <v>13416667</v>
          </cell>
          <cell r="BG360" t="str">
            <v>5000553263</v>
          </cell>
          <cell r="BH360">
            <v>1574</v>
          </cell>
          <cell r="BI360">
            <v>45204</v>
          </cell>
          <cell r="BJ360" t="str">
            <v>O23011605560000007754</v>
          </cell>
          <cell r="BK360" t="str">
            <v>INVERSION</v>
          </cell>
          <cell r="BN360" t="str">
            <v/>
          </cell>
          <cell r="BO360" t="str">
            <v/>
          </cell>
          <cell r="BP360" t="str">
            <v/>
          </cell>
          <cell r="BR360" t="str">
            <v/>
          </cell>
          <cell r="BS360" t="str">
            <v/>
          </cell>
          <cell r="BT360" t="str">
            <v/>
          </cell>
          <cell r="BU360" t="str">
            <v/>
          </cell>
          <cell r="BV360" t="str">
            <v/>
          </cell>
          <cell r="BW360" t="str">
            <v/>
          </cell>
          <cell r="CA360" t="str">
            <v/>
          </cell>
          <cell r="CB360" t="str">
            <v/>
          </cell>
          <cell r="CC360" t="str">
            <v/>
          </cell>
          <cell r="CE360" t="str">
            <v/>
          </cell>
          <cell r="CF360" t="str">
            <v/>
          </cell>
          <cell r="CG360" t="str">
            <v/>
          </cell>
          <cell r="CH360" t="str">
            <v/>
          </cell>
          <cell r="CI360" t="str">
            <v/>
          </cell>
          <cell r="CP360">
            <v>0</v>
          </cell>
        </row>
        <row r="361">
          <cell r="C361" t="str">
            <v>356-2023</v>
          </cell>
          <cell r="D361">
            <v>1</v>
          </cell>
          <cell r="E361" t="str">
            <v>CO1.PCCNTR.4552465</v>
          </cell>
          <cell r="F361" t="e">
            <v>#N/A</v>
          </cell>
          <cell r="G361" t="str">
            <v>En Ejecución</v>
          </cell>
          <cell r="H361" t="str">
            <v>https://community.secop.gov.co/Public/Tendering/OpportunityDetail/Index?noticeUID=CO1.NTC.3919951&amp;isFromPublicArea=True&amp;isModal=true&amp;asPopupView=true</v>
          </cell>
          <cell r="I361" t="str">
            <v>SDTH-SDA-PSAG-003-2023</v>
          </cell>
          <cell r="J361">
            <v>1</v>
          </cell>
          <cell r="K361">
            <v>1</v>
          </cell>
          <cell r="L361" t="str">
            <v>Persona Natural</v>
          </cell>
          <cell r="M361" t="str">
            <v>CC</v>
          </cell>
          <cell r="N361">
            <v>53106625</v>
          </cell>
          <cell r="O361">
            <v>2</v>
          </cell>
          <cell r="P361" t="str">
            <v>ANGULO REDONDO</v>
          </cell>
          <cell r="Q361" t="str">
            <v>NATALIA ANDREA</v>
          </cell>
          <cell r="R361" t="str">
            <v>No Aplica</v>
          </cell>
          <cell r="S361" t="str">
            <v>NATALIA ANDREA ANGULO REDONDO</v>
          </cell>
          <cell r="T361" t="str">
            <v>F</v>
          </cell>
          <cell r="U361">
            <v>44960</v>
          </cell>
          <cell r="V361">
            <v>44963</v>
          </cell>
          <cell r="W361">
            <v>44963</v>
          </cell>
          <cell r="Y361" t="str">
            <v>Contratación Directa</v>
          </cell>
          <cell r="Z361" t="str">
            <v>Contrato</v>
          </cell>
          <cell r="AA361" t="str">
            <v>Prestación de Servicios  de Apoyo a la Gestión</v>
          </cell>
          <cell r="AB361" t="str">
            <v>PRESTAR SERVICIOS DE APOYO A LA GESTIÓN, PARA LA ORIENTACIÓN OPORTUNA A LA CIUDADANÍA SOBRE LA OFERTA INSTITUCIONAL DE LA SDHT, EN LOS CANALES DE ATENCIÓN Y EN LOS DIFERENTES ESCENARIOS DE INTERACCIÓN EN EL DISTRITO CAPITAL.</v>
          </cell>
          <cell r="AC361">
            <v>44963</v>
          </cell>
          <cell r="AD361">
            <v>44963</v>
          </cell>
          <cell r="AE361">
            <v>44963</v>
          </cell>
          <cell r="AF361">
            <v>8</v>
          </cell>
          <cell r="AG361">
            <v>0</v>
          </cell>
          <cell r="AH361">
            <v>8</v>
          </cell>
          <cell r="AI361">
            <v>8</v>
          </cell>
          <cell r="AJ361">
            <v>0</v>
          </cell>
          <cell r="AK361">
            <v>240</v>
          </cell>
          <cell r="AL361">
            <v>45204</v>
          </cell>
          <cell r="AM361">
            <v>45204</v>
          </cell>
          <cell r="AN361">
            <v>28000000</v>
          </cell>
          <cell r="AO361">
            <v>28000000</v>
          </cell>
          <cell r="AP361">
            <v>3500000</v>
          </cell>
          <cell r="AQ361">
            <v>0</v>
          </cell>
          <cell r="AS361">
            <v>541</v>
          </cell>
          <cell r="AT361">
            <v>44949</v>
          </cell>
          <cell r="AU361">
            <v>28000000</v>
          </cell>
          <cell r="AV361" t="str">
            <v>O23011605560000007754</v>
          </cell>
          <cell r="AW361" t="str">
            <v>INVERSION</v>
          </cell>
          <cell r="AX361" t="str">
            <v>Fortalecimiento Institucional de la Secretaría del Hábitat Bogotá</v>
          </cell>
          <cell r="AY361">
            <v>5000453931</v>
          </cell>
          <cell r="AZ361">
            <v>377</v>
          </cell>
          <cell r="BA361">
            <v>44960</v>
          </cell>
          <cell r="BB361">
            <v>28000000</v>
          </cell>
          <cell r="BD361">
            <v>1603</v>
          </cell>
          <cell r="BE361">
            <v>45197</v>
          </cell>
          <cell r="BF361">
            <v>13416667</v>
          </cell>
          <cell r="BG361" t="str">
            <v>5000553261</v>
          </cell>
          <cell r="BH361">
            <v>1573</v>
          </cell>
          <cell r="BI361">
            <v>45204</v>
          </cell>
          <cell r="BJ361" t="str">
            <v>O23011605560000007754</v>
          </cell>
          <cell r="BK361" t="str">
            <v>INVERSION</v>
          </cell>
          <cell r="BN361" t="str">
            <v/>
          </cell>
          <cell r="BO361" t="str">
            <v/>
          </cell>
          <cell r="BP361" t="str">
            <v/>
          </cell>
          <cell r="BR361" t="str">
            <v/>
          </cell>
          <cell r="BS361" t="str">
            <v/>
          </cell>
          <cell r="BT361" t="str">
            <v/>
          </cell>
          <cell r="BU361" t="str">
            <v/>
          </cell>
          <cell r="BV361" t="str">
            <v/>
          </cell>
          <cell r="BW361" t="str">
            <v/>
          </cell>
          <cell r="CA361" t="str">
            <v/>
          </cell>
          <cell r="CB361" t="str">
            <v/>
          </cell>
          <cell r="CC361" t="str">
            <v/>
          </cell>
          <cell r="CE361" t="str">
            <v/>
          </cell>
          <cell r="CF361" t="str">
            <v/>
          </cell>
          <cell r="CG361" t="str">
            <v/>
          </cell>
          <cell r="CH361" t="str">
            <v/>
          </cell>
          <cell r="CI361" t="str">
            <v/>
          </cell>
          <cell r="CP361">
            <v>0</v>
          </cell>
          <cell r="DF361">
            <v>44986</v>
          </cell>
          <cell r="DG361" t="str">
            <v>RODRIGO ALONSO RODRIGUEZ CARDOZO</v>
          </cell>
          <cell r="DH361">
            <v>79101438</v>
          </cell>
          <cell r="DI361" t="str">
            <v>carrera 87c # 22-81</v>
          </cell>
          <cell r="DJ361">
            <v>3158743496</v>
          </cell>
          <cell r="DK361" t="str">
            <v>rodrivista@gmail.com</v>
          </cell>
          <cell r="DL361">
            <v>25316667</v>
          </cell>
          <cell r="DN361">
            <v>44986</v>
          </cell>
        </row>
        <row r="362">
          <cell r="C362" t="str">
            <v>357-2023</v>
          </cell>
          <cell r="D362">
            <v>1</v>
          </cell>
          <cell r="E362" t="str">
            <v>CO1.PCCNTR.4554129</v>
          </cell>
          <cell r="F362" t="e">
            <v>#N/A</v>
          </cell>
          <cell r="G362" t="str">
            <v>En Ejecución</v>
          </cell>
          <cell r="H362" t="str">
            <v>https://community.secop.gov.co/Public/Tendering/OpportunityDetail/Index?noticeUID=CO1.NTC.3921375&amp;isFromPublicArea=True&amp;isModal=true&amp;asPopupView=true</v>
          </cell>
          <cell r="I362" t="str">
            <v>SDTH-SDA-PSP-034-2023</v>
          </cell>
          <cell r="J362">
            <v>1</v>
          </cell>
          <cell r="K362">
            <v>1</v>
          </cell>
          <cell r="L362" t="str">
            <v>Persona Natural</v>
          </cell>
          <cell r="M362" t="str">
            <v>CC</v>
          </cell>
          <cell r="N362">
            <v>1104866276</v>
          </cell>
          <cell r="O362">
            <v>0</v>
          </cell>
          <cell r="P362" t="str">
            <v>ZAMBRANO MUTIS</v>
          </cell>
          <cell r="Q362" t="str">
            <v>ANGELA MARIA</v>
          </cell>
          <cell r="R362" t="str">
            <v>No Aplica</v>
          </cell>
          <cell r="S362" t="str">
            <v>ANGELA MARIA ZAMBRANO MUTIS</v>
          </cell>
          <cell r="T362" t="str">
            <v>F</v>
          </cell>
          <cell r="U362">
            <v>44960</v>
          </cell>
          <cell r="V362">
            <v>44960</v>
          </cell>
          <cell r="W362">
            <v>44963</v>
          </cell>
          <cell r="Y362" t="str">
            <v>Contratación Directa</v>
          </cell>
          <cell r="Z362" t="str">
            <v>Contrato</v>
          </cell>
          <cell r="AA362" t="str">
            <v>Prestación de Servicios Profesionales</v>
          </cell>
          <cell r="AB362" t="str">
            <v>PRESTAR SERVICIOS PROFESIONALES ESPECIALIZADOS PARA ASESORAR LOS DIFERENTES TRÁMITES Y PROCESOS A CARGO DE LA SUBDIRECCIÓN ADMINISTRATIVA DE LA SECRETARIA DISTRITAL DEL HABITAT.</v>
          </cell>
          <cell r="AC362">
            <v>44963</v>
          </cell>
          <cell r="AD362">
            <v>44963</v>
          </cell>
          <cell r="AE362">
            <v>44963</v>
          </cell>
          <cell r="AF362">
            <v>8</v>
          </cell>
          <cell r="AG362">
            <v>0</v>
          </cell>
          <cell r="AH362">
            <v>8</v>
          </cell>
          <cell r="AI362">
            <v>8</v>
          </cell>
          <cell r="AJ362">
            <v>0</v>
          </cell>
          <cell r="AK362">
            <v>240</v>
          </cell>
          <cell r="AL362">
            <v>45204</v>
          </cell>
          <cell r="AM362">
            <v>45204</v>
          </cell>
          <cell r="AN362">
            <v>68000000</v>
          </cell>
          <cell r="AO362">
            <v>68000000</v>
          </cell>
          <cell r="AP362">
            <v>8500000</v>
          </cell>
          <cell r="AQ362">
            <v>0</v>
          </cell>
          <cell r="AS362">
            <v>495</v>
          </cell>
          <cell r="AT362">
            <v>44946</v>
          </cell>
          <cell r="AU362">
            <v>68000000</v>
          </cell>
          <cell r="AV362" t="str">
            <v>O23011605560000007754</v>
          </cell>
          <cell r="AW362" t="str">
            <v>INVERSION</v>
          </cell>
          <cell r="AX362" t="str">
            <v>Fortalecimiento Institucional de la Secretaría del Hábitat Bogotá</v>
          </cell>
          <cell r="AY362">
            <v>5000454041</v>
          </cell>
          <cell r="AZ362">
            <v>378</v>
          </cell>
          <cell r="BA362">
            <v>44960</v>
          </cell>
          <cell r="BB362">
            <v>68000000</v>
          </cell>
          <cell r="BD362">
            <v>1689</v>
          </cell>
          <cell r="BE362">
            <v>45197</v>
          </cell>
          <cell r="BF362">
            <v>24083333</v>
          </cell>
          <cell r="BG362" t="str">
            <v>5000553099</v>
          </cell>
          <cell r="BH362">
            <v>1564</v>
          </cell>
          <cell r="BI362">
            <v>45204</v>
          </cell>
          <cell r="BJ362" t="str">
            <v>O23011605560000007754</v>
          </cell>
          <cell r="BK362" t="str">
            <v>INVERSION</v>
          </cell>
          <cell r="BN362" t="str">
            <v/>
          </cell>
          <cell r="BO362" t="str">
            <v/>
          </cell>
          <cell r="BP362" t="str">
            <v/>
          </cell>
          <cell r="BR362" t="str">
            <v/>
          </cell>
          <cell r="BS362" t="str">
            <v/>
          </cell>
          <cell r="BT362" t="str">
            <v/>
          </cell>
          <cell r="BU362" t="str">
            <v/>
          </cell>
          <cell r="BV362" t="str">
            <v/>
          </cell>
          <cell r="BW362" t="str">
            <v/>
          </cell>
          <cell r="CA362" t="str">
            <v/>
          </cell>
          <cell r="CB362" t="str">
            <v/>
          </cell>
          <cell r="CC362" t="str">
            <v/>
          </cell>
          <cell r="CE362" t="str">
            <v/>
          </cell>
          <cell r="CF362" t="str">
            <v/>
          </cell>
          <cell r="CG362" t="str">
            <v/>
          </cell>
          <cell r="CH362" t="str">
            <v/>
          </cell>
          <cell r="CI362" t="str">
            <v/>
          </cell>
          <cell r="CP362">
            <v>0</v>
          </cell>
        </row>
        <row r="363">
          <cell r="C363" t="str">
            <v>358-2023</v>
          </cell>
          <cell r="D363">
            <v>1</v>
          </cell>
          <cell r="E363" t="str">
            <v>CO1.PCCNTR.4556739</v>
          </cell>
          <cell r="F363" t="e">
            <v>#N/A</v>
          </cell>
          <cell r="G363" t="str">
            <v>En Ejecución</v>
          </cell>
          <cell r="H363" t="str">
            <v>https://community.secop.gov.co/Public/Tendering/OpportunityDetail/Index?noticeUID=CO1.NTC.3924635&amp;isFromPublicArea=True&amp;isModal=true&amp;asPopupView=true</v>
          </cell>
          <cell r="I363" t="str">
            <v>SDHT-SDB-PSP-065-2023</v>
          </cell>
          <cell r="J363">
            <v>1</v>
          </cell>
          <cell r="K363">
            <v>1</v>
          </cell>
          <cell r="L363" t="str">
            <v>Persona Natural</v>
          </cell>
          <cell r="M363" t="str">
            <v>CC</v>
          </cell>
          <cell r="N363">
            <v>1032471367</v>
          </cell>
          <cell r="O363">
            <v>5</v>
          </cell>
          <cell r="P363" t="str">
            <v>RAMIREZ VILLALOBOS</v>
          </cell>
          <cell r="Q363" t="str">
            <v>KAREN JOHANA</v>
          </cell>
          <cell r="R363" t="str">
            <v>No Aplica</v>
          </cell>
          <cell r="S363" t="str">
            <v>KAREN JOHANA RAMIREZ VILLALOBOS</v>
          </cell>
          <cell r="T363" t="str">
            <v>F</v>
          </cell>
          <cell r="U363">
            <v>44963</v>
          </cell>
          <cell r="V363">
            <v>44963</v>
          </cell>
          <cell r="W363">
            <v>44964</v>
          </cell>
          <cell r="Y363" t="str">
            <v>Contratación Directa</v>
          </cell>
          <cell r="Z363" t="str">
            <v>Contrato</v>
          </cell>
          <cell r="AA363" t="str">
            <v>Prestación de Servicios Profesionales</v>
          </cell>
          <cell r="AB363" t="str">
            <v>PRESTAR SERVICIOS PROFESIONALES DESDE EL COMPONENTE TÉCNICO PARA APOYAR EL SEGUIMIENTO A LA EJECUCIÓN EN EL ASPECTO AMBIENTAL DEL PROGRAMA DE MEJORAMIENTO DE VIVIENDA EN CONDICIONES DE HABITABILIDAD DE LOS TERRITORIOS PRIORIZADOS POR LA SECRETARÍA DISTRITAL DEL HÁBITAT.</v>
          </cell>
          <cell r="AC363">
            <v>44964</v>
          </cell>
          <cell r="AD363">
            <v>44964</v>
          </cell>
          <cell r="AE363">
            <v>44964</v>
          </cell>
          <cell r="AF363">
            <v>11</v>
          </cell>
          <cell r="AG363">
            <v>0</v>
          </cell>
          <cell r="AH363">
            <v>11</v>
          </cell>
          <cell r="AI363">
            <v>11</v>
          </cell>
          <cell r="AJ363">
            <v>0</v>
          </cell>
          <cell r="AK363">
            <v>330</v>
          </cell>
          <cell r="AL363">
            <v>45297</v>
          </cell>
          <cell r="AM363">
            <v>45297</v>
          </cell>
          <cell r="AN363">
            <v>58300000</v>
          </cell>
          <cell r="AO363">
            <v>58300000</v>
          </cell>
          <cell r="AP363">
            <v>5300000</v>
          </cell>
          <cell r="AQ363">
            <v>0</v>
          </cell>
          <cell r="AS363">
            <v>450</v>
          </cell>
          <cell r="AT363">
            <v>44945</v>
          </cell>
          <cell r="AU363">
            <v>58300000</v>
          </cell>
          <cell r="AV363" t="str">
            <v>O23011601010000007715</v>
          </cell>
          <cell r="AW363" t="str">
            <v>INVERSION</v>
          </cell>
          <cell r="AX363" t="str">
            <v>Mejoramiento de vivienda - modalidad de habitabilidad mediante asignación e implementación de subsidio en Bogotá</v>
          </cell>
          <cell r="AY363">
            <v>5000456073</v>
          </cell>
          <cell r="AZ363">
            <v>405</v>
          </cell>
          <cell r="BA363">
            <v>44964</v>
          </cell>
          <cell r="BB363">
            <v>58300000</v>
          </cell>
          <cell r="BK363" t="str">
            <v/>
          </cell>
          <cell r="BN363" t="str">
            <v/>
          </cell>
          <cell r="BO363" t="str">
            <v/>
          </cell>
          <cell r="BP363" t="str">
            <v/>
          </cell>
          <cell r="BR363" t="str">
            <v/>
          </cell>
          <cell r="BS363" t="str">
            <v/>
          </cell>
          <cell r="BT363" t="str">
            <v/>
          </cell>
          <cell r="BU363" t="str">
            <v/>
          </cell>
          <cell r="BV363" t="str">
            <v/>
          </cell>
          <cell r="BW363" t="str">
            <v/>
          </cell>
          <cell r="CA363" t="str">
            <v/>
          </cell>
          <cell r="CB363" t="str">
            <v/>
          </cell>
          <cell r="CC363" t="str">
            <v/>
          </cell>
          <cell r="CE363" t="str">
            <v/>
          </cell>
          <cell r="CF363" t="str">
            <v/>
          </cell>
          <cell r="CG363" t="str">
            <v/>
          </cell>
          <cell r="CH363" t="str">
            <v/>
          </cell>
          <cell r="CI363" t="str">
            <v/>
          </cell>
          <cell r="CP363">
            <v>0</v>
          </cell>
        </row>
        <row r="364">
          <cell r="C364" t="str">
            <v>359-2023</v>
          </cell>
          <cell r="D364">
            <v>1</v>
          </cell>
          <cell r="E364" t="str">
            <v>CO1.PCCNTR.4556961</v>
          </cell>
          <cell r="F364" t="e">
            <v>#N/A</v>
          </cell>
          <cell r="G364" t="str">
            <v>En Ejecución</v>
          </cell>
          <cell r="H364" t="str">
            <v>https://community.secop.gov.co/Public/Tendering/OpportunityDetail/Index?noticeUID=CO1.NTC.3924682&amp;isFromPublicArea=True&amp;isModal=true&amp;asPopupView=true</v>
          </cell>
          <cell r="I364" t="str">
            <v>SDHT-SDB-PSP-064-2023</v>
          </cell>
          <cell r="J364">
            <v>1</v>
          </cell>
          <cell r="K364">
            <v>1</v>
          </cell>
          <cell r="L364" t="str">
            <v>Persona Natural</v>
          </cell>
          <cell r="M364" t="str">
            <v>CC</v>
          </cell>
          <cell r="N364">
            <v>1019045051</v>
          </cell>
          <cell r="O364">
            <v>1</v>
          </cell>
          <cell r="P364" t="str">
            <v>GARCIA QUINTERO</v>
          </cell>
          <cell r="Q364" t="str">
            <v>CARLOS IVAN</v>
          </cell>
          <cell r="R364" t="str">
            <v>No Aplica</v>
          </cell>
          <cell r="S364" t="str">
            <v>CARLOS IVAN GARCIA QUINTERO</v>
          </cell>
          <cell r="T364" t="str">
            <v>M</v>
          </cell>
          <cell r="U364">
            <v>44963</v>
          </cell>
          <cell r="V364">
            <v>44963</v>
          </cell>
          <cell r="W364">
            <v>44964</v>
          </cell>
          <cell r="Y364" t="str">
            <v>Contratación Directa</v>
          </cell>
          <cell r="Z364" t="str">
            <v>Contrato</v>
          </cell>
          <cell r="AA364" t="str">
            <v>Prestación de Servicios Profesionales</v>
          </cell>
          <cell r="AB364" t="str">
            <v>PRESTAR LOS SERVICIOS PROFESIONALES TÉCNICOS PARA APOYAR EN EL SEGUIMIENTO Y CONTROL DE LAS INTERVENCIONES A LA INFRAESTRUCTURA DE ESPACIO PÚBLICO DE MEJORAMIENTO DE ENTORNO DEFINIDAS EN LOS TERRITORIOS PRIORIZADOS POR LA SECRETARÍA DISTRITAL DEL HÁBITAT</v>
          </cell>
          <cell r="AC364">
            <v>44964</v>
          </cell>
          <cell r="AD364">
            <v>44964</v>
          </cell>
          <cell r="AE364">
            <v>44964</v>
          </cell>
          <cell r="AF364">
            <v>11</v>
          </cell>
          <cell r="AG364">
            <v>0</v>
          </cell>
          <cell r="AH364">
            <v>11</v>
          </cell>
          <cell r="AI364">
            <v>11</v>
          </cell>
          <cell r="AJ364">
            <v>0</v>
          </cell>
          <cell r="AK364">
            <v>330</v>
          </cell>
          <cell r="AL364">
            <v>45297</v>
          </cell>
          <cell r="AM364">
            <v>45297</v>
          </cell>
          <cell r="AN364">
            <v>80300000</v>
          </cell>
          <cell r="AO364">
            <v>80300000</v>
          </cell>
          <cell r="AP364">
            <v>7300000</v>
          </cell>
          <cell r="AQ364">
            <v>0</v>
          </cell>
          <cell r="AS364">
            <v>422</v>
          </cell>
          <cell r="AT364">
            <v>44945</v>
          </cell>
          <cell r="AU364">
            <v>80300000</v>
          </cell>
          <cell r="AV364" t="str">
            <v>O23011601190000007575</v>
          </cell>
          <cell r="AW364" t="str">
            <v>INVERSION</v>
          </cell>
          <cell r="AX364" t="str">
            <v>Estudios y diseños de proyecto para el mejoramiento integral de Barrios - Bogotá 2020-2024</v>
          </cell>
          <cell r="AY364">
            <v>5000456074</v>
          </cell>
          <cell r="AZ364">
            <v>406</v>
          </cell>
          <cell r="BA364">
            <v>44964</v>
          </cell>
          <cell r="BB364">
            <v>80300000</v>
          </cell>
          <cell r="BK364" t="str">
            <v/>
          </cell>
          <cell r="BN364" t="str">
            <v/>
          </cell>
          <cell r="BO364" t="str">
            <v/>
          </cell>
          <cell r="BP364" t="str">
            <v/>
          </cell>
          <cell r="BR364" t="str">
            <v/>
          </cell>
          <cell r="BS364" t="str">
            <v/>
          </cell>
          <cell r="BT364" t="str">
            <v/>
          </cell>
          <cell r="BU364" t="str">
            <v/>
          </cell>
          <cell r="BV364" t="str">
            <v/>
          </cell>
          <cell r="BW364" t="str">
            <v/>
          </cell>
          <cell r="CA364" t="str">
            <v/>
          </cell>
          <cell r="CB364" t="str">
            <v/>
          </cell>
          <cell r="CC364" t="str">
            <v/>
          </cell>
          <cell r="CE364" t="str">
            <v/>
          </cell>
          <cell r="CF364" t="str">
            <v/>
          </cell>
          <cell r="CG364" t="str">
            <v/>
          </cell>
          <cell r="CH364" t="str">
            <v/>
          </cell>
          <cell r="CI364" t="str">
            <v/>
          </cell>
          <cell r="CP364">
            <v>0</v>
          </cell>
        </row>
        <row r="365">
          <cell r="C365" t="str">
            <v>360-2023</v>
          </cell>
          <cell r="D365">
            <v>1</v>
          </cell>
          <cell r="E365" t="str">
            <v>CO1.PCCNTR.4556299</v>
          </cell>
          <cell r="F365" t="e">
            <v>#N/A</v>
          </cell>
          <cell r="G365" t="str">
            <v>En Ejecución</v>
          </cell>
          <cell r="H365" t="str">
            <v>https://community.secop.gov.co/Public/Tendering/OpportunityDetail/Index?noticeUID=CO1.NTC.3921838&amp;isFromPublicArea=True&amp;isModal=true&amp;asPopupView=true</v>
          </cell>
          <cell r="I365" t="str">
            <v>SDHT-SDAC-SDPSP-015-2023</v>
          </cell>
          <cell r="J365">
            <v>1</v>
          </cell>
          <cell r="K365">
            <v>1</v>
          </cell>
          <cell r="L365" t="str">
            <v>Persona Natural</v>
          </cell>
          <cell r="M365" t="str">
            <v>CC</v>
          </cell>
          <cell r="N365">
            <v>32109733</v>
          </cell>
          <cell r="P365" t="str">
            <v>HOYOS MUSIRY</v>
          </cell>
          <cell r="Q365" t="str">
            <v>AHYLA NAHYLS</v>
          </cell>
          <cell r="R365" t="str">
            <v>No Aplica</v>
          </cell>
          <cell r="S365" t="str">
            <v>AHYLA NAHYLS HOYOS MUSIRY</v>
          </cell>
          <cell r="T365" t="str">
            <v>F</v>
          </cell>
          <cell r="U365">
            <v>44963</v>
          </cell>
          <cell r="V365">
            <v>44966</v>
          </cell>
          <cell r="W365">
            <v>44965</v>
          </cell>
          <cell r="Y365" t="str">
            <v>Contratación Directa</v>
          </cell>
          <cell r="Z365" t="str">
            <v>Contrato</v>
          </cell>
          <cell r="AA365" t="str">
            <v>Prestación de Servicios Profesionales</v>
          </cell>
          <cell r="AB365" t="str">
            <v>PRESTAR SERVICIOS PROFESIONALES PARA APOYAR LA LABOR DE RACIONALIZACIÓN Y/O SIMPLIFICACIÓN DE TRÁMITES DE LA CADENA DE URBANISMO Y CONSTRUCCIÓN.</v>
          </cell>
          <cell r="AC365">
            <v>44966</v>
          </cell>
          <cell r="AD365">
            <v>44966</v>
          </cell>
          <cell r="AE365">
            <v>44966</v>
          </cell>
          <cell r="AF365">
            <v>8</v>
          </cell>
          <cell r="AG365">
            <v>0</v>
          </cell>
          <cell r="AH365">
            <v>8</v>
          </cell>
          <cell r="AI365">
            <v>8</v>
          </cell>
          <cell r="AJ365">
            <v>0</v>
          </cell>
          <cell r="AK365">
            <v>240</v>
          </cell>
          <cell r="AL365">
            <v>45207</v>
          </cell>
          <cell r="AM365">
            <v>45207</v>
          </cell>
          <cell r="AN365">
            <v>42400000</v>
          </cell>
          <cell r="AO365">
            <v>42400000</v>
          </cell>
          <cell r="AP365">
            <v>5300000</v>
          </cell>
          <cell r="AQ365">
            <v>0</v>
          </cell>
          <cell r="AS365">
            <v>395</v>
          </cell>
          <cell r="AT365">
            <v>44942</v>
          </cell>
          <cell r="AU365">
            <v>42400000</v>
          </cell>
          <cell r="AV365" t="str">
            <v>O23011601190000007747</v>
          </cell>
          <cell r="AW365" t="str">
            <v>INVERSION</v>
          </cell>
          <cell r="AX365" t="str">
            <v>Apoyo técnico, administrativo y tecnológico en la gestión de los trámites requeridos para promover la iniciación de viviendas VIS y VIP en Bogotá</v>
          </cell>
          <cell r="AY365">
            <v>5000455507</v>
          </cell>
          <cell r="AZ365">
            <v>399</v>
          </cell>
          <cell r="BA365">
            <v>44963</v>
          </cell>
          <cell r="BB365">
            <v>42400000</v>
          </cell>
          <cell r="BD365">
            <v>1727</v>
          </cell>
          <cell r="BE365">
            <v>45203</v>
          </cell>
          <cell r="BF365">
            <v>14486667</v>
          </cell>
          <cell r="BG365" t="str">
            <v>5000553771</v>
          </cell>
          <cell r="BH365">
            <v>1590</v>
          </cell>
          <cell r="BI365">
            <v>45205</v>
          </cell>
          <cell r="BJ365" t="str">
            <v>O23011601190000007747</v>
          </cell>
          <cell r="BK365" t="str">
            <v>INVERSION</v>
          </cell>
          <cell r="BN365" t="str">
            <v/>
          </cell>
          <cell r="BO365" t="str">
            <v/>
          </cell>
          <cell r="BP365" t="str">
            <v/>
          </cell>
          <cell r="BR365" t="str">
            <v/>
          </cell>
          <cell r="BS365" t="str">
            <v/>
          </cell>
          <cell r="BT365" t="str">
            <v/>
          </cell>
          <cell r="BU365" t="str">
            <v/>
          </cell>
          <cell r="BV365" t="str">
            <v/>
          </cell>
          <cell r="BW365" t="str">
            <v/>
          </cell>
          <cell r="CA365" t="str">
            <v/>
          </cell>
          <cell r="CB365" t="str">
            <v/>
          </cell>
          <cell r="CC365" t="str">
            <v/>
          </cell>
          <cell r="CE365" t="str">
            <v/>
          </cell>
          <cell r="CF365" t="str">
            <v/>
          </cell>
          <cell r="CG365" t="str">
            <v/>
          </cell>
          <cell r="CH365" t="str">
            <v/>
          </cell>
          <cell r="CI365" t="str">
            <v/>
          </cell>
          <cell r="CP365">
            <v>0</v>
          </cell>
          <cell r="DF365">
            <v>45170</v>
          </cell>
          <cell r="DG365" t="str">
            <v>ANGY LEONOR PRIETO CORREDOR</v>
          </cell>
          <cell r="DH365">
            <v>46384068</v>
          </cell>
          <cell r="DI365" t="str">
            <v>CARRERA 3 A ESTE NO 49-62 SUR</v>
          </cell>
          <cell r="DJ365">
            <v>3013640226</v>
          </cell>
          <cell r="DK365" t="str">
            <v>prietoangy@hotmail.com</v>
          </cell>
          <cell r="DL365">
            <v>6713333</v>
          </cell>
          <cell r="DN365">
            <v>45201</v>
          </cell>
        </row>
        <row r="366">
          <cell r="C366" t="str">
            <v>361-2023</v>
          </cell>
          <cell r="D366">
            <v>1</v>
          </cell>
          <cell r="E366" t="str">
            <v>CO1.PCCNTR.4557004</v>
          </cell>
          <cell r="F366" t="e">
            <v>#N/A</v>
          </cell>
          <cell r="G366" t="str">
            <v>En Ejecución</v>
          </cell>
          <cell r="H366" t="str">
            <v>https://community.secop.gov.co/Public/Tendering/OpportunityDetail/Index?noticeUID=CO1.NTC.3924524&amp;isFromPublicArea=True&amp;isModal=true&amp;asPopupView=true</v>
          </cell>
          <cell r="I366" t="str">
            <v>SDHT-SDAC-SDPSP-017-2023</v>
          </cell>
          <cell r="J366">
            <v>1</v>
          </cell>
          <cell r="K366">
            <v>1</v>
          </cell>
          <cell r="L366" t="str">
            <v>Persona Natural</v>
          </cell>
          <cell r="M366" t="str">
            <v>CC</v>
          </cell>
          <cell r="N366">
            <v>80060504</v>
          </cell>
          <cell r="O366">
            <v>8</v>
          </cell>
          <cell r="P366" t="str">
            <v>CUELLAR PELAEZ</v>
          </cell>
          <cell r="Q366" t="str">
            <v>JOHNY</v>
          </cell>
          <cell r="R366" t="str">
            <v>No Aplica</v>
          </cell>
          <cell r="S366" t="str">
            <v>JOHNY CUELLAR PELAEZ</v>
          </cell>
          <cell r="T366" t="str">
            <v>M</v>
          </cell>
          <cell r="U366">
            <v>44963</v>
          </cell>
          <cell r="V366">
            <v>44963</v>
          </cell>
          <cell r="W366">
            <v>44965</v>
          </cell>
          <cell r="Y366" t="str">
            <v>Contratación Directa</v>
          </cell>
          <cell r="Z366" t="str">
            <v>Contrato</v>
          </cell>
          <cell r="AA366" t="str">
            <v>Prestación de Servicios Profesionales</v>
          </cell>
          <cell r="AB366" t="str">
            <v>PRESTAR SERVICIOS PROFESIONALES PARA APOYAR LA LABOR DE SOPORTE A USUARIOS DE LA PLATAFORMA DE VIRTUALIZACIÓN DE TRÁMITES DE LA CADENA DE URBANISMO Y CONSTRUCCIÓN</v>
          </cell>
          <cell r="AC366">
            <v>44965</v>
          </cell>
          <cell r="AD366">
            <v>44965</v>
          </cell>
          <cell r="AE366">
            <v>44965</v>
          </cell>
          <cell r="AF366">
            <v>8</v>
          </cell>
          <cell r="AG366">
            <v>0</v>
          </cell>
          <cell r="AH366">
            <v>8</v>
          </cell>
          <cell r="AI366">
            <v>8</v>
          </cell>
          <cell r="AJ366">
            <v>0</v>
          </cell>
          <cell r="AK366">
            <v>240</v>
          </cell>
          <cell r="AL366">
            <v>45206</v>
          </cell>
          <cell r="AM366">
            <v>45206</v>
          </cell>
          <cell r="AN366">
            <v>45488000</v>
          </cell>
          <cell r="AO366">
            <v>45488000</v>
          </cell>
          <cell r="AP366">
            <v>5686000</v>
          </cell>
          <cell r="AQ366">
            <v>0</v>
          </cell>
          <cell r="AS366">
            <v>397</v>
          </cell>
          <cell r="AT366">
            <v>44942</v>
          </cell>
          <cell r="AU366">
            <v>45488000</v>
          </cell>
          <cell r="AV366" t="str">
            <v>O23011601190000007747</v>
          </cell>
          <cell r="AW366" t="str">
            <v>INVERSION</v>
          </cell>
          <cell r="AX366" t="str">
            <v>Apoyo técnico, administrativo y tecnológico en la gestión de los trámites requeridos para promover la iniciación de viviendas VIS y VIP en Bogotá</v>
          </cell>
          <cell r="AY366">
            <v>5000456085</v>
          </cell>
          <cell r="AZ366">
            <v>408</v>
          </cell>
          <cell r="BA366">
            <v>44964</v>
          </cell>
          <cell r="BB366">
            <v>45488000</v>
          </cell>
          <cell r="BD366">
            <v>1659</v>
          </cell>
          <cell r="BE366">
            <v>45197</v>
          </cell>
          <cell r="BF366">
            <v>15731267</v>
          </cell>
          <cell r="BG366" t="str">
            <v>5000553765</v>
          </cell>
          <cell r="BH366">
            <v>1586</v>
          </cell>
          <cell r="BI366">
            <v>45205</v>
          </cell>
          <cell r="BJ366" t="str">
            <v>O23011601190000007747</v>
          </cell>
          <cell r="BK366" t="str">
            <v>INVERSION</v>
          </cell>
          <cell r="BN366" t="str">
            <v/>
          </cell>
          <cell r="BO366" t="str">
            <v/>
          </cell>
          <cell r="BP366" t="str">
            <v/>
          </cell>
          <cell r="BR366" t="str">
            <v/>
          </cell>
          <cell r="BS366" t="str">
            <v/>
          </cell>
          <cell r="BT366" t="str">
            <v/>
          </cell>
          <cell r="BU366" t="str">
            <v/>
          </cell>
          <cell r="BV366" t="str">
            <v/>
          </cell>
          <cell r="BW366" t="str">
            <v/>
          </cell>
          <cell r="CA366" t="str">
            <v/>
          </cell>
          <cell r="CB366" t="str">
            <v/>
          </cell>
          <cell r="CC366" t="str">
            <v/>
          </cell>
          <cell r="CE366" t="str">
            <v/>
          </cell>
          <cell r="CF366" t="str">
            <v/>
          </cell>
          <cell r="CG366" t="str">
            <v/>
          </cell>
          <cell r="CH366" t="str">
            <v/>
          </cell>
          <cell r="CI366" t="str">
            <v/>
          </cell>
          <cell r="CP366">
            <v>0</v>
          </cell>
        </row>
        <row r="367">
          <cell r="C367" t="str">
            <v>362-2023</v>
          </cell>
          <cell r="D367">
            <v>1</v>
          </cell>
          <cell r="E367" t="str">
            <v>CO1.PCCNTR.4556842</v>
          </cell>
          <cell r="F367" t="e">
            <v>#N/A</v>
          </cell>
          <cell r="G367" t="str">
            <v>En Ejecución</v>
          </cell>
          <cell r="H367" t="str">
            <v>https://community.secop.gov.co/Public/Tendering/OpportunityDetail/Index?noticeUID=CO1.NTC.3924451&amp;isFromPublicArea=True&amp;isModal=true&amp;asPopupView=true</v>
          </cell>
          <cell r="I367" t="str">
            <v>SDHT-SDAC-SDPSP-023-2023</v>
          </cell>
          <cell r="J367">
            <v>1</v>
          </cell>
          <cell r="K367">
            <v>1</v>
          </cell>
          <cell r="L367" t="str">
            <v>Persona Natural</v>
          </cell>
          <cell r="M367" t="str">
            <v>CE</v>
          </cell>
          <cell r="N367">
            <v>275407</v>
          </cell>
          <cell r="O367">
            <v>4</v>
          </cell>
          <cell r="P367" t="str">
            <v>GOMEZ HERNANDEZ</v>
          </cell>
          <cell r="Q367" t="str">
            <v>KARLA IVETTE</v>
          </cell>
          <cell r="R367" t="str">
            <v>No Aplica</v>
          </cell>
          <cell r="S367" t="str">
            <v>KARLA IVETTE GOMEZ HERNANDEZ</v>
          </cell>
          <cell r="T367" t="str">
            <v>F</v>
          </cell>
          <cell r="U367">
            <v>44963</v>
          </cell>
          <cell r="V367">
            <v>44964</v>
          </cell>
          <cell r="W367">
            <v>44965</v>
          </cell>
          <cell r="Y367" t="str">
            <v>Contratación Directa</v>
          </cell>
          <cell r="Z367" t="str">
            <v>Contrato</v>
          </cell>
          <cell r="AA367" t="str">
            <v>Prestación de Servicios Profesionales</v>
          </cell>
          <cell r="AB367" t="str">
            <v>PRESTAR SERVICIOS PROFESIONALES PARA BRINDAR ACOMPAÑAMIENTO TÉCNICO Y APOYO INTERINSTITUCIONAL EN LA GESTIÓN DE LOS TRÁMITES DE LA CADENA DE URBANISMO Y CONSTRUCCIÓN DE LOS PROYECTOS DE VIVIENDA Y PLANES PARCIALES BAJO EL ESQUEMA DE MESA DE SOLUCIONES</v>
          </cell>
          <cell r="AC367">
            <v>44965</v>
          </cell>
          <cell r="AD367">
            <v>44965</v>
          </cell>
          <cell r="AE367">
            <v>44965</v>
          </cell>
          <cell r="AF367">
            <v>8</v>
          </cell>
          <cell r="AG367">
            <v>0</v>
          </cell>
          <cell r="AH367">
            <v>8</v>
          </cell>
          <cell r="AI367">
            <v>8</v>
          </cell>
          <cell r="AJ367">
            <v>0</v>
          </cell>
          <cell r="AK367">
            <v>240</v>
          </cell>
          <cell r="AL367">
            <v>45206</v>
          </cell>
          <cell r="AM367">
            <v>45206</v>
          </cell>
          <cell r="AN367">
            <v>61600000</v>
          </cell>
          <cell r="AO367">
            <v>61600000</v>
          </cell>
          <cell r="AP367">
            <v>7700000</v>
          </cell>
          <cell r="AQ367">
            <v>0</v>
          </cell>
          <cell r="AS367">
            <v>403</v>
          </cell>
          <cell r="AT367">
            <v>44942</v>
          </cell>
          <cell r="AU367">
            <v>61600000</v>
          </cell>
          <cell r="AV367" t="str">
            <v>O23011601190000007747</v>
          </cell>
          <cell r="AW367" t="str">
            <v>INVERSION</v>
          </cell>
          <cell r="AX367" t="str">
            <v>Apoyo técnico, administrativo y tecnológico en la gestión de los trámites requeridos para promover la iniciación de viviendas VIS y VIP en Bogotá</v>
          </cell>
          <cell r="AY367">
            <v>5000456079</v>
          </cell>
          <cell r="AZ367">
            <v>407</v>
          </cell>
          <cell r="BA367">
            <v>44964</v>
          </cell>
          <cell r="BB367">
            <v>61600000</v>
          </cell>
          <cell r="BD367">
            <v>1737</v>
          </cell>
          <cell r="BE367">
            <v>45204</v>
          </cell>
          <cell r="BF367">
            <v>21303333</v>
          </cell>
          <cell r="BG367" t="str">
            <v>5000553769</v>
          </cell>
          <cell r="BH367">
            <v>1588</v>
          </cell>
          <cell r="BI367">
            <v>45205</v>
          </cell>
          <cell r="BJ367" t="str">
            <v>O23011601190000007747</v>
          </cell>
          <cell r="BK367" t="str">
            <v>INVERSION</v>
          </cell>
          <cell r="BN367" t="str">
            <v/>
          </cell>
          <cell r="BO367" t="str">
            <v/>
          </cell>
          <cell r="BP367" t="str">
            <v/>
          </cell>
          <cell r="BR367" t="str">
            <v/>
          </cell>
          <cell r="BS367" t="str">
            <v/>
          </cell>
          <cell r="BT367" t="str">
            <v/>
          </cell>
          <cell r="BU367" t="str">
            <v/>
          </cell>
          <cell r="BV367" t="str">
            <v/>
          </cell>
          <cell r="BW367" t="str">
            <v/>
          </cell>
          <cell r="CA367" t="str">
            <v/>
          </cell>
          <cell r="CB367" t="str">
            <v/>
          </cell>
          <cell r="CC367" t="str">
            <v/>
          </cell>
          <cell r="CE367" t="str">
            <v/>
          </cell>
          <cell r="CF367" t="str">
            <v/>
          </cell>
          <cell r="CG367" t="str">
            <v/>
          </cell>
          <cell r="CH367" t="str">
            <v/>
          </cell>
          <cell r="CI367" t="str">
            <v/>
          </cell>
          <cell r="CP367">
            <v>0</v>
          </cell>
          <cell r="DF367">
            <v>45106</v>
          </cell>
          <cell r="DG367" t="str">
            <v>LEONARDO ANDRÉS GUTIERREZ LEÓN</v>
          </cell>
          <cell r="DH367">
            <v>1010180523</v>
          </cell>
          <cell r="DI367" t="str">
            <v xml:space="preserve">KR  18    ESTE  98  01   </v>
          </cell>
          <cell r="DJ367">
            <v>3012327469</v>
          </cell>
          <cell r="DK367" t="str">
            <v>leogutierrezleon@gmail.com</v>
          </cell>
          <cell r="DL367">
            <v>25410000</v>
          </cell>
          <cell r="DM367">
            <v>45107</v>
          </cell>
          <cell r="DN367">
            <v>45112</v>
          </cell>
        </row>
        <row r="368">
          <cell r="C368" t="str">
            <v>363-2023</v>
          </cell>
          <cell r="D368">
            <v>1</v>
          </cell>
          <cell r="E368" t="str">
            <v>CO1.PCCNTR.4557860</v>
          </cell>
          <cell r="F368" t="e">
            <v>#N/A</v>
          </cell>
          <cell r="G368" t="str">
            <v>En Ejecución</v>
          </cell>
          <cell r="H368" t="str">
            <v>https://community.secop.gov.co/Public/Tendering/OpportunityDetail/Index?noticeUID=CO1.NTC.3925777&amp;isFromPublicArea=True&amp;isModal=true&amp;asPopupView=true</v>
          </cell>
          <cell r="I368" t="str">
            <v>SDHT-SDAC-SDPSP-014-2023</v>
          </cell>
          <cell r="J368">
            <v>1</v>
          </cell>
          <cell r="K368">
            <v>1</v>
          </cell>
          <cell r="L368" t="str">
            <v>Persona Natural</v>
          </cell>
          <cell r="M368" t="str">
            <v>CC</v>
          </cell>
          <cell r="N368">
            <v>52172093</v>
          </cell>
          <cell r="O368">
            <v>1</v>
          </cell>
          <cell r="P368" t="str">
            <v>ROMERO DIAZ</v>
          </cell>
          <cell r="Q368" t="str">
            <v>FRANCY DEL PILAR</v>
          </cell>
          <cell r="R368" t="str">
            <v>No Aplica</v>
          </cell>
          <cell r="S368" t="str">
            <v>FRANCY DEL PILAR ROMERO DIAZ</v>
          </cell>
          <cell r="T368" t="str">
            <v>F</v>
          </cell>
          <cell r="U368">
            <v>44963</v>
          </cell>
          <cell r="V368">
            <v>44963</v>
          </cell>
          <cell r="W368">
            <v>44964</v>
          </cell>
          <cell r="Y368" t="str">
            <v>Contratación Directa</v>
          </cell>
          <cell r="Z368" t="str">
            <v>Contrato</v>
          </cell>
          <cell r="AA368" t="str">
            <v>Prestación de Servicios Profesionales</v>
          </cell>
          <cell r="AB368" t="str">
            <v>PRESTAR SERVICIOS PROFESIONALES PARA APOYAR EL SEGUIMIENTO A REQUERIMIENTOS Y EL LEVANTAMIENTO DE INFORMACIÓN PARA DESARROLLOS Y PRUEBAS QUE REQUIERA LA HERRAMIENTA TECNOLÓGICA PARA LA GESTIÓN DE TRÁMITES RELACIONADOS CON EL MEJORAMIENTO INTEGRAL DE VIVIENDAS.</v>
          </cell>
          <cell r="AC368">
            <v>44964</v>
          </cell>
          <cell r="AD368">
            <v>44964</v>
          </cell>
          <cell r="AE368">
            <v>44964</v>
          </cell>
          <cell r="AF368">
            <v>8</v>
          </cell>
          <cell r="AG368">
            <v>0</v>
          </cell>
          <cell r="AH368">
            <v>8</v>
          </cell>
          <cell r="AI368">
            <v>8</v>
          </cell>
          <cell r="AJ368">
            <v>0</v>
          </cell>
          <cell r="AK368">
            <v>240</v>
          </cell>
          <cell r="AL368">
            <v>45205</v>
          </cell>
          <cell r="AM368">
            <v>45205</v>
          </cell>
          <cell r="AN368">
            <v>61600000</v>
          </cell>
          <cell r="AO368">
            <v>61600000</v>
          </cell>
          <cell r="AP368">
            <v>7700000</v>
          </cell>
          <cell r="AQ368">
            <v>0</v>
          </cell>
          <cell r="AS368">
            <v>394</v>
          </cell>
          <cell r="AT368">
            <v>44942</v>
          </cell>
          <cell r="AU368">
            <v>61600000</v>
          </cell>
          <cell r="AV368" t="str">
            <v>O23011601190000007747</v>
          </cell>
          <cell r="AW368" t="str">
            <v>INVERSION</v>
          </cell>
          <cell r="AX368" t="str">
            <v>Apoyo técnico, administrativo y tecnológico en la gestión de los trámites requeridos para promover la iniciación de viviendas VIS y VIP en Bogotá</v>
          </cell>
          <cell r="AY368">
            <v>5000455525</v>
          </cell>
          <cell r="AZ368">
            <v>400</v>
          </cell>
          <cell r="BA368">
            <v>44963</v>
          </cell>
          <cell r="BB368">
            <v>61600000</v>
          </cell>
          <cell r="BD368">
            <v>1706</v>
          </cell>
          <cell r="BE368">
            <v>45198</v>
          </cell>
          <cell r="BF368">
            <v>21560000</v>
          </cell>
          <cell r="BG368" t="str">
            <v>5000553760</v>
          </cell>
          <cell r="BH368">
            <v>1583</v>
          </cell>
          <cell r="BI368">
            <v>45205</v>
          </cell>
          <cell r="BJ368" t="str">
            <v>O23011601190000007747</v>
          </cell>
          <cell r="BK368" t="str">
            <v>INVERSION</v>
          </cell>
          <cell r="BN368" t="str">
            <v/>
          </cell>
          <cell r="BO368" t="str">
            <v/>
          </cell>
          <cell r="BP368" t="str">
            <v/>
          </cell>
          <cell r="BR368" t="str">
            <v/>
          </cell>
          <cell r="BS368" t="str">
            <v/>
          </cell>
          <cell r="BT368" t="str">
            <v/>
          </cell>
          <cell r="BU368" t="str">
            <v/>
          </cell>
          <cell r="BV368" t="str">
            <v/>
          </cell>
          <cell r="BW368" t="str">
            <v/>
          </cell>
          <cell r="CA368" t="str">
            <v/>
          </cell>
          <cell r="CB368" t="str">
            <v/>
          </cell>
          <cell r="CC368" t="str">
            <v/>
          </cell>
          <cell r="CE368" t="str">
            <v/>
          </cell>
          <cell r="CF368" t="str">
            <v/>
          </cell>
          <cell r="CG368" t="str">
            <v/>
          </cell>
          <cell r="CH368" t="str">
            <v/>
          </cell>
          <cell r="CI368" t="str">
            <v/>
          </cell>
          <cell r="CP368">
            <v>0</v>
          </cell>
        </row>
        <row r="369">
          <cell r="C369" t="str">
            <v>364-2023</v>
          </cell>
          <cell r="D369">
            <v>1</v>
          </cell>
          <cell r="E369" t="str">
            <v>CO1.PCCNTR.4558305</v>
          </cell>
          <cell r="F369" t="e">
            <v>#N/A</v>
          </cell>
          <cell r="G369" t="str">
            <v>En Ejecución</v>
          </cell>
          <cell r="H369" t="str">
            <v>https://community.secop.gov.co/Public/Tendering/OpportunityDetail/Index?noticeUID=CO1.NTC.3925863&amp;isFromPublicArea=True&amp;isModal=true&amp;asPopupView=true</v>
          </cell>
          <cell r="I369" t="str">
            <v>SDHT-SDAC-SDPSP-021-2023</v>
          </cell>
          <cell r="J369">
            <v>1</v>
          </cell>
          <cell r="K369">
            <v>1</v>
          </cell>
          <cell r="L369" t="str">
            <v>Persona Natural</v>
          </cell>
          <cell r="M369" t="str">
            <v>CC</v>
          </cell>
          <cell r="N369">
            <v>80075631</v>
          </cell>
          <cell r="O369">
            <v>0</v>
          </cell>
          <cell r="P369" t="str">
            <v>GARZON PINZON</v>
          </cell>
          <cell r="Q369" t="str">
            <v>JORGE IVAN</v>
          </cell>
          <cell r="R369" t="str">
            <v>No Aplica</v>
          </cell>
          <cell r="S369" t="str">
            <v>JORGE IVAN GARZON PINZON</v>
          </cell>
          <cell r="T369" t="str">
            <v>M</v>
          </cell>
          <cell r="U369">
            <v>44963</v>
          </cell>
          <cell r="V369">
            <v>44963</v>
          </cell>
          <cell r="W369">
            <v>44964</v>
          </cell>
          <cell r="Y369" t="str">
            <v>Contratación Directa</v>
          </cell>
          <cell r="Z369" t="str">
            <v>Contrato</v>
          </cell>
          <cell r="AA369" t="str">
            <v>Prestación de Servicios Profesionales</v>
          </cell>
          <cell r="AB369" t="str">
            <v>PRESTAR SERVICIOS PROFESIONALES PARA BRINDAR ACOMPAÑAMIENTO TÉCNICO Y APOYO INTERINSTITUCIONAL EN LA GESTIÓN DE LOS TRÁMITES DE LA CADENA DE URBANISMO Y CONSTRUCCIÓN DE LOS PROYECTOS DE VIVIENDA BAJO EL ESQUEMA DE MESA DE SOLUCIONES.</v>
          </cell>
          <cell r="AC369">
            <v>44964</v>
          </cell>
          <cell r="AD369">
            <v>44964</v>
          </cell>
          <cell r="AE369">
            <v>44964</v>
          </cell>
          <cell r="AF369">
            <v>8</v>
          </cell>
          <cell r="AG369">
            <v>0</v>
          </cell>
          <cell r="AH369">
            <v>8</v>
          </cell>
          <cell r="AI369">
            <v>8</v>
          </cell>
          <cell r="AJ369">
            <v>0</v>
          </cell>
          <cell r="AK369">
            <v>240</v>
          </cell>
          <cell r="AL369">
            <v>45205</v>
          </cell>
          <cell r="AM369">
            <v>45205</v>
          </cell>
          <cell r="AN369">
            <v>61600000</v>
          </cell>
          <cell r="AO369">
            <v>61600000</v>
          </cell>
          <cell r="AP369">
            <v>7700000</v>
          </cell>
          <cell r="AQ369">
            <v>0</v>
          </cell>
          <cell r="AS369">
            <v>401</v>
          </cell>
          <cell r="AT369">
            <v>44942</v>
          </cell>
          <cell r="AU369">
            <v>61600000</v>
          </cell>
          <cell r="AV369" t="str">
            <v>O23011601190000007747</v>
          </cell>
          <cell r="AW369" t="str">
            <v>INVERSION</v>
          </cell>
          <cell r="AX369" t="str">
            <v>Apoyo técnico, administrativo y tecnológico en la gestión de los trámites requeridos para promover la iniciación de viviendas VIS y VIP en Bogotá</v>
          </cell>
          <cell r="AY369">
            <v>5000455533</v>
          </cell>
          <cell r="AZ369">
            <v>401</v>
          </cell>
          <cell r="BA369">
            <v>44963</v>
          </cell>
          <cell r="BB369">
            <v>61600000</v>
          </cell>
          <cell r="BD369">
            <v>1663</v>
          </cell>
          <cell r="BE369">
            <v>45197</v>
          </cell>
          <cell r="BF369">
            <v>21560000</v>
          </cell>
          <cell r="BG369" t="str">
            <v>5000553764</v>
          </cell>
          <cell r="BH369">
            <v>1585</v>
          </cell>
          <cell r="BI369">
            <v>45205</v>
          </cell>
          <cell r="BJ369" t="str">
            <v>O23011601190000007747</v>
          </cell>
          <cell r="BK369" t="str">
            <v>INVERSION</v>
          </cell>
          <cell r="BN369" t="str">
            <v/>
          </cell>
          <cell r="BO369" t="str">
            <v/>
          </cell>
          <cell r="BP369" t="str">
            <v/>
          </cell>
          <cell r="BR369" t="str">
            <v/>
          </cell>
          <cell r="BS369" t="str">
            <v/>
          </cell>
          <cell r="BT369" t="str">
            <v/>
          </cell>
          <cell r="BU369" t="str">
            <v/>
          </cell>
          <cell r="BV369" t="str">
            <v/>
          </cell>
          <cell r="BW369" t="str">
            <v/>
          </cell>
          <cell r="CA369" t="str">
            <v/>
          </cell>
          <cell r="CB369" t="str">
            <v/>
          </cell>
          <cell r="CC369" t="str">
            <v/>
          </cell>
          <cell r="CE369" t="str">
            <v/>
          </cell>
          <cell r="CF369" t="str">
            <v/>
          </cell>
          <cell r="CG369" t="str">
            <v/>
          </cell>
          <cell r="CH369" t="str">
            <v/>
          </cell>
          <cell r="CI369" t="str">
            <v/>
          </cell>
          <cell r="CP369">
            <v>0</v>
          </cell>
        </row>
        <row r="370">
          <cell r="C370" t="str">
            <v>365-2023</v>
          </cell>
          <cell r="D370">
            <v>1</v>
          </cell>
          <cell r="E370" t="str">
            <v>CO1.PCCNTR.4558689</v>
          </cell>
          <cell r="F370" t="e">
            <v>#N/A</v>
          </cell>
          <cell r="G370" t="str">
            <v>En Ejecución</v>
          </cell>
          <cell r="H370" t="str">
            <v>https://community.secop.gov.co/Public/Tendering/OpportunityDetail/Index?noticeUID=CO1.NTC.3927128&amp;isFromPublicArea=True&amp;isModal=true&amp;asPopupView=true</v>
          </cell>
          <cell r="I370" t="str">
            <v>SDHT-SPRC-PSP-029-2023</v>
          </cell>
          <cell r="J370">
            <v>1</v>
          </cell>
          <cell r="K370">
            <v>1</v>
          </cell>
          <cell r="L370" t="str">
            <v>Persona Natural</v>
          </cell>
          <cell r="M370" t="str">
            <v>CC</v>
          </cell>
          <cell r="N370">
            <v>52767987</v>
          </cell>
          <cell r="O370">
            <v>5</v>
          </cell>
          <cell r="P370" t="str">
            <v>PRIETO OLAYA</v>
          </cell>
          <cell r="Q370" t="str">
            <v>ANA MILENA</v>
          </cell>
          <cell r="R370" t="str">
            <v>No Aplica</v>
          </cell>
          <cell r="S370" t="str">
            <v>ANA MILENA PRIETO OLAYA</v>
          </cell>
          <cell r="T370" t="str">
            <v>F</v>
          </cell>
          <cell r="U370">
            <v>44963</v>
          </cell>
          <cell r="V370">
            <v>44963</v>
          </cell>
          <cell r="W370">
            <v>44964</v>
          </cell>
          <cell r="Y370" t="str">
            <v>Contratación Directa</v>
          </cell>
          <cell r="Z370" t="str">
            <v>Contrato</v>
          </cell>
          <cell r="AA370" t="str">
            <v>Prestación de Servicios Profesionales</v>
          </cell>
          <cell r="AB370" t="str">
            <v>PRESTAR SERVICIOS PROFESIONALES PARA LIDERAR EL COMPONENTE DE INCLUSIÓN, INNOVACIÓN SOCIAL Y/O APROPIACIÓN DEL ESPACIO PÚBLICO EN LAS INTERVENCIONES INTEGRALES DE LA SECRETARÍA DISTRITAL DEL HÁBITAT</v>
          </cell>
          <cell r="AC370">
            <v>44964</v>
          </cell>
          <cell r="AD370">
            <v>44964</v>
          </cell>
          <cell r="AE370">
            <v>44964</v>
          </cell>
          <cell r="AF370">
            <v>9</v>
          </cell>
          <cell r="AG370">
            <v>0</v>
          </cell>
          <cell r="AH370">
            <v>9</v>
          </cell>
          <cell r="AI370">
            <v>9</v>
          </cell>
          <cell r="AJ370">
            <v>0</v>
          </cell>
          <cell r="AK370">
            <v>270</v>
          </cell>
          <cell r="AL370">
            <v>45236</v>
          </cell>
          <cell r="AM370">
            <v>45236</v>
          </cell>
          <cell r="AN370">
            <v>73233000</v>
          </cell>
          <cell r="AO370">
            <v>73233000</v>
          </cell>
          <cell r="AP370">
            <v>8137000</v>
          </cell>
          <cell r="AQ370">
            <v>0</v>
          </cell>
          <cell r="AS370">
            <v>229</v>
          </cell>
          <cell r="AT370">
            <v>44938</v>
          </cell>
          <cell r="AU370">
            <v>73233000</v>
          </cell>
          <cell r="AV370" t="str">
            <v>O23011601210000007590</v>
          </cell>
          <cell r="AW370" t="str">
            <v>INVERSION</v>
          </cell>
          <cell r="AX370" t="str">
            <v>Desarrollo de estrategias de innovación social y comunicación para el fortalecimiento de la participación en temas Hábitat en Bogotá</v>
          </cell>
          <cell r="AY370">
            <v>5000455555</v>
          </cell>
          <cell r="AZ370">
            <v>402</v>
          </cell>
          <cell r="BA370">
            <v>44963</v>
          </cell>
          <cell r="BB370">
            <v>73233000</v>
          </cell>
          <cell r="BK370" t="str">
            <v/>
          </cell>
          <cell r="BN370" t="str">
            <v/>
          </cell>
          <cell r="BO370" t="str">
            <v/>
          </cell>
          <cell r="BP370" t="str">
            <v/>
          </cell>
          <cell r="BR370" t="str">
            <v/>
          </cell>
          <cell r="BS370" t="str">
            <v/>
          </cell>
          <cell r="BT370" t="str">
            <v/>
          </cell>
          <cell r="BU370" t="str">
            <v/>
          </cell>
          <cell r="BV370" t="str">
            <v/>
          </cell>
          <cell r="BW370" t="str">
            <v/>
          </cell>
          <cell r="CA370" t="str">
            <v/>
          </cell>
          <cell r="CB370" t="str">
            <v/>
          </cell>
          <cell r="CC370" t="str">
            <v/>
          </cell>
          <cell r="CE370" t="str">
            <v/>
          </cell>
          <cell r="CF370" t="str">
            <v/>
          </cell>
          <cell r="CG370" t="str">
            <v/>
          </cell>
          <cell r="CH370" t="str">
            <v/>
          </cell>
          <cell r="CI370" t="str">
            <v/>
          </cell>
          <cell r="CP370">
            <v>0</v>
          </cell>
          <cell r="DF370">
            <v>45036</v>
          </cell>
          <cell r="DG370" t="str">
            <v>LIZ CAROLINA RODRIGUEZ BELTRAN</v>
          </cell>
          <cell r="DH370">
            <v>52888049</v>
          </cell>
          <cell r="DI370" t="str">
            <v>CARRERA 90 A 8 10 TORRE 6 APTO 422</v>
          </cell>
          <cell r="DJ370">
            <v>3003701138</v>
          </cell>
          <cell r="DK370" t="str">
            <v>lizca80@gmail.com</v>
          </cell>
          <cell r="DL370">
            <v>53432967</v>
          </cell>
          <cell r="DN370">
            <v>45036</v>
          </cell>
        </row>
        <row r="371">
          <cell r="C371" t="str">
            <v>366-2023</v>
          </cell>
          <cell r="D371">
            <v>1</v>
          </cell>
          <cell r="E371" t="str">
            <v>CO1.PCCNTR.4565815</v>
          </cell>
          <cell r="F371" t="e">
            <v>#N/A</v>
          </cell>
          <cell r="G371" t="str">
            <v>En Ejecución</v>
          </cell>
          <cell r="H371" t="str">
            <v>https://community.secop.gov.co/Public/Tendering/OpportunityDetail/Index?noticeUID=CO1.NTC.3933366&amp;isFromPublicArea=True&amp;isModal=true&amp;asPopupView=true</v>
          </cell>
          <cell r="I371" t="str">
            <v>SDHT-SDA-PSP-018-2023</v>
          </cell>
          <cell r="J371">
            <v>1</v>
          </cell>
          <cell r="K371">
            <v>1</v>
          </cell>
          <cell r="L371" t="str">
            <v>Persona Natural</v>
          </cell>
          <cell r="M371" t="str">
            <v>CC</v>
          </cell>
          <cell r="N371">
            <v>1032430657</v>
          </cell>
          <cell r="O371">
            <v>0</v>
          </cell>
          <cell r="P371" t="str">
            <v>LOZANO CARREÑO</v>
          </cell>
          <cell r="Q371" t="str">
            <v>JUAN CAMILO</v>
          </cell>
          <cell r="R371" t="str">
            <v>No Aplica</v>
          </cell>
          <cell r="S371" t="str">
            <v>JUAN CAMILO LOZANO CARREÑO</v>
          </cell>
          <cell r="T371" t="str">
            <v>M</v>
          </cell>
          <cell r="U371">
            <v>44963</v>
          </cell>
          <cell r="V371">
            <v>44963</v>
          </cell>
          <cell r="W371">
            <v>44964</v>
          </cell>
          <cell r="Y371" t="str">
            <v>Contratación Directa</v>
          </cell>
          <cell r="Z371" t="str">
            <v>Contrato</v>
          </cell>
          <cell r="AA371" t="str">
            <v>Prestación de Servicios Profesionales</v>
          </cell>
          <cell r="AB371" t="str">
            <v>PRESTAR LOS SERVICIOS PROFESIONALES CON AUTONOMÍA TÉCNICA Y ADMINISTRATIVA, PARA BRINDAR APOYO EN LA CONSOLIDACIÓN Y GESTIÓN DE LOS SISTEMAS DE INFORMACIÓN Y BASES DE DATOS QUE SON RESPONSABILIDAD DEL GRUPO DE GESTIÓN CONTRACTUAL DE LA SDHT.</v>
          </cell>
          <cell r="AC371">
            <v>44964</v>
          </cell>
          <cell r="AD371">
            <v>44964</v>
          </cell>
          <cell r="AE371">
            <v>44964</v>
          </cell>
          <cell r="AF371">
            <v>8</v>
          </cell>
          <cell r="AG371">
            <v>0</v>
          </cell>
          <cell r="AH371">
            <v>8</v>
          </cell>
          <cell r="AI371">
            <v>8</v>
          </cell>
          <cell r="AJ371">
            <v>0</v>
          </cell>
          <cell r="AK371">
            <v>240</v>
          </cell>
          <cell r="AL371">
            <v>45205</v>
          </cell>
          <cell r="AM371">
            <v>45205</v>
          </cell>
          <cell r="AN371">
            <v>53600000</v>
          </cell>
          <cell r="AO371">
            <v>53600000</v>
          </cell>
          <cell r="AP371">
            <v>6700000</v>
          </cell>
          <cell r="AQ371">
            <v>0</v>
          </cell>
          <cell r="AS371">
            <v>613</v>
          </cell>
          <cell r="AT371">
            <v>44953</v>
          </cell>
          <cell r="AU371">
            <v>53600000</v>
          </cell>
          <cell r="AV371" t="str">
            <v>O23011605560000007754</v>
          </cell>
          <cell r="AW371" t="str">
            <v>INVERSION</v>
          </cell>
          <cell r="AX371" t="str">
            <v>Fortalecimiento Institucional de la Secretaría del Hábitat Bogotá</v>
          </cell>
          <cell r="AY371">
            <v>5000454864</v>
          </cell>
          <cell r="AZ371">
            <v>389</v>
          </cell>
          <cell r="BA371">
            <v>44963</v>
          </cell>
          <cell r="BB371">
            <v>53600000</v>
          </cell>
          <cell r="BK371" t="str">
            <v/>
          </cell>
          <cell r="BN371" t="str">
            <v/>
          </cell>
          <cell r="BO371" t="str">
            <v/>
          </cell>
          <cell r="BP371" t="str">
            <v/>
          </cell>
          <cell r="BR371" t="str">
            <v/>
          </cell>
          <cell r="BS371" t="str">
            <v/>
          </cell>
          <cell r="BT371" t="str">
            <v/>
          </cell>
          <cell r="BU371" t="str">
            <v/>
          </cell>
          <cell r="BV371" t="str">
            <v/>
          </cell>
          <cell r="BW371" t="str">
            <v/>
          </cell>
          <cell r="CA371" t="str">
            <v/>
          </cell>
          <cell r="CB371" t="str">
            <v/>
          </cell>
          <cell r="CC371" t="str">
            <v/>
          </cell>
          <cell r="CE371" t="str">
            <v/>
          </cell>
          <cell r="CF371" t="str">
            <v/>
          </cell>
          <cell r="CG371" t="str">
            <v/>
          </cell>
          <cell r="CH371" t="str">
            <v/>
          </cell>
          <cell r="CI371" t="str">
            <v/>
          </cell>
          <cell r="CP371">
            <v>0</v>
          </cell>
        </row>
        <row r="372">
          <cell r="C372" t="str">
            <v>367-2023</v>
          </cell>
          <cell r="D372">
            <v>1</v>
          </cell>
          <cell r="E372" t="str">
            <v>CO1.PCCNTR.4557187</v>
          </cell>
          <cell r="F372" t="e">
            <v>#N/A</v>
          </cell>
          <cell r="G372" t="str">
            <v>En Ejecución</v>
          </cell>
          <cell r="H372" t="str">
            <v>https://community.secop.gov.co/Public/Tendering/OpportunityDetail/Index?noticeUID=CO1.NTC.3925392&amp;isFromPublicArea=True&amp;isModal=true&amp;asPopupView=true</v>
          </cell>
          <cell r="I372" t="str">
            <v>SDHT-SGC-PSP-003-2023</v>
          </cell>
          <cell r="J372">
            <v>1</v>
          </cell>
          <cell r="K372">
            <v>1</v>
          </cell>
          <cell r="L372" t="str">
            <v>Persona Natural</v>
          </cell>
          <cell r="M372" t="str">
            <v>CC</v>
          </cell>
          <cell r="N372">
            <v>1016066389</v>
          </cell>
          <cell r="O372">
            <v>2</v>
          </cell>
          <cell r="P372" t="str">
            <v>MAYORGA ROBAYO</v>
          </cell>
          <cell r="Q372" t="str">
            <v>DANIELA ALEXANDRA</v>
          </cell>
          <cell r="R372" t="str">
            <v>No Aplica</v>
          </cell>
          <cell r="S372" t="str">
            <v>DANIELA ALEXANDRA MAYORGA ROBAYO</v>
          </cell>
          <cell r="T372" t="str">
            <v>F</v>
          </cell>
          <cell r="U372">
            <v>44960</v>
          </cell>
          <cell r="V372">
            <v>44963</v>
          </cell>
          <cell r="W372">
            <v>44964</v>
          </cell>
          <cell r="Y372" t="str">
            <v>Contratación Directa</v>
          </cell>
          <cell r="Z372" t="str">
            <v>Contrato</v>
          </cell>
          <cell r="AA372" t="str">
            <v>Prestación de Servicios Profesionales</v>
          </cell>
          <cell r="AB372" t="str">
            <v>PRESTAR SERVICIOS PROFESIONALES PARA EL DESARROLLO Y SEGUIMIENTO DE LOS PROCESOS RELACIONADOS CON LA GESTIÓN TECNOLÓGICA DE LA ENTIDAD, EN EL MARCO DEL MIPG Y LOS PLANES INSTITUCIONALES.</v>
          </cell>
          <cell r="AC372">
            <v>44964</v>
          </cell>
          <cell r="AD372">
            <v>44964</v>
          </cell>
          <cell r="AE372">
            <v>44964</v>
          </cell>
          <cell r="AF372">
            <v>10</v>
          </cell>
          <cell r="AG372">
            <v>0</v>
          </cell>
          <cell r="AH372">
            <v>10</v>
          </cell>
          <cell r="AI372">
            <v>10</v>
          </cell>
          <cell r="AJ372">
            <v>0</v>
          </cell>
          <cell r="AK372">
            <v>300</v>
          </cell>
          <cell r="AL372">
            <v>45266</v>
          </cell>
          <cell r="AM372">
            <v>45266</v>
          </cell>
          <cell r="AN372">
            <v>72100000</v>
          </cell>
          <cell r="AO372">
            <v>72100000</v>
          </cell>
          <cell r="AP372">
            <v>7210000</v>
          </cell>
          <cell r="AQ372">
            <v>0</v>
          </cell>
          <cell r="AS372">
            <v>616</v>
          </cell>
          <cell r="AT372">
            <v>44953</v>
          </cell>
          <cell r="AU372">
            <v>72100000</v>
          </cell>
          <cell r="AV372" t="str">
            <v>O23011605530000007815</v>
          </cell>
          <cell r="AW372" t="str">
            <v>INVERSION</v>
          </cell>
          <cell r="AX372" t="str">
            <v>Desarrollo del sistema de información misional y estratégica del sector hábitat Bogotá</v>
          </cell>
          <cell r="AY372">
            <v>5000456088</v>
          </cell>
          <cell r="AZ372">
            <v>409</v>
          </cell>
          <cell r="BA372">
            <v>44964</v>
          </cell>
          <cell r="BB372">
            <v>72100000</v>
          </cell>
          <cell r="BK372" t="str">
            <v/>
          </cell>
          <cell r="BN372" t="str">
            <v/>
          </cell>
          <cell r="BO372" t="str">
            <v/>
          </cell>
          <cell r="BP372" t="str">
            <v/>
          </cell>
          <cell r="BR372" t="str">
            <v/>
          </cell>
          <cell r="BS372" t="str">
            <v/>
          </cell>
          <cell r="BT372" t="str">
            <v/>
          </cell>
          <cell r="BU372" t="str">
            <v/>
          </cell>
          <cell r="BV372" t="str">
            <v/>
          </cell>
          <cell r="BW372" t="str">
            <v/>
          </cell>
          <cell r="CA372" t="str">
            <v/>
          </cell>
          <cell r="CB372" t="str">
            <v/>
          </cell>
          <cell r="CC372" t="str">
            <v/>
          </cell>
          <cell r="CE372" t="str">
            <v/>
          </cell>
          <cell r="CF372" t="str">
            <v/>
          </cell>
          <cell r="CG372" t="str">
            <v/>
          </cell>
          <cell r="CH372" t="str">
            <v/>
          </cell>
          <cell r="CI372" t="str">
            <v/>
          </cell>
          <cell r="CP372">
            <v>0</v>
          </cell>
        </row>
        <row r="373">
          <cell r="C373" t="str">
            <v>368-2023</v>
          </cell>
          <cell r="D373">
            <v>1</v>
          </cell>
          <cell r="E373" t="str">
            <v>CO1.PCCNTR.4558496</v>
          </cell>
          <cell r="F373" t="e">
            <v>#N/A</v>
          </cell>
          <cell r="G373" t="str">
            <v>En Ejecución</v>
          </cell>
          <cell r="H373" t="str">
            <v>https://community.secop.gov.co/Public/Tendering/OpportunityDetail/Index?noticeUID=CO1.NTC.3926485&amp;isFromPublicArea=True&amp;isModal=true&amp;asPopupView=true</v>
          </cell>
          <cell r="I373" t="str">
            <v>SDHT-SGC-PSP-004-2023</v>
          </cell>
          <cell r="J373">
            <v>1</v>
          </cell>
          <cell r="K373">
            <v>1</v>
          </cell>
          <cell r="L373" t="str">
            <v>Persona Natural</v>
          </cell>
          <cell r="M373" t="str">
            <v>CC</v>
          </cell>
          <cell r="N373">
            <v>1014197422</v>
          </cell>
          <cell r="O373">
            <v>2</v>
          </cell>
          <cell r="P373" t="str">
            <v>BENAVIDES CARRANZA</v>
          </cell>
          <cell r="Q373" t="str">
            <v>JULIO CESAR</v>
          </cell>
          <cell r="R373" t="str">
            <v>No Aplica</v>
          </cell>
          <cell r="S373" t="str">
            <v>JULIO CESAR BENAVIDES CARRANZA</v>
          </cell>
          <cell r="T373" t="str">
            <v>M</v>
          </cell>
          <cell r="U373">
            <v>44960</v>
          </cell>
          <cell r="V373">
            <v>44964</v>
          </cell>
          <cell r="W373">
            <v>44964</v>
          </cell>
          <cell r="Y373" t="str">
            <v>Contratación Directa</v>
          </cell>
          <cell r="Z373" t="str">
            <v>Contrato</v>
          </cell>
          <cell r="AA373" t="str">
            <v>Prestación de Servicios Profesionales</v>
          </cell>
          <cell r="AB373" t="str">
            <v>PRESTAR SERVICIOS PROFESIONALES PARA APOYAR LAS GESTIONES DE CONTRATACIÓN DE LAS ACCIONES ORIENTADAS A INFRAESTRUCTURA TECNOLÓGICA Y APOYO EN SEGURIDAD DIGITAL.</v>
          </cell>
          <cell r="AC373">
            <v>44964</v>
          </cell>
          <cell r="AD373">
            <v>44964</v>
          </cell>
          <cell r="AE373">
            <v>44964</v>
          </cell>
          <cell r="AF373">
            <v>10</v>
          </cell>
          <cell r="AG373">
            <v>0</v>
          </cell>
          <cell r="AH373">
            <v>10</v>
          </cell>
          <cell r="AI373">
            <v>10</v>
          </cell>
          <cell r="AJ373">
            <v>0</v>
          </cell>
          <cell r="AK373">
            <v>300</v>
          </cell>
          <cell r="AL373">
            <v>45266</v>
          </cell>
          <cell r="AM373">
            <v>45266</v>
          </cell>
          <cell r="AN373">
            <v>60000000</v>
          </cell>
          <cell r="AO373">
            <v>60000000</v>
          </cell>
          <cell r="AP373">
            <v>6000000</v>
          </cell>
          <cell r="AQ373">
            <v>0</v>
          </cell>
          <cell r="AS373">
            <v>619</v>
          </cell>
          <cell r="AT373">
            <v>44953</v>
          </cell>
          <cell r="AU373">
            <v>60000000</v>
          </cell>
          <cell r="AV373" t="str">
            <v>O23011605530000007815</v>
          </cell>
          <cell r="AW373" t="str">
            <v>INVERSION</v>
          </cell>
          <cell r="AX373" t="str">
            <v>Desarrollo del sistema de información misional y estratégica del sector hábitat Bogotá</v>
          </cell>
          <cell r="AY373">
            <v>5000455429</v>
          </cell>
          <cell r="AZ373">
            <v>395</v>
          </cell>
          <cell r="BA373">
            <v>44963</v>
          </cell>
          <cell r="BB373">
            <v>60000000</v>
          </cell>
          <cell r="BK373" t="str">
            <v/>
          </cell>
          <cell r="BN373" t="str">
            <v/>
          </cell>
          <cell r="BO373" t="str">
            <v/>
          </cell>
          <cell r="BP373" t="str">
            <v/>
          </cell>
          <cell r="BR373" t="str">
            <v/>
          </cell>
          <cell r="BS373" t="str">
            <v/>
          </cell>
          <cell r="BT373" t="str">
            <v/>
          </cell>
          <cell r="BU373" t="str">
            <v/>
          </cell>
          <cell r="BV373" t="str">
            <v/>
          </cell>
          <cell r="BW373" t="str">
            <v/>
          </cell>
          <cell r="CA373" t="str">
            <v/>
          </cell>
          <cell r="CB373" t="str">
            <v/>
          </cell>
          <cell r="CC373" t="str">
            <v/>
          </cell>
          <cell r="CE373" t="str">
            <v/>
          </cell>
          <cell r="CF373" t="str">
            <v/>
          </cell>
          <cell r="CG373" t="str">
            <v/>
          </cell>
          <cell r="CH373" t="str">
            <v/>
          </cell>
          <cell r="CI373" t="str">
            <v/>
          </cell>
          <cell r="CP373">
            <v>0</v>
          </cell>
        </row>
        <row r="374">
          <cell r="C374" t="str">
            <v>369-2023</v>
          </cell>
          <cell r="D374">
            <v>1</v>
          </cell>
          <cell r="E374" t="str">
            <v>CO1.PCCNTR.4557020</v>
          </cell>
          <cell r="F374" t="e">
            <v>#N/A</v>
          </cell>
          <cell r="G374" t="str">
            <v>En Ejecución</v>
          </cell>
          <cell r="H374" t="str">
            <v>https://community.secop.gov.co/Public/Tendering/OpportunityDetail/Index?noticeUID=CO1.NTC.3924378&amp;isFromPublicArea=True&amp;isModal=true&amp;asPopupView=true</v>
          </cell>
          <cell r="I374" t="str">
            <v>SDHT-SGC-PSP-005-2023</v>
          </cell>
          <cell r="J374">
            <v>1</v>
          </cell>
          <cell r="K374">
            <v>1</v>
          </cell>
          <cell r="L374" t="str">
            <v>Persona Natural</v>
          </cell>
          <cell r="M374" t="str">
            <v>CC</v>
          </cell>
          <cell r="N374">
            <v>1010162216</v>
          </cell>
          <cell r="O374">
            <v>6</v>
          </cell>
          <cell r="P374" t="str">
            <v>LINARES BUSTOS</v>
          </cell>
          <cell r="Q374" t="str">
            <v>JUAN GILBERTO</v>
          </cell>
          <cell r="R374" t="str">
            <v>No Aplica</v>
          </cell>
          <cell r="S374" t="str">
            <v>JUAN GILBERTO LINARES BUSTOS</v>
          </cell>
          <cell r="T374" t="str">
            <v>M</v>
          </cell>
          <cell r="U374">
            <v>44960</v>
          </cell>
          <cell r="V374">
            <v>44964</v>
          </cell>
          <cell r="W374">
            <v>44964</v>
          </cell>
          <cell r="Y374" t="str">
            <v>Contratación Directa</v>
          </cell>
          <cell r="Z374" t="str">
            <v>Contrato</v>
          </cell>
          <cell r="AA374" t="str">
            <v>Prestación de Servicios Profesionales</v>
          </cell>
          <cell r="AB374" t="str">
            <v>PRESTAR SERVICIOS PROFESIONALES PARA LA ADMINISTRACIÓN DE LA PLATAFORMA DE OFIMÁTICA, GESTIÓN DE LA MESA DE AYUDA Y DE LOS SERVICIOS DE DIRECTORIO ACTIVO Y REPOSITORIOS DE DATOS DE LA ENTIDAD.</v>
          </cell>
          <cell r="AC374">
            <v>44964</v>
          </cell>
          <cell r="AD374">
            <v>44964</v>
          </cell>
          <cell r="AE374">
            <v>44964</v>
          </cell>
          <cell r="AF374">
            <v>10</v>
          </cell>
          <cell r="AG374">
            <v>0</v>
          </cell>
          <cell r="AH374">
            <v>10</v>
          </cell>
          <cell r="AI374">
            <v>10</v>
          </cell>
          <cell r="AJ374">
            <v>0</v>
          </cell>
          <cell r="AK374">
            <v>300</v>
          </cell>
          <cell r="AL374">
            <v>45266</v>
          </cell>
          <cell r="AM374">
            <v>45266</v>
          </cell>
          <cell r="AN374">
            <v>59740000</v>
          </cell>
          <cell r="AO374">
            <v>59740000</v>
          </cell>
          <cell r="AP374">
            <v>5974000</v>
          </cell>
          <cell r="AQ374">
            <v>0</v>
          </cell>
          <cell r="AS374">
            <v>618</v>
          </cell>
          <cell r="AT374">
            <v>44953</v>
          </cell>
          <cell r="AU374">
            <v>59740000</v>
          </cell>
          <cell r="AV374" t="str">
            <v>O23011605530000007815</v>
          </cell>
          <cell r="AW374" t="str">
            <v>INVERSION</v>
          </cell>
          <cell r="AX374" t="str">
            <v>Desarrollo del sistema de información misional y estratégica del sector hábitat Bogotá</v>
          </cell>
          <cell r="AY374">
            <v>5000456094</v>
          </cell>
          <cell r="AZ374">
            <v>410</v>
          </cell>
          <cell r="BA374">
            <v>44964</v>
          </cell>
          <cell r="BB374">
            <v>59740000</v>
          </cell>
          <cell r="BK374" t="str">
            <v/>
          </cell>
          <cell r="BN374" t="str">
            <v/>
          </cell>
          <cell r="BO374" t="str">
            <v/>
          </cell>
          <cell r="BP374" t="str">
            <v/>
          </cell>
          <cell r="BR374" t="str">
            <v/>
          </cell>
          <cell r="BS374" t="str">
            <v/>
          </cell>
          <cell r="BT374" t="str">
            <v/>
          </cell>
          <cell r="BU374" t="str">
            <v/>
          </cell>
          <cell r="BV374" t="str">
            <v/>
          </cell>
          <cell r="BW374" t="str">
            <v/>
          </cell>
          <cell r="CA374" t="str">
            <v/>
          </cell>
          <cell r="CB374" t="str">
            <v/>
          </cell>
          <cell r="CC374" t="str">
            <v/>
          </cell>
          <cell r="CE374" t="str">
            <v/>
          </cell>
          <cell r="CF374" t="str">
            <v/>
          </cell>
          <cell r="CG374" t="str">
            <v/>
          </cell>
          <cell r="CH374" t="str">
            <v/>
          </cell>
          <cell r="CI374" t="str">
            <v/>
          </cell>
          <cell r="CP374">
            <v>0</v>
          </cell>
        </row>
        <row r="375">
          <cell r="C375" t="str">
            <v>370-2023</v>
          </cell>
          <cell r="D375">
            <v>1</v>
          </cell>
          <cell r="E375" t="str">
            <v>CO1.PCCNTR.4570642</v>
          </cell>
          <cell r="F375" t="e">
            <v>#N/A</v>
          </cell>
          <cell r="G375" t="str">
            <v>En Ejecución</v>
          </cell>
          <cell r="H375" t="str">
            <v>https://community.secop.gov.co/Public/Tendering/OpportunityDetail/Index?noticeUID=CO1.NTC.3939811&amp;isFromPublicArea=True&amp;isModal=true&amp;asPopupView=true</v>
          </cell>
          <cell r="I375" t="str">
            <v>SDHT-SGC-PSP-006-2023</v>
          </cell>
          <cell r="J375">
            <v>1</v>
          </cell>
          <cell r="K375">
            <v>1</v>
          </cell>
          <cell r="L375" t="str">
            <v>Persona Natural</v>
          </cell>
          <cell r="M375" t="str">
            <v>CC</v>
          </cell>
          <cell r="N375">
            <v>1013651852</v>
          </cell>
          <cell r="O375">
            <v>1</v>
          </cell>
          <cell r="P375" t="str">
            <v>MARROQUIN LADINO</v>
          </cell>
          <cell r="Q375" t="str">
            <v>JUAN DAVID</v>
          </cell>
          <cell r="R375" t="str">
            <v>No Aplica</v>
          </cell>
          <cell r="S375" t="str">
            <v>JUAN DAVID MARROQUIN LADINO</v>
          </cell>
          <cell r="T375" t="str">
            <v>M</v>
          </cell>
          <cell r="U375">
            <v>44963</v>
          </cell>
          <cell r="V375">
            <v>44964</v>
          </cell>
          <cell r="W375">
            <v>44964</v>
          </cell>
          <cell r="Y375" t="str">
            <v>Contratación Directa</v>
          </cell>
          <cell r="Z375" t="str">
            <v>Contrato</v>
          </cell>
          <cell r="AA375" t="str">
            <v>Prestación de Servicios Profesionales</v>
          </cell>
          <cell r="AB375" t="str">
            <v>PRESTAR SERVICIOS PROFESIONALES PARA BRINDAR SOPORTE TÉCNICO EN LAS ACTIVIDADES DESARROLLADAS EN EL PROCESO DE GESTIÓN TECNOLÓGICA</v>
          </cell>
          <cell r="AC375">
            <v>44964</v>
          </cell>
          <cell r="AD375">
            <v>44964</v>
          </cell>
          <cell r="AE375">
            <v>44964</v>
          </cell>
          <cell r="AF375">
            <v>10</v>
          </cell>
          <cell r="AG375">
            <v>0</v>
          </cell>
          <cell r="AH375">
            <v>10</v>
          </cell>
          <cell r="AI375">
            <v>10</v>
          </cell>
          <cell r="AJ375">
            <v>0</v>
          </cell>
          <cell r="AK375">
            <v>300</v>
          </cell>
          <cell r="AL375">
            <v>45266</v>
          </cell>
          <cell r="AM375">
            <v>45266</v>
          </cell>
          <cell r="AN375">
            <v>60000000</v>
          </cell>
          <cell r="AO375">
            <v>60000000</v>
          </cell>
          <cell r="AP375">
            <v>6000000</v>
          </cell>
          <cell r="AQ375">
            <v>0</v>
          </cell>
          <cell r="AS375">
            <v>621</v>
          </cell>
          <cell r="AT375">
            <v>44953</v>
          </cell>
          <cell r="AU375">
            <v>60000000</v>
          </cell>
          <cell r="AV375" t="str">
            <v>O23011605530000007815</v>
          </cell>
          <cell r="AW375" t="str">
            <v>INVERSION</v>
          </cell>
          <cell r="AX375" t="str">
            <v>Desarrollo del sistema de información misional y estratégica del sector hábitat Bogotá</v>
          </cell>
          <cell r="AY375">
            <v>5000456070</v>
          </cell>
          <cell r="AZ375">
            <v>404</v>
          </cell>
          <cell r="BA375">
            <v>44964</v>
          </cell>
          <cell r="BB375">
            <v>60000000</v>
          </cell>
          <cell r="BK375" t="str">
            <v/>
          </cell>
          <cell r="BN375" t="str">
            <v/>
          </cell>
          <cell r="BO375" t="str">
            <v/>
          </cell>
          <cell r="BP375" t="str">
            <v/>
          </cell>
          <cell r="BR375" t="str">
            <v/>
          </cell>
          <cell r="BS375" t="str">
            <v/>
          </cell>
          <cell r="BT375" t="str">
            <v/>
          </cell>
          <cell r="BU375" t="str">
            <v/>
          </cell>
          <cell r="BV375" t="str">
            <v/>
          </cell>
          <cell r="BW375" t="str">
            <v/>
          </cell>
          <cell r="CA375" t="str">
            <v/>
          </cell>
          <cell r="CB375" t="str">
            <v/>
          </cell>
          <cell r="CC375" t="str">
            <v/>
          </cell>
          <cell r="CE375" t="str">
            <v/>
          </cell>
          <cell r="CF375" t="str">
            <v/>
          </cell>
          <cell r="CG375" t="str">
            <v/>
          </cell>
          <cell r="CH375" t="str">
            <v/>
          </cell>
          <cell r="CI375" t="str">
            <v/>
          </cell>
          <cell r="CP375">
            <v>0</v>
          </cell>
        </row>
        <row r="376">
          <cell r="C376" t="str">
            <v>371-2023</v>
          </cell>
          <cell r="D376">
            <v>1</v>
          </cell>
          <cell r="E376" t="str">
            <v>CO1.PCCNTR.4555767</v>
          </cell>
          <cell r="F376" t="e">
            <v>#N/A</v>
          </cell>
          <cell r="G376" t="str">
            <v>En Ejecución</v>
          </cell>
          <cell r="H376" t="str">
            <v>https://community.secop.gov.co/Public/Tendering/OpportunityDetail/Index?noticeUID=CO1.NTC.3923568&amp;isFromPublicArea=True&amp;isModal=true&amp;asPopupView=true</v>
          </cell>
          <cell r="I376" t="str">
            <v>SDHT-SDGS-PSP-023-2023</v>
          </cell>
          <cell r="J376">
            <v>1</v>
          </cell>
          <cell r="K376">
            <v>1</v>
          </cell>
          <cell r="L376" t="str">
            <v>Persona Natural</v>
          </cell>
          <cell r="M376" t="str">
            <v>CC</v>
          </cell>
          <cell r="N376">
            <v>37670845</v>
          </cell>
          <cell r="O376">
            <v>5</v>
          </cell>
          <cell r="P376" t="str">
            <v>CRUZ MEDINA</v>
          </cell>
          <cell r="Q376" t="str">
            <v>NANCY JULIETTE</v>
          </cell>
          <cell r="R376" t="str">
            <v>No Aplica</v>
          </cell>
          <cell r="S376" t="str">
            <v>NANCY JULIETTE CRUZ MEDINA</v>
          </cell>
          <cell r="T376" t="str">
            <v>F</v>
          </cell>
          <cell r="U376">
            <v>44964</v>
          </cell>
          <cell r="V376">
            <v>44965</v>
          </cell>
          <cell r="W376">
            <v>44965</v>
          </cell>
          <cell r="Y376" t="str">
            <v>Contratación Directa</v>
          </cell>
          <cell r="Z376" t="str">
            <v>Contrato</v>
          </cell>
          <cell r="AA376" t="str">
            <v>Prestación de Servicios Profesionales</v>
          </cell>
          <cell r="AB376" t="str">
            <v>PRESTAR SERVICIOS PROFESIONALES PARA REALIZAR EL ANÁLISIS, GESTIÓN Y ESTRUCTURACIÓN DE DESARROLLO SOSTENIBLE DE LOS PROYECTOS A CARGO DE LA SUBDIRECCIÓN DE GESTIÓN DEL SUELO</v>
          </cell>
          <cell r="AC376">
            <v>44965</v>
          </cell>
          <cell r="AD376">
            <v>44965</v>
          </cell>
          <cell r="AE376">
            <v>44965</v>
          </cell>
          <cell r="AF376">
            <v>8</v>
          </cell>
          <cell r="AG376">
            <v>0</v>
          </cell>
          <cell r="AH376">
            <v>10.766666666666667</v>
          </cell>
          <cell r="AI376">
            <v>10</v>
          </cell>
          <cell r="AJ376">
            <v>23</v>
          </cell>
          <cell r="AK376">
            <v>323</v>
          </cell>
          <cell r="AL376">
            <v>45206</v>
          </cell>
          <cell r="AM376">
            <v>45290</v>
          </cell>
          <cell r="AN376">
            <v>56000000</v>
          </cell>
          <cell r="AO376">
            <v>75366667</v>
          </cell>
          <cell r="AP376">
            <v>7000000</v>
          </cell>
          <cell r="AQ376">
            <v>-0.3333333283662796</v>
          </cell>
          <cell r="AS376">
            <v>382</v>
          </cell>
          <cell r="AT376">
            <v>44942</v>
          </cell>
          <cell r="AU376">
            <v>56000000</v>
          </cell>
          <cell r="AV376" t="str">
            <v>O23011601190000007798</v>
          </cell>
          <cell r="AW376" t="str">
            <v>INVERSION</v>
          </cell>
          <cell r="AX376" t="str">
            <v>Conformación del banco de proyectos e instrumentos para la gestión del suelo en Bogotá</v>
          </cell>
          <cell r="AY376">
            <v>5000457003</v>
          </cell>
          <cell r="AZ376">
            <v>428</v>
          </cell>
          <cell r="BA376">
            <v>44964</v>
          </cell>
          <cell r="BB376">
            <v>56000000</v>
          </cell>
          <cell r="BC376">
            <v>45201</v>
          </cell>
          <cell r="BD376">
            <v>1441</v>
          </cell>
          <cell r="BE376">
            <v>45174</v>
          </cell>
          <cell r="BF376">
            <v>19366667</v>
          </cell>
          <cell r="BG376" t="str">
            <v>5000549343</v>
          </cell>
          <cell r="BH376">
            <v>1500</v>
          </cell>
          <cell r="BI376">
            <v>45195</v>
          </cell>
          <cell r="BJ376" t="str">
            <v>O23011601190000007798</v>
          </cell>
          <cell r="BK376" t="str">
            <v>INVERSION</v>
          </cell>
          <cell r="BL376">
            <v>45195</v>
          </cell>
          <cell r="BM376">
            <v>19366667</v>
          </cell>
          <cell r="BN376" t="str">
            <v/>
          </cell>
          <cell r="BO376" t="str">
            <v/>
          </cell>
          <cell r="BP376" t="str">
            <v/>
          </cell>
          <cell r="BR376" t="str">
            <v/>
          </cell>
          <cell r="BS376" t="str">
            <v/>
          </cell>
          <cell r="BT376" t="str">
            <v/>
          </cell>
          <cell r="BU376" t="str">
            <v/>
          </cell>
          <cell r="BV376" t="str">
            <v/>
          </cell>
          <cell r="BW376" t="str">
            <v/>
          </cell>
          <cell r="CA376" t="str">
            <v/>
          </cell>
          <cell r="CB376" t="str">
            <v/>
          </cell>
          <cell r="CC376" t="str">
            <v/>
          </cell>
          <cell r="CE376" t="str">
            <v/>
          </cell>
          <cell r="CF376" t="str">
            <v/>
          </cell>
          <cell r="CG376" t="str">
            <v/>
          </cell>
          <cell r="CH376" t="str">
            <v/>
          </cell>
          <cell r="CI376" t="str">
            <v/>
          </cell>
          <cell r="CM376">
            <v>45176</v>
          </cell>
          <cell r="CN376">
            <v>2</v>
          </cell>
          <cell r="CO376">
            <v>23</v>
          </cell>
          <cell r="CP376">
            <v>83</v>
          </cell>
          <cell r="CQ376">
            <v>45195</v>
          </cell>
          <cell r="CR376">
            <v>45207</v>
          </cell>
          <cell r="CS376">
            <v>45290</v>
          </cell>
        </row>
        <row r="377">
          <cell r="C377" t="str">
            <v>372-2023</v>
          </cell>
          <cell r="D377">
            <v>1</v>
          </cell>
          <cell r="E377" t="str">
            <v>CO1.PCCNTR.4556333</v>
          </cell>
          <cell r="F377" t="e">
            <v>#N/A</v>
          </cell>
          <cell r="G377" t="str">
            <v>En Ejecución</v>
          </cell>
          <cell r="H377" t="str">
            <v>https://community.secop.gov.co/Public/Tendering/OpportunityDetail/Index?noticeUID=CO1.NTC.3923822&amp;isFromPublicArea=True&amp;isModal=true&amp;asPopupView=true</v>
          </cell>
          <cell r="I377" t="str">
            <v>SDHT-SDGS-PSP-025-2023</v>
          </cell>
          <cell r="J377">
            <v>1</v>
          </cell>
          <cell r="K377">
            <v>1</v>
          </cell>
          <cell r="L377" t="str">
            <v>Persona Natural</v>
          </cell>
          <cell r="M377" t="str">
            <v>CC</v>
          </cell>
          <cell r="N377">
            <v>1033717249</v>
          </cell>
          <cell r="O377">
            <v>6</v>
          </cell>
          <cell r="P377" t="str">
            <v>FONSECA RODRIGUEZ</v>
          </cell>
          <cell r="Q377" t="str">
            <v>JHURLEY ALEXANDRA</v>
          </cell>
          <cell r="R377" t="str">
            <v>No Aplica</v>
          </cell>
          <cell r="S377" t="str">
            <v>JHURLEY ALEXANDRA FONSECA RODRIGUEZ</v>
          </cell>
          <cell r="T377" t="str">
            <v>F</v>
          </cell>
          <cell r="U377">
            <v>44964</v>
          </cell>
          <cell r="V377">
            <v>44964</v>
          </cell>
          <cell r="W377">
            <v>44965</v>
          </cell>
          <cell r="Y377" t="str">
            <v>Contratación Directa</v>
          </cell>
          <cell r="Z377" t="str">
            <v>Contrato</v>
          </cell>
          <cell r="AA377" t="str">
            <v>Prestación de Servicios Profesionales</v>
          </cell>
          <cell r="AB377" t="str">
            <v>PRESTAR SERVICIOS PROFESIONALES PARA VINCULAR Y REALIZAR ACOMPAÑAMIENTO A LOS PROYECTOS URBANÍSTICOS E INMOBILIARIOS QUE PUEDAN GENERAR VIVIENDA VIS Y VIP O USOS COMPLEMENTARIOS EN LA CIUDAD</v>
          </cell>
          <cell r="AC377">
            <v>44965</v>
          </cell>
          <cell r="AD377">
            <v>44965</v>
          </cell>
          <cell r="AE377">
            <v>44965</v>
          </cell>
          <cell r="AF377">
            <v>9</v>
          </cell>
          <cell r="AG377">
            <v>0</v>
          </cell>
          <cell r="AH377">
            <v>10.766666666666667</v>
          </cell>
          <cell r="AI377">
            <v>10</v>
          </cell>
          <cell r="AJ377">
            <v>23</v>
          </cell>
          <cell r="AK377">
            <v>323</v>
          </cell>
          <cell r="AL377">
            <v>45237</v>
          </cell>
          <cell r="AM377">
            <v>45290</v>
          </cell>
          <cell r="AN377">
            <v>63000000</v>
          </cell>
          <cell r="AO377">
            <v>75366667</v>
          </cell>
          <cell r="AP377">
            <v>7000000</v>
          </cell>
          <cell r="AQ377">
            <v>-0.3333333283662796</v>
          </cell>
          <cell r="AS377">
            <v>286</v>
          </cell>
          <cell r="AT377">
            <v>44942</v>
          </cell>
          <cell r="AU377">
            <v>63000000</v>
          </cell>
          <cell r="AV377" t="str">
            <v>O23011601190000007798</v>
          </cell>
          <cell r="AW377" t="str">
            <v>INVERSION</v>
          </cell>
          <cell r="AX377" t="str">
            <v>Conformación del banco de proyectos e instrumentos para la gestión del suelo en Bogotá</v>
          </cell>
          <cell r="AY377">
            <v>5000456493</v>
          </cell>
          <cell r="AZ377">
            <v>419</v>
          </cell>
          <cell r="BA377">
            <v>44964</v>
          </cell>
          <cell r="BB377">
            <v>63000000</v>
          </cell>
          <cell r="BC377">
            <v>45201</v>
          </cell>
          <cell r="BD377">
            <v>1489</v>
          </cell>
          <cell r="BE377">
            <v>45177</v>
          </cell>
          <cell r="BF377">
            <v>12366667</v>
          </cell>
          <cell r="BG377" t="str">
            <v>5000548099</v>
          </cell>
          <cell r="BH377">
            <v>1473</v>
          </cell>
          <cell r="BI377">
            <v>45191</v>
          </cell>
          <cell r="BJ377" t="str">
            <v>O23011601190000007798</v>
          </cell>
          <cell r="BK377" t="str">
            <v>INVERSION</v>
          </cell>
          <cell r="BL377">
            <v>45191</v>
          </cell>
          <cell r="BM377">
            <v>12366667</v>
          </cell>
          <cell r="BN377" t="str">
            <v/>
          </cell>
          <cell r="BO377" t="str">
            <v/>
          </cell>
          <cell r="BP377" t="str">
            <v/>
          </cell>
          <cell r="BR377" t="str">
            <v/>
          </cell>
          <cell r="BS377" t="str">
            <v/>
          </cell>
          <cell r="BT377" t="str">
            <v/>
          </cell>
          <cell r="BU377" t="str">
            <v/>
          </cell>
          <cell r="BV377" t="str">
            <v/>
          </cell>
          <cell r="BW377" t="str">
            <v/>
          </cell>
          <cell r="CA377" t="str">
            <v/>
          </cell>
          <cell r="CB377" t="str">
            <v/>
          </cell>
          <cell r="CC377" t="str">
            <v/>
          </cell>
          <cell r="CE377" t="str">
            <v/>
          </cell>
          <cell r="CF377" t="str">
            <v/>
          </cell>
          <cell r="CG377" t="str">
            <v/>
          </cell>
          <cell r="CH377" t="str">
            <v/>
          </cell>
          <cell r="CI377" t="str">
            <v/>
          </cell>
          <cell r="CM377">
            <v>45177</v>
          </cell>
          <cell r="CN377">
            <v>1</v>
          </cell>
          <cell r="CO377">
            <v>23</v>
          </cell>
          <cell r="CP377">
            <v>53</v>
          </cell>
          <cell r="CQ377">
            <v>45191</v>
          </cell>
          <cell r="CR377">
            <v>45238</v>
          </cell>
          <cell r="CS377">
            <v>45290</v>
          </cell>
        </row>
        <row r="378">
          <cell r="C378" t="str">
            <v>373-2023</v>
          </cell>
          <cell r="D378">
            <v>1</v>
          </cell>
          <cell r="E378" t="str">
            <v>CO1.PCCNTR.4556660</v>
          </cell>
          <cell r="F378" t="e">
            <v>#N/A</v>
          </cell>
          <cell r="G378" t="str">
            <v>En Ejecución</v>
          </cell>
          <cell r="H378" t="str">
            <v>https://community.secop.gov.co/Public/Tendering/OpportunityDetail/Index?noticeUID=CO1.NTC.3924170&amp;isFromPublicArea=True&amp;isModal=true&amp;asPopupView=true</v>
          </cell>
          <cell r="I378" t="str">
            <v>SDHT-SDGS-PSP-026-2023</v>
          </cell>
          <cell r="J378">
            <v>1</v>
          </cell>
          <cell r="K378">
            <v>1</v>
          </cell>
          <cell r="L378" t="str">
            <v>Persona Natural</v>
          </cell>
          <cell r="M378" t="str">
            <v>CC</v>
          </cell>
          <cell r="N378">
            <v>1010189929</v>
          </cell>
          <cell r="O378">
            <v>6</v>
          </cell>
          <cell r="P378" t="str">
            <v>LOPEZ PINTO</v>
          </cell>
          <cell r="Q378" t="str">
            <v>ESTEBAN DAVID</v>
          </cell>
          <cell r="R378" t="str">
            <v>No Aplica</v>
          </cell>
          <cell r="S378" t="str">
            <v>ESTEBAN DAVID LOPEZ PINTO</v>
          </cell>
          <cell r="T378" t="str">
            <v>M</v>
          </cell>
          <cell r="U378">
            <v>44964</v>
          </cell>
          <cell r="V378">
            <v>44964</v>
          </cell>
          <cell r="W378">
            <v>44965</v>
          </cell>
          <cell r="Y378" t="str">
            <v>Contratación Directa</v>
          </cell>
          <cell r="Z378" t="str">
            <v>Contrato</v>
          </cell>
          <cell r="AA378" t="str">
            <v>Prestación de Servicios Profesionales</v>
          </cell>
          <cell r="AB378" t="str">
            <v>PRESTAR SERVICIOS PROFESIONALES PARA REALIZAR SEGUIMIENTO, ARTICULACIÓN Y EVALUACIÓN AL DESARROLLO Y EJECUCIÓN DE LOS INSTRUMENTOS DE PLANEACION Y GESTIÓN DE SUELO, DESARROLLADOS EN LA SECRETARIA DISTRITAL DEL HÁBITAT.</v>
          </cell>
          <cell r="AC378">
            <v>44965</v>
          </cell>
          <cell r="AD378">
            <v>44965</v>
          </cell>
          <cell r="AE378">
            <v>44965</v>
          </cell>
          <cell r="AF378">
            <v>9</v>
          </cell>
          <cell r="AG378">
            <v>0</v>
          </cell>
          <cell r="AH378">
            <v>9</v>
          </cell>
          <cell r="AI378">
            <v>9</v>
          </cell>
          <cell r="AJ378">
            <v>0</v>
          </cell>
          <cell r="AK378">
            <v>270</v>
          </cell>
          <cell r="AL378">
            <v>45237</v>
          </cell>
          <cell r="AM378">
            <v>45237</v>
          </cell>
          <cell r="AN378">
            <v>59400000</v>
          </cell>
          <cell r="AO378">
            <v>59400000</v>
          </cell>
          <cell r="AP378">
            <v>6600000</v>
          </cell>
          <cell r="AQ378">
            <v>0</v>
          </cell>
          <cell r="AS378">
            <v>280</v>
          </cell>
          <cell r="AT378">
            <v>44942</v>
          </cell>
          <cell r="AU378">
            <v>59400000</v>
          </cell>
          <cell r="AV378" t="str">
            <v>O23011601190000007798</v>
          </cell>
          <cell r="AW378" t="str">
            <v>INVERSION</v>
          </cell>
          <cell r="AX378" t="str">
            <v>Conformación del banco de proyectos e instrumentos para la gestión del suelo en Bogotá</v>
          </cell>
          <cell r="AY378">
            <v>5000456496</v>
          </cell>
          <cell r="AZ378">
            <v>420</v>
          </cell>
          <cell r="BA378">
            <v>44964</v>
          </cell>
          <cell r="BB378">
            <v>59400000</v>
          </cell>
          <cell r="BK378" t="str">
            <v/>
          </cell>
          <cell r="BN378" t="str">
            <v/>
          </cell>
          <cell r="BO378" t="str">
            <v/>
          </cell>
          <cell r="BP378" t="str">
            <v/>
          </cell>
          <cell r="BR378" t="str">
            <v/>
          </cell>
          <cell r="BS378" t="str">
            <v/>
          </cell>
          <cell r="BT378" t="str">
            <v/>
          </cell>
          <cell r="BU378" t="str">
            <v/>
          </cell>
          <cell r="BV378" t="str">
            <v/>
          </cell>
          <cell r="BW378" t="str">
            <v/>
          </cell>
          <cell r="CA378" t="str">
            <v/>
          </cell>
          <cell r="CB378" t="str">
            <v/>
          </cell>
          <cell r="CC378" t="str">
            <v/>
          </cell>
          <cell r="CE378" t="str">
            <v/>
          </cell>
          <cell r="CF378" t="str">
            <v/>
          </cell>
          <cell r="CG378" t="str">
            <v/>
          </cell>
          <cell r="CH378" t="str">
            <v/>
          </cell>
          <cell r="CI378" t="str">
            <v/>
          </cell>
          <cell r="CP378">
            <v>0</v>
          </cell>
        </row>
        <row r="379">
          <cell r="C379" t="str">
            <v>374-2023</v>
          </cell>
          <cell r="D379">
            <v>1</v>
          </cell>
          <cell r="E379" t="str">
            <v>CO1.PCCNTR.4564792</v>
          </cell>
          <cell r="F379" t="e">
            <v>#N/A</v>
          </cell>
          <cell r="G379" t="str">
            <v>En Ejecución</v>
          </cell>
          <cell r="H379" t="str">
            <v>https://community.secop.gov.co/Public/Tendering/OpportunityDetail/Index?noticeUID=CO1.NTC.3926576&amp;isFromPublicArea=True&amp;isModal=true&amp;asPopupView=true</v>
          </cell>
          <cell r="I379" t="str">
            <v>SDHT-SGC-PSAG-009- 2023</v>
          </cell>
          <cell r="J379">
            <v>1</v>
          </cell>
          <cell r="K379">
            <v>1</v>
          </cell>
          <cell r="L379" t="str">
            <v>Persona Natural</v>
          </cell>
          <cell r="M379" t="str">
            <v>CC</v>
          </cell>
          <cell r="N379">
            <v>1030551488</v>
          </cell>
          <cell r="O379">
            <v>4</v>
          </cell>
          <cell r="P379" t="str">
            <v>BENAVIDES CASTRILLON</v>
          </cell>
          <cell r="Q379" t="str">
            <v>CARLOS ARTURO</v>
          </cell>
          <cell r="R379" t="str">
            <v>No Aplica</v>
          </cell>
          <cell r="S379" t="str">
            <v>CARLOS ARTURO BENAVIDES CASTRILLON</v>
          </cell>
          <cell r="T379" t="str">
            <v>M</v>
          </cell>
          <cell r="U379">
            <v>44963</v>
          </cell>
          <cell r="V379">
            <v>44963</v>
          </cell>
          <cell r="W379">
            <v>44964</v>
          </cell>
          <cell r="Y379" t="str">
            <v>Contratación Directa</v>
          </cell>
          <cell r="Z379" t="str">
            <v>Contrato</v>
          </cell>
          <cell r="AA379" t="str">
            <v>Prestación de Servicios  de Apoyo a la Gestión</v>
          </cell>
          <cell r="AB379" t="str">
            <v>PRESTAR SERVICIOS DE APOYO A LA GESTIÓN EN ASPECTOS ADMINISTRATIVOS Y JURÍDICOS DE LOS PROCESOS A CARGO DE LA SUBSECRETARÍA DE GESTIÓN CORPORATIVA.</v>
          </cell>
          <cell r="AC379">
            <v>44964</v>
          </cell>
          <cell r="AD379">
            <v>44964</v>
          </cell>
          <cell r="AE379">
            <v>44964</v>
          </cell>
          <cell r="AF379">
            <v>8</v>
          </cell>
          <cell r="AG379">
            <v>0</v>
          </cell>
          <cell r="AH379">
            <v>8</v>
          </cell>
          <cell r="AI379">
            <v>8</v>
          </cell>
          <cell r="AJ379">
            <v>0</v>
          </cell>
          <cell r="AK379">
            <v>240</v>
          </cell>
          <cell r="AL379">
            <v>45205</v>
          </cell>
          <cell r="AM379">
            <v>45205</v>
          </cell>
          <cell r="AN379">
            <v>35200000</v>
          </cell>
          <cell r="AO379">
            <v>35200000</v>
          </cell>
          <cell r="AP379">
            <v>4400000</v>
          </cell>
          <cell r="AQ379">
            <v>0</v>
          </cell>
          <cell r="AS379">
            <v>623</v>
          </cell>
          <cell r="AT379">
            <v>44953</v>
          </cell>
          <cell r="AU379">
            <v>35200000</v>
          </cell>
          <cell r="AV379" t="str">
            <v>O23011605560000007754</v>
          </cell>
          <cell r="AW379" t="str">
            <v>INVERSION</v>
          </cell>
          <cell r="AX379" t="str">
            <v>Fortalecimiento Institucional de la Secretaría del Hábitat Bogotá</v>
          </cell>
          <cell r="AY379">
            <v>5000456066</v>
          </cell>
          <cell r="AZ379">
            <v>403</v>
          </cell>
          <cell r="BA379">
            <v>44964</v>
          </cell>
          <cell r="BB379">
            <v>35200000</v>
          </cell>
          <cell r="BD379">
            <v>1682</v>
          </cell>
          <cell r="BE379">
            <v>45197</v>
          </cell>
          <cell r="BF379">
            <v>16720000</v>
          </cell>
          <cell r="BG379">
            <v>5000553532</v>
          </cell>
          <cell r="BH379">
            <v>1578</v>
          </cell>
          <cell r="BI379">
            <v>45205</v>
          </cell>
          <cell r="BJ379" t="str">
            <v>O23011605560000007754</v>
          </cell>
          <cell r="BK379" t="str">
            <v>INVERSION</v>
          </cell>
          <cell r="BN379" t="str">
            <v/>
          </cell>
          <cell r="BO379" t="str">
            <v/>
          </cell>
          <cell r="BP379" t="str">
            <v/>
          </cell>
          <cell r="BR379" t="str">
            <v/>
          </cell>
          <cell r="BS379" t="str">
            <v/>
          </cell>
          <cell r="BT379" t="str">
            <v/>
          </cell>
          <cell r="BU379" t="str">
            <v/>
          </cell>
          <cell r="BV379" t="str">
            <v/>
          </cell>
          <cell r="BW379" t="str">
            <v/>
          </cell>
          <cell r="CA379" t="str">
            <v/>
          </cell>
          <cell r="CB379" t="str">
            <v/>
          </cell>
          <cell r="CC379" t="str">
            <v/>
          </cell>
          <cell r="CE379" t="str">
            <v/>
          </cell>
          <cell r="CF379" t="str">
            <v/>
          </cell>
          <cell r="CG379" t="str">
            <v/>
          </cell>
          <cell r="CH379" t="str">
            <v/>
          </cell>
          <cell r="CI379" t="str">
            <v/>
          </cell>
          <cell r="CP379">
            <v>0</v>
          </cell>
        </row>
        <row r="380">
          <cell r="C380" t="str">
            <v>375-2023</v>
          </cell>
          <cell r="D380">
            <v>1</v>
          </cell>
          <cell r="E380" t="str">
            <v>CO1.PCCNTR.4559110</v>
          </cell>
          <cell r="F380" t="e">
            <v>#N/A</v>
          </cell>
          <cell r="G380" t="str">
            <v>En Ejecución</v>
          </cell>
          <cell r="H380" t="str">
            <v>https://community.secop.gov.co/Public/Tendering/OpportunityDetail/Index?noticeUID=CO1.NTC.3926585&amp;isFromPublicArea=True&amp;isModal=true&amp;asPopupView=true</v>
          </cell>
          <cell r="I380" t="str">
            <v>SDHT-SGC-PSP-012-2023</v>
          </cell>
          <cell r="J380">
            <v>1</v>
          </cell>
          <cell r="K380">
            <v>1</v>
          </cell>
          <cell r="L380" t="str">
            <v>Persona Natural</v>
          </cell>
          <cell r="M380" t="str">
            <v>CC</v>
          </cell>
          <cell r="N380">
            <v>51988177</v>
          </cell>
          <cell r="O380">
            <v>0</v>
          </cell>
          <cell r="P380" t="str">
            <v>CASTILLO MOSQUERA</v>
          </cell>
          <cell r="Q380" t="str">
            <v>ELVIDIA</v>
          </cell>
          <cell r="R380" t="str">
            <v>No Aplica</v>
          </cell>
          <cell r="S380" t="str">
            <v>ELVIDIA CASTILLO MOSQUERA</v>
          </cell>
          <cell r="T380" t="str">
            <v>F</v>
          </cell>
          <cell r="U380">
            <v>44960</v>
          </cell>
          <cell r="V380">
            <v>44963</v>
          </cell>
          <cell r="W380">
            <v>44963</v>
          </cell>
          <cell r="Y380" t="str">
            <v>Contratación Directa</v>
          </cell>
          <cell r="Z380" t="str">
            <v>Contrato</v>
          </cell>
          <cell r="AA380" t="str">
            <v>Prestación de Servicios Profesionales</v>
          </cell>
          <cell r="AB380" t="str">
            <v>PRESTAR SERVICIOS PROFESIONALES EN EL MARCO DEL PROCESO DE REVISIÓN, ANÁLISIS, CONSOLIDACIÓN Y TRÁMITE DE LOS REQUERIMIENTOS INTERNOS Y EXTERNOS, Y DE LOS PLANES DE MEJORAMIENTO, A CARGO DE LA SUBSECRETARIA DE GESTIÓN CORPORATIVA</v>
          </cell>
          <cell r="AC380">
            <v>44963</v>
          </cell>
          <cell r="AD380">
            <v>44963</v>
          </cell>
          <cell r="AE380">
            <v>44963</v>
          </cell>
          <cell r="AF380">
            <v>8</v>
          </cell>
          <cell r="AG380">
            <v>0</v>
          </cell>
          <cell r="AH380">
            <v>8</v>
          </cell>
          <cell r="AI380">
            <v>8</v>
          </cell>
          <cell r="AJ380">
            <v>0</v>
          </cell>
          <cell r="AK380">
            <v>240</v>
          </cell>
          <cell r="AL380">
            <v>45204</v>
          </cell>
          <cell r="AM380">
            <v>45204</v>
          </cell>
          <cell r="AN380">
            <v>49440000</v>
          </cell>
          <cell r="AO380">
            <v>49440000</v>
          </cell>
          <cell r="AP380">
            <v>6180000</v>
          </cell>
          <cell r="AQ380">
            <v>0</v>
          </cell>
          <cell r="AS380">
            <v>667</v>
          </cell>
          <cell r="AT380">
            <v>44959</v>
          </cell>
          <cell r="AU380">
            <v>49440000</v>
          </cell>
          <cell r="AV380" t="str">
            <v>O23011605560000007754</v>
          </cell>
          <cell r="AW380" t="str">
            <v>INVERSION</v>
          </cell>
          <cell r="AX380" t="str">
            <v>Fortalecimiento Institucional de la Secretaría del Hábitat Bogotá</v>
          </cell>
          <cell r="AY380">
            <v>5000454500</v>
          </cell>
          <cell r="AZ380">
            <v>383</v>
          </cell>
          <cell r="BA380">
            <v>44963</v>
          </cell>
          <cell r="BB380">
            <v>49440000</v>
          </cell>
          <cell r="BD380">
            <v>1588</v>
          </cell>
          <cell r="BE380">
            <v>45197</v>
          </cell>
          <cell r="BF380">
            <v>23690000</v>
          </cell>
          <cell r="BG380" t="str">
            <v>5000553256</v>
          </cell>
          <cell r="BH380">
            <v>1572</v>
          </cell>
          <cell r="BI380">
            <v>45204</v>
          </cell>
          <cell r="BJ380" t="str">
            <v>O23011605560000007754</v>
          </cell>
          <cell r="BK380" t="str">
            <v>INVERSION</v>
          </cell>
          <cell r="BN380" t="str">
            <v/>
          </cell>
          <cell r="BO380" t="str">
            <v/>
          </cell>
          <cell r="BP380" t="str">
            <v/>
          </cell>
          <cell r="BR380" t="str">
            <v/>
          </cell>
          <cell r="BS380" t="str">
            <v/>
          </cell>
          <cell r="BT380" t="str">
            <v/>
          </cell>
          <cell r="BU380" t="str">
            <v/>
          </cell>
          <cell r="BV380" t="str">
            <v/>
          </cell>
          <cell r="BW380" t="str">
            <v/>
          </cell>
          <cell r="CA380" t="str">
            <v/>
          </cell>
          <cell r="CB380" t="str">
            <v/>
          </cell>
          <cell r="CC380" t="str">
            <v/>
          </cell>
          <cell r="CE380" t="str">
            <v/>
          </cell>
          <cell r="CF380" t="str">
            <v/>
          </cell>
          <cell r="CG380" t="str">
            <v/>
          </cell>
          <cell r="CH380" t="str">
            <v/>
          </cell>
          <cell r="CI380" t="str">
            <v/>
          </cell>
          <cell r="CP380">
            <v>0</v>
          </cell>
        </row>
        <row r="381">
          <cell r="C381" t="str">
            <v>376-2023</v>
          </cell>
          <cell r="D381">
            <v>1</v>
          </cell>
          <cell r="E381" t="str">
            <v>CO1.PCCNTR.4559849</v>
          </cell>
          <cell r="F381" t="e">
            <v>#N/A</v>
          </cell>
          <cell r="G381" t="str">
            <v>En Ejecución</v>
          </cell>
          <cell r="H381" t="str">
            <v>https://community.secop.gov.co/Public/Tendering/OpportunityDetail/Index?noticeUID=CO1.NTC.3927896&amp;isFromPublicArea=True&amp;isModal=true&amp;asPopupView=true</v>
          </cell>
          <cell r="I381" t="str">
            <v>SDHT-SDPS-PSP-022-2023.</v>
          </cell>
          <cell r="J381">
            <v>1</v>
          </cell>
          <cell r="K381">
            <v>1</v>
          </cell>
          <cell r="L381" t="str">
            <v>Persona Natural</v>
          </cell>
          <cell r="M381" t="str">
            <v>CC</v>
          </cell>
          <cell r="N381">
            <v>1020806213</v>
          </cell>
          <cell r="O381">
            <v>6</v>
          </cell>
          <cell r="P381" t="str">
            <v>PERDOMO BARON</v>
          </cell>
          <cell r="Q381" t="str">
            <v>YESSICA DAYANY</v>
          </cell>
          <cell r="R381" t="str">
            <v>No Aplica</v>
          </cell>
          <cell r="S381" t="str">
            <v>YESSICA DAYANY PERDOMO BARON</v>
          </cell>
          <cell r="T381" t="str">
            <v>F</v>
          </cell>
          <cell r="U381">
            <v>44963</v>
          </cell>
          <cell r="V381">
            <v>44965</v>
          </cell>
          <cell r="W381">
            <v>44965</v>
          </cell>
          <cell r="Y381" t="str">
            <v>Contratación Directa</v>
          </cell>
          <cell r="Z381" t="str">
            <v>Contrato</v>
          </cell>
          <cell r="AA381" t="str">
            <v>Prestación de Servicios Profesionales</v>
          </cell>
          <cell r="AB381" t="str">
            <v>PRESTACIÓN DE SERVICIOS PROFESIONALES PARA APOYAR AL EQUIPO DE MONITOREO DE LA SUBDIRECCIÓN DE PREVENCIÓN Y SEGUIMIENTO EN EL DIAGNOSTICO Y ORIENTACIÓN A LOS CONFLICTOS QUE SE PRESENTEN EN LAS ÁREAS SUSCEPTIBLES DE OCUPACIÓN ILEGAL</v>
          </cell>
          <cell r="AC381">
            <v>44965</v>
          </cell>
          <cell r="AD381">
            <v>44965</v>
          </cell>
          <cell r="AE381">
            <v>44965</v>
          </cell>
          <cell r="AF381">
            <v>9</v>
          </cell>
          <cell r="AG381">
            <v>20</v>
          </cell>
          <cell r="AH381">
            <v>9.6666666666666661</v>
          </cell>
          <cell r="AI381">
            <v>9</v>
          </cell>
          <cell r="AJ381">
            <v>20</v>
          </cell>
          <cell r="AK381">
            <v>290</v>
          </cell>
          <cell r="AL381">
            <v>45257</v>
          </cell>
          <cell r="AM381">
            <v>45257</v>
          </cell>
          <cell r="AN381">
            <v>62727000</v>
          </cell>
          <cell r="AO381">
            <v>62727000</v>
          </cell>
          <cell r="AP381">
            <v>6489000</v>
          </cell>
          <cell r="AQ381">
            <v>0</v>
          </cell>
          <cell r="AS381">
            <v>375</v>
          </cell>
          <cell r="AT381">
            <v>44942</v>
          </cell>
          <cell r="AU381">
            <v>62727000</v>
          </cell>
          <cell r="AV381" t="str">
            <v>O23011603450000007812</v>
          </cell>
          <cell r="AW381" t="str">
            <v>INVERSION</v>
          </cell>
          <cell r="AX381" t="str">
            <v>Fortalecimiento de la Inspección, Vigilancia y Control de Vivienda en Bogotá</v>
          </cell>
          <cell r="AY381">
            <v>5000455403</v>
          </cell>
          <cell r="AZ381">
            <v>391</v>
          </cell>
          <cell r="BA381">
            <v>44963</v>
          </cell>
          <cell r="BB381">
            <v>62727000</v>
          </cell>
          <cell r="BK381" t="str">
            <v/>
          </cell>
          <cell r="BN381" t="str">
            <v/>
          </cell>
          <cell r="BO381" t="str">
            <v/>
          </cell>
          <cell r="BP381" t="str">
            <v/>
          </cell>
          <cell r="BR381" t="str">
            <v/>
          </cell>
          <cell r="BS381" t="str">
            <v/>
          </cell>
          <cell r="BT381" t="str">
            <v/>
          </cell>
          <cell r="BU381" t="str">
            <v/>
          </cell>
          <cell r="BV381" t="str">
            <v/>
          </cell>
          <cell r="BW381" t="str">
            <v/>
          </cell>
          <cell r="CA381" t="str">
            <v/>
          </cell>
          <cell r="CB381" t="str">
            <v/>
          </cell>
          <cell r="CC381" t="str">
            <v/>
          </cell>
          <cell r="CE381" t="str">
            <v/>
          </cell>
          <cell r="CF381" t="str">
            <v/>
          </cell>
          <cell r="CG381" t="str">
            <v/>
          </cell>
          <cell r="CH381" t="str">
            <v/>
          </cell>
          <cell r="CI381" t="str">
            <v/>
          </cell>
          <cell r="CP381">
            <v>0</v>
          </cell>
          <cell r="DF381">
            <v>45118</v>
          </cell>
          <cell r="DG381" t="str">
            <v>JUAN DAVID GOMEZ GUERRERO</v>
          </cell>
          <cell r="DH381">
            <v>1018489086</v>
          </cell>
          <cell r="DI381" t="str">
            <v xml:space="preserve">KR 1216950 </v>
          </cell>
          <cell r="DJ381">
            <v>3222676269</v>
          </cell>
          <cell r="DK381" t="str">
            <v>juandagomezguerrero@gmail.com</v>
          </cell>
          <cell r="DL381">
            <v>29633100</v>
          </cell>
          <cell r="DM381">
            <v>45119</v>
          </cell>
          <cell r="DN381">
            <v>45140</v>
          </cell>
        </row>
        <row r="382">
          <cell r="C382" t="str">
            <v>377-2023</v>
          </cell>
          <cell r="D382">
            <v>1</v>
          </cell>
          <cell r="E382" t="str">
            <v>CO1.PCCNTR.4559765</v>
          </cell>
          <cell r="F382" t="e">
            <v>#N/A</v>
          </cell>
          <cell r="G382" t="str">
            <v>En Ejecución</v>
          </cell>
          <cell r="H382" t="str">
            <v>https://community.secop.gov.co/Public/Tendering/OpportunityDetail/Index?noticeUID=CO1.NTC.3927887&amp;isFromPublicArea=True&amp;isModal=true&amp;asPopupView=true</v>
          </cell>
          <cell r="I382" t="str">
            <v>SDHT-SDPS-PSP-024-2023.</v>
          </cell>
          <cell r="J382">
            <v>1</v>
          </cell>
          <cell r="K382">
            <v>1</v>
          </cell>
          <cell r="L382" t="str">
            <v>Persona Natural</v>
          </cell>
          <cell r="M382" t="str">
            <v>CC</v>
          </cell>
          <cell r="N382">
            <v>52435198</v>
          </cell>
          <cell r="O382">
            <v>6</v>
          </cell>
          <cell r="P382" t="str">
            <v>GIL CANO</v>
          </cell>
          <cell r="Q382" t="str">
            <v>EVELYN ANDREA</v>
          </cell>
          <cell r="R382" t="str">
            <v>No Aplica</v>
          </cell>
          <cell r="S382" t="str">
            <v>EVELYN ANDREA GIL CANO</v>
          </cell>
          <cell r="T382" t="str">
            <v>F</v>
          </cell>
          <cell r="U382">
            <v>44963</v>
          </cell>
          <cell r="V382">
            <v>44965</v>
          </cell>
          <cell r="W382">
            <v>44965</v>
          </cell>
          <cell r="Y382" t="str">
            <v>Contratación Directa</v>
          </cell>
          <cell r="Z382" t="str">
            <v>Contrato</v>
          </cell>
          <cell r="AA382" t="str">
            <v>Prestación de Servicios Profesionales</v>
          </cell>
          <cell r="AB382" t="str">
            <v>PRESTACIÓN DE SERVICIOS PROFESIONALES PARA APOYAR AL EQUIPO DE MONITOREO DE LA SUBDIRECCIÓN DE PREVENCIÓN Y SEGUIMIENTO EN EL DIAGNOSTICO Y ORIENTACIÓN A LOS CONFLICTOS QUE SE PRESENTEN EN LAS ÁREAS SUSCEPTIBLES DE OCUPACIÓN ILEGAL</v>
          </cell>
          <cell r="AC382">
            <v>44965</v>
          </cell>
          <cell r="AD382">
            <v>44965</v>
          </cell>
          <cell r="AE382">
            <v>44965</v>
          </cell>
          <cell r="AF382">
            <v>9</v>
          </cell>
          <cell r="AG382">
            <v>20</v>
          </cell>
          <cell r="AH382">
            <v>9.6666666666666661</v>
          </cell>
          <cell r="AI382">
            <v>9</v>
          </cell>
          <cell r="AJ382">
            <v>20</v>
          </cell>
          <cell r="AK382">
            <v>290</v>
          </cell>
          <cell r="AL382">
            <v>45257</v>
          </cell>
          <cell r="AM382">
            <v>45257</v>
          </cell>
          <cell r="AN382">
            <v>62727000</v>
          </cell>
          <cell r="AO382">
            <v>62727000</v>
          </cell>
          <cell r="AP382">
            <v>6489000</v>
          </cell>
          <cell r="AQ382">
            <v>0</v>
          </cell>
          <cell r="AS382">
            <v>377</v>
          </cell>
          <cell r="AT382">
            <v>44942</v>
          </cell>
          <cell r="AU382">
            <v>62727000</v>
          </cell>
          <cell r="AV382" t="str">
            <v>O23011603450000007812</v>
          </cell>
          <cell r="AW382" t="str">
            <v>INVERSION</v>
          </cell>
          <cell r="AX382" t="str">
            <v>Fortalecimiento de la Inspección, Vigilancia y Control de Vivienda en Bogotá</v>
          </cell>
          <cell r="AY382">
            <v>5000455409</v>
          </cell>
          <cell r="AZ382">
            <v>392</v>
          </cell>
          <cell r="BA382">
            <v>44963</v>
          </cell>
          <cell r="BB382">
            <v>62727000</v>
          </cell>
          <cell r="BK382" t="str">
            <v/>
          </cell>
          <cell r="BN382" t="str">
            <v/>
          </cell>
          <cell r="BO382" t="str">
            <v/>
          </cell>
          <cell r="BP382" t="str">
            <v/>
          </cell>
          <cell r="BR382" t="str">
            <v/>
          </cell>
          <cell r="BS382" t="str">
            <v/>
          </cell>
          <cell r="BT382" t="str">
            <v/>
          </cell>
          <cell r="BU382" t="str">
            <v/>
          </cell>
          <cell r="BV382" t="str">
            <v/>
          </cell>
          <cell r="BW382" t="str">
            <v/>
          </cell>
          <cell r="CA382" t="str">
            <v/>
          </cell>
          <cell r="CB382" t="str">
            <v/>
          </cell>
          <cell r="CC382" t="str">
            <v/>
          </cell>
          <cell r="CE382" t="str">
            <v/>
          </cell>
          <cell r="CF382" t="str">
            <v/>
          </cell>
          <cell r="CG382" t="str">
            <v/>
          </cell>
          <cell r="CH382" t="str">
            <v/>
          </cell>
          <cell r="CI382" t="str">
            <v/>
          </cell>
          <cell r="CP382">
            <v>0</v>
          </cell>
        </row>
        <row r="383">
          <cell r="C383" t="str">
            <v>378-2023</v>
          </cell>
          <cell r="D383">
            <v>1</v>
          </cell>
          <cell r="E383" t="str">
            <v>CO1.PCCNTR.4574367</v>
          </cell>
          <cell r="F383" t="e">
            <v>#N/A</v>
          </cell>
          <cell r="G383" t="str">
            <v>En Ejecución</v>
          </cell>
          <cell r="H383" t="str">
            <v>https://community.secop.gov.co/Public/Tendering/OpportunityDetail/Index?noticeUID=CO1.NTC.3945107&amp;isFromPublicArea=True&amp;isModal=true&amp;asPopupView=true</v>
          </cell>
          <cell r="I383" t="str">
            <v>SDHT-SDPS-PSP-025-2023.</v>
          </cell>
          <cell r="J383">
            <v>1</v>
          </cell>
          <cell r="K383">
            <v>1</v>
          </cell>
          <cell r="L383" t="str">
            <v>Persona Natural</v>
          </cell>
          <cell r="M383" t="str">
            <v>CC</v>
          </cell>
          <cell r="N383">
            <v>1016070152</v>
          </cell>
          <cell r="O383">
            <v>1</v>
          </cell>
          <cell r="P383" t="str">
            <v>QUEVEDO CRUZ</v>
          </cell>
          <cell r="Q383" t="str">
            <v>YULY VANESSA</v>
          </cell>
          <cell r="R383" t="str">
            <v>No Aplica</v>
          </cell>
          <cell r="S383" t="str">
            <v>YULY VANESSA QUEVEDO CRUZ</v>
          </cell>
          <cell r="T383" t="str">
            <v>F</v>
          </cell>
          <cell r="U383">
            <v>44965</v>
          </cell>
          <cell r="V383">
            <v>44966</v>
          </cell>
          <cell r="W383">
            <v>44966</v>
          </cell>
          <cell r="Y383" t="str">
            <v>Contratación Directa</v>
          </cell>
          <cell r="Z383" t="str">
            <v>Contrato</v>
          </cell>
          <cell r="AA383" t="str">
            <v>Prestación de Servicios Profesionales</v>
          </cell>
          <cell r="AB383" t="str">
            <v>PRESTACIÓN DE SERVICIOS PROFESIONALES PARA APOYAR AL EQUIPO DE MONITOREO DE LA SUBDIRECCIÓN DE PREVENCIÓN Y SEGUIMIENTO EN EL DIAGNOSTICO Y ORIENTACIÓN A LOS CONFLICTOS QUE SE PRESENTEN EN LAS ÁREAS SUSCEPTIBLES DE OCUPACIÓN ILEGAL</v>
          </cell>
          <cell r="AC383">
            <v>44966</v>
          </cell>
          <cell r="AD383">
            <v>44966</v>
          </cell>
          <cell r="AE383">
            <v>44966</v>
          </cell>
          <cell r="AF383">
            <v>9</v>
          </cell>
          <cell r="AG383">
            <v>20</v>
          </cell>
          <cell r="AH383">
            <v>9.6666666666666661</v>
          </cell>
          <cell r="AI383">
            <v>9</v>
          </cell>
          <cell r="AJ383">
            <v>20</v>
          </cell>
          <cell r="AK383">
            <v>290</v>
          </cell>
          <cell r="AL383">
            <v>45258</v>
          </cell>
          <cell r="AM383">
            <v>45258</v>
          </cell>
          <cell r="AN383">
            <v>62727000</v>
          </cell>
          <cell r="AO383">
            <v>62727000</v>
          </cell>
          <cell r="AP383">
            <v>6489000</v>
          </cell>
          <cell r="AQ383">
            <v>0</v>
          </cell>
          <cell r="AS383">
            <v>378</v>
          </cell>
          <cell r="AT383">
            <v>44942</v>
          </cell>
          <cell r="AU383">
            <v>62727000</v>
          </cell>
          <cell r="AV383" t="str">
            <v>O23011603450000007812</v>
          </cell>
          <cell r="AW383" t="str">
            <v>INVERSION</v>
          </cell>
          <cell r="AX383" t="str">
            <v>Fortalecimiento de la Inspección, Vigilancia y Control de Vivienda en Bogotá</v>
          </cell>
          <cell r="AY383">
            <v>5000458133</v>
          </cell>
          <cell r="AZ383">
            <v>448</v>
          </cell>
          <cell r="BA383">
            <v>44965</v>
          </cell>
          <cell r="BB383">
            <v>62727000</v>
          </cell>
          <cell r="BK383" t="str">
            <v/>
          </cell>
          <cell r="BN383" t="str">
            <v/>
          </cell>
          <cell r="BO383" t="str">
            <v/>
          </cell>
          <cell r="BP383" t="str">
            <v/>
          </cell>
          <cell r="BR383" t="str">
            <v/>
          </cell>
          <cell r="BS383" t="str">
            <v/>
          </cell>
          <cell r="BT383" t="str">
            <v/>
          </cell>
          <cell r="BU383" t="str">
            <v/>
          </cell>
          <cell r="BV383" t="str">
            <v/>
          </cell>
          <cell r="BW383" t="str">
            <v/>
          </cell>
          <cell r="CA383" t="str">
            <v/>
          </cell>
          <cell r="CB383" t="str">
            <v/>
          </cell>
          <cell r="CC383" t="str">
            <v/>
          </cell>
          <cell r="CE383" t="str">
            <v/>
          </cell>
          <cell r="CF383" t="str">
            <v/>
          </cell>
          <cell r="CG383" t="str">
            <v/>
          </cell>
          <cell r="CH383" t="str">
            <v/>
          </cell>
          <cell r="CI383" t="str">
            <v/>
          </cell>
          <cell r="CP383">
            <v>0</v>
          </cell>
        </row>
        <row r="384">
          <cell r="C384" t="str">
            <v>379-2023</v>
          </cell>
          <cell r="D384">
            <v>1</v>
          </cell>
          <cell r="E384" t="str">
            <v>CO1.PCCNTR.4559945</v>
          </cell>
          <cell r="F384" t="e">
            <v>#N/A</v>
          </cell>
          <cell r="G384" t="str">
            <v>En Ejecución</v>
          </cell>
          <cell r="H384" t="str">
            <v>https://community.secop.gov.co/Public/Tendering/OpportunityDetail/Index?noticeUID=CO1.NTC.3928024&amp;isFromPublicArea=True&amp;isModal=true&amp;asPopupView=true</v>
          </cell>
          <cell r="I384" t="str">
            <v>SDHT-SDPS-PSP-026-2023</v>
          </cell>
          <cell r="J384">
            <v>1</v>
          </cell>
          <cell r="K384">
            <v>1</v>
          </cell>
          <cell r="L384" t="str">
            <v>Persona Natural</v>
          </cell>
          <cell r="M384" t="str">
            <v>CC</v>
          </cell>
          <cell r="N384">
            <v>93377944</v>
          </cell>
          <cell r="O384">
            <v>4</v>
          </cell>
          <cell r="P384" t="str">
            <v>GRAJALES MARIN</v>
          </cell>
          <cell r="Q384" t="str">
            <v>DAVID ANDRES</v>
          </cell>
          <cell r="R384" t="str">
            <v>No Aplica</v>
          </cell>
          <cell r="S384" t="str">
            <v>DAVID ANDRES GRAJALES MARIN</v>
          </cell>
          <cell r="T384" t="str">
            <v>M</v>
          </cell>
          <cell r="U384">
            <v>44963</v>
          </cell>
          <cell r="V384">
            <v>44964</v>
          </cell>
          <cell r="W384">
            <v>44965</v>
          </cell>
          <cell r="Y384" t="str">
            <v>Contratación Directa</v>
          </cell>
          <cell r="Z384" t="str">
            <v>Contrato</v>
          </cell>
          <cell r="AA384" t="str">
            <v>Prestación de Servicios Profesionales</v>
          </cell>
          <cell r="AB384" t="str">
            <v>PRESTAR SERVICIOS PROFESIONALES PARA APOYAR JURIDICAMENTE A LA SUBDIRECCIÓN DE PREVENCIÓN Y SEGUIMIENTO EN EL MONITOREO PARA LA PREVENCIÓN DE DESARROLLOS ILEGALES</v>
          </cell>
          <cell r="AC384">
            <v>44965</v>
          </cell>
          <cell r="AD384">
            <v>44965</v>
          </cell>
          <cell r="AE384">
            <v>44965</v>
          </cell>
          <cell r="AF384">
            <v>11</v>
          </cell>
          <cell r="AG384">
            <v>0</v>
          </cell>
          <cell r="AH384">
            <v>11</v>
          </cell>
          <cell r="AI384">
            <v>11</v>
          </cell>
          <cell r="AJ384">
            <v>0</v>
          </cell>
          <cell r="AK384">
            <v>330</v>
          </cell>
          <cell r="AL384">
            <v>45298</v>
          </cell>
          <cell r="AM384">
            <v>45298</v>
          </cell>
          <cell r="AN384">
            <v>94039000</v>
          </cell>
          <cell r="AO384">
            <v>94039000</v>
          </cell>
          <cell r="AP384">
            <v>8549000</v>
          </cell>
          <cell r="AQ384">
            <v>0</v>
          </cell>
          <cell r="AS384">
            <v>348</v>
          </cell>
          <cell r="AT384">
            <v>44942</v>
          </cell>
          <cell r="AU384">
            <v>94039000</v>
          </cell>
          <cell r="AV384" t="str">
            <v>O23011603450000007812</v>
          </cell>
          <cell r="AW384" t="str">
            <v>INVERSION</v>
          </cell>
          <cell r="AX384" t="str">
            <v>Fortalecimiento de la Inspección, Vigilancia y Control de Vivienda en Bogotá</v>
          </cell>
          <cell r="AY384">
            <v>5000455416</v>
          </cell>
          <cell r="AZ384">
            <v>393</v>
          </cell>
          <cell r="BA384">
            <v>44963</v>
          </cell>
          <cell r="BB384">
            <v>94039000</v>
          </cell>
          <cell r="BK384" t="str">
            <v/>
          </cell>
          <cell r="BN384" t="str">
            <v/>
          </cell>
          <cell r="BO384" t="str">
            <v/>
          </cell>
          <cell r="BP384" t="str">
            <v/>
          </cell>
          <cell r="BR384" t="str">
            <v/>
          </cell>
          <cell r="BS384" t="str">
            <v/>
          </cell>
          <cell r="BT384" t="str">
            <v/>
          </cell>
          <cell r="BU384" t="str">
            <v/>
          </cell>
          <cell r="BV384" t="str">
            <v/>
          </cell>
          <cell r="BW384" t="str">
            <v/>
          </cell>
          <cell r="CA384" t="str">
            <v/>
          </cell>
          <cell r="CB384" t="str">
            <v/>
          </cell>
          <cell r="CC384" t="str">
            <v/>
          </cell>
          <cell r="CE384" t="str">
            <v/>
          </cell>
          <cell r="CF384" t="str">
            <v/>
          </cell>
          <cell r="CG384" t="str">
            <v/>
          </cell>
          <cell r="CH384" t="str">
            <v/>
          </cell>
          <cell r="CI384" t="str">
            <v/>
          </cell>
          <cell r="CP384">
            <v>0</v>
          </cell>
        </row>
        <row r="385">
          <cell r="C385" t="str">
            <v>380-2023</v>
          </cell>
          <cell r="D385">
            <v>1</v>
          </cell>
          <cell r="E385" t="str">
            <v>CO1.PCCNTR.4559501</v>
          </cell>
          <cell r="F385" t="e">
            <v>#N/A</v>
          </cell>
          <cell r="G385" t="str">
            <v>En Ejecución</v>
          </cell>
          <cell r="H385" t="str">
            <v>https://community.secop.gov.co/Public/Tendering/OpportunityDetail/Index?noticeUID=CO1.NTC.3927095&amp;isFromPublicArea=True&amp;isModal=true&amp;asPopupView=true</v>
          </cell>
          <cell r="I385" t="str">
            <v>SDHT-SDPS-PSP-023-2023.</v>
          </cell>
          <cell r="J385">
            <v>1</v>
          </cell>
          <cell r="K385">
            <v>1</v>
          </cell>
          <cell r="L385" t="str">
            <v>Persona Natural</v>
          </cell>
          <cell r="M385" t="str">
            <v>CC</v>
          </cell>
          <cell r="N385">
            <v>79306035</v>
          </cell>
          <cell r="O385">
            <v>1</v>
          </cell>
          <cell r="P385" t="str">
            <v>FERNANDEZ PEÑA</v>
          </cell>
          <cell r="Q385" t="str">
            <v>LUIS FRANCISCO</v>
          </cell>
          <cell r="R385" t="str">
            <v>No Aplica</v>
          </cell>
          <cell r="S385" t="str">
            <v>LUIS FRANCISCO FERNANDEZ PEÑA</v>
          </cell>
          <cell r="T385" t="str">
            <v>M</v>
          </cell>
          <cell r="U385">
            <v>44963</v>
          </cell>
          <cell r="V385">
            <v>44964</v>
          </cell>
          <cell r="W385">
            <v>44965</v>
          </cell>
          <cell r="Y385" t="str">
            <v>Contratación Directa</v>
          </cell>
          <cell r="Z385" t="str">
            <v>Contrato</v>
          </cell>
          <cell r="AA385" t="str">
            <v>Prestación de Servicios Profesionales</v>
          </cell>
          <cell r="AB385" t="str">
            <v>PRESTACIÓN DE SERVICIOS PROFESIONALES PARA APOYAR AL EQUIPO DE MONITOREO DE LA SUBDIRECCIÓN DE PREVENCIÓN Y SEGUIMIENTO EN EL DIAGNOSTICO Y ORIENTACIÓN A LOS CONFLICTOS QUE SE PRESENTEN EN LAS ÁREAS SUSCEPTIBLES DE OCUPACIÓN ILEGAL</v>
          </cell>
          <cell r="AC385">
            <v>44965</v>
          </cell>
          <cell r="AD385">
            <v>44965</v>
          </cell>
          <cell r="AE385">
            <v>44965</v>
          </cell>
          <cell r="AF385">
            <v>9</v>
          </cell>
          <cell r="AG385">
            <v>20</v>
          </cell>
          <cell r="AH385">
            <v>9.6666666666666661</v>
          </cell>
          <cell r="AI385">
            <v>9</v>
          </cell>
          <cell r="AJ385">
            <v>20</v>
          </cell>
          <cell r="AK385">
            <v>290</v>
          </cell>
          <cell r="AL385">
            <v>45257</v>
          </cell>
          <cell r="AM385">
            <v>45257</v>
          </cell>
          <cell r="AN385">
            <v>62727000</v>
          </cell>
          <cell r="AO385">
            <v>62727000</v>
          </cell>
          <cell r="AP385">
            <v>6489000</v>
          </cell>
          <cell r="AQ385">
            <v>0</v>
          </cell>
          <cell r="AS385">
            <v>376</v>
          </cell>
          <cell r="AT385">
            <v>44942</v>
          </cell>
          <cell r="AU385">
            <v>62727000</v>
          </cell>
          <cell r="AV385" t="str">
            <v>O23011603450000007812</v>
          </cell>
          <cell r="AW385" t="str">
            <v>INVERSION</v>
          </cell>
          <cell r="AX385" t="str">
            <v>Fortalecimiento de la Inspección, Vigilancia y Control de Vivienda en Bogotá</v>
          </cell>
          <cell r="AY385">
            <v>5000455421</v>
          </cell>
          <cell r="AZ385">
            <v>394</v>
          </cell>
          <cell r="BA385">
            <v>44963</v>
          </cell>
          <cell r="BB385">
            <v>62727000</v>
          </cell>
          <cell r="BK385" t="str">
            <v/>
          </cell>
          <cell r="BN385" t="str">
            <v/>
          </cell>
          <cell r="BO385" t="str">
            <v/>
          </cell>
          <cell r="BP385" t="str">
            <v/>
          </cell>
          <cell r="BR385" t="str">
            <v/>
          </cell>
          <cell r="BS385" t="str">
            <v/>
          </cell>
          <cell r="BT385" t="str">
            <v/>
          </cell>
          <cell r="BU385" t="str">
            <v/>
          </cell>
          <cell r="BV385" t="str">
            <v/>
          </cell>
          <cell r="BW385" t="str">
            <v/>
          </cell>
          <cell r="CA385" t="str">
            <v/>
          </cell>
          <cell r="CB385" t="str">
            <v/>
          </cell>
          <cell r="CC385" t="str">
            <v/>
          </cell>
          <cell r="CE385" t="str">
            <v/>
          </cell>
          <cell r="CF385" t="str">
            <v/>
          </cell>
          <cell r="CG385" t="str">
            <v/>
          </cell>
          <cell r="CH385" t="str">
            <v/>
          </cell>
          <cell r="CI385" t="str">
            <v/>
          </cell>
          <cell r="CP385">
            <v>0</v>
          </cell>
        </row>
        <row r="386">
          <cell r="C386" t="str">
            <v>381-2023</v>
          </cell>
          <cell r="D386">
            <v>1</v>
          </cell>
          <cell r="E386" t="str">
            <v>CO1.PCCNTR.4558306</v>
          </cell>
          <cell r="F386" t="e">
            <v>#N/A</v>
          </cell>
          <cell r="G386" t="str">
            <v>En Ejecución</v>
          </cell>
          <cell r="H386" t="str">
            <v>https://community.secop.gov.co/Public/Tendering/OpportunityDetail/Index?noticeUID=CO1.NTC.3926249&amp;isFromPublicArea=True&amp;isModal=true&amp;asPopupView=true</v>
          </cell>
          <cell r="I386" t="str">
            <v>SDHT-SGC-PSAG-007-2023</v>
          </cell>
          <cell r="J386">
            <v>1</v>
          </cell>
          <cell r="K386">
            <v>1</v>
          </cell>
          <cell r="L386" t="str">
            <v>Persona Natural</v>
          </cell>
          <cell r="M386" t="str">
            <v>CC</v>
          </cell>
          <cell r="N386">
            <v>79690530</v>
          </cell>
          <cell r="O386">
            <v>9</v>
          </cell>
          <cell r="P386" t="str">
            <v>MAURICIO CARDOSO</v>
          </cell>
          <cell r="Q386" t="str">
            <v>HERLIN</v>
          </cell>
          <cell r="R386" t="str">
            <v>No Aplica</v>
          </cell>
          <cell r="S386" t="str">
            <v>HERLIN MAURICIO CARDOSO</v>
          </cell>
          <cell r="T386" t="str">
            <v>M</v>
          </cell>
          <cell r="U386">
            <v>44960</v>
          </cell>
          <cell r="V386">
            <v>44963</v>
          </cell>
          <cell r="W386">
            <v>44963</v>
          </cell>
          <cell r="Y386" t="str">
            <v>Contratación Directa</v>
          </cell>
          <cell r="Z386" t="str">
            <v>Contrato</v>
          </cell>
          <cell r="AA386" t="str">
            <v>Prestación de Servicios  de Apoyo a la Gestión</v>
          </cell>
          <cell r="AB386" t="str">
            <v>PRESTAR SERVICIOS DE APOYO PARA LA GESTIÓN Y MANTENIMIENTO DE LAS REDES INFORMÁTICAS DE LA SDHT Y DE SOPORTE TÉCNICO DE LA INFRAESTRUCTURA TECNOLÓGICA DE LA ENTIDAD.</v>
          </cell>
          <cell r="AC386">
            <v>44963</v>
          </cell>
          <cell r="AD386">
            <v>44963</v>
          </cell>
          <cell r="AE386">
            <v>44963</v>
          </cell>
          <cell r="AF386">
            <v>10</v>
          </cell>
          <cell r="AG386">
            <v>0</v>
          </cell>
          <cell r="AH386">
            <v>10</v>
          </cell>
          <cell r="AI386">
            <v>10</v>
          </cell>
          <cell r="AJ386">
            <v>0</v>
          </cell>
          <cell r="AK386">
            <v>300</v>
          </cell>
          <cell r="AL386">
            <v>45265</v>
          </cell>
          <cell r="AM386">
            <v>45265</v>
          </cell>
          <cell r="AN386">
            <v>44154000</v>
          </cell>
          <cell r="AO386">
            <v>44154000</v>
          </cell>
          <cell r="AP386">
            <v>4415400</v>
          </cell>
          <cell r="AQ386">
            <v>0</v>
          </cell>
          <cell r="AS386">
            <v>620</v>
          </cell>
          <cell r="AT386">
            <v>44953</v>
          </cell>
          <cell r="AU386">
            <v>44154000</v>
          </cell>
          <cell r="AV386" t="str">
            <v>O23011605530000007815</v>
          </cell>
          <cell r="AW386" t="str">
            <v>INVERSION</v>
          </cell>
          <cell r="AX386" t="str">
            <v>Desarrollo del sistema de información misional y estratégica del sector hábitat Bogotá</v>
          </cell>
          <cell r="AY386">
            <v>5000454510</v>
          </cell>
          <cell r="AZ386">
            <v>384</v>
          </cell>
          <cell r="BA386">
            <v>44963</v>
          </cell>
          <cell r="BB386">
            <v>44154000</v>
          </cell>
          <cell r="BK386" t="str">
            <v/>
          </cell>
          <cell r="BN386" t="str">
            <v/>
          </cell>
          <cell r="BO386" t="str">
            <v/>
          </cell>
          <cell r="BP386" t="str">
            <v/>
          </cell>
          <cell r="BR386" t="str">
            <v/>
          </cell>
          <cell r="BS386" t="str">
            <v/>
          </cell>
          <cell r="BT386" t="str">
            <v/>
          </cell>
          <cell r="BU386" t="str">
            <v/>
          </cell>
          <cell r="BV386" t="str">
            <v/>
          </cell>
          <cell r="BW386" t="str">
            <v/>
          </cell>
          <cell r="CA386" t="str">
            <v/>
          </cell>
          <cell r="CB386" t="str">
            <v/>
          </cell>
          <cell r="CC386" t="str">
            <v/>
          </cell>
          <cell r="CE386" t="str">
            <v/>
          </cell>
          <cell r="CF386" t="str">
            <v/>
          </cell>
          <cell r="CG386" t="str">
            <v/>
          </cell>
          <cell r="CH386" t="str">
            <v/>
          </cell>
          <cell r="CI386" t="str">
            <v/>
          </cell>
          <cell r="CP386">
            <v>0</v>
          </cell>
        </row>
        <row r="387">
          <cell r="C387" t="str">
            <v>382-2023</v>
          </cell>
          <cell r="D387">
            <v>1</v>
          </cell>
          <cell r="E387" t="str">
            <v>CO1.PCCNTR.4558654</v>
          </cell>
          <cell r="F387" t="e">
            <v>#N/A</v>
          </cell>
          <cell r="G387" t="str">
            <v>En Ejecución</v>
          </cell>
          <cell r="H387" t="str">
            <v>https://community.secop.gov.co/Public/Tendering/OpportunityDetail/Index?noticeUID=CO1.NTC.3926683&amp;isFromPublicArea=True&amp;isModal=true&amp;asPopupView=true</v>
          </cell>
          <cell r="I387" t="str">
            <v>SDHT-SGC-PSAG-008-2023</v>
          </cell>
          <cell r="J387">
            <v>1</v>
          </cell>
          <cell r="K387">
            <v>1</v>
          </cell>
          <cell r="L387" t="str">
            <v>Persona Natural</v>
          </cell>
          <cell r="M387" t="str">
            <v>CC</v>
          </cell>
          <cell r="N387">
            <v>1022373229</v>
          </cell>
          <cell r="O387">
            <v>0</v>
          </cell>
          <cell r="P387" t="str">
            <v>VASQUEZ FRANCO</v>
          </cell>
          <cell r="Q387" t="str">
            <v>JONATAN STEVEN</v>
          </cell>
          <cell r="R387" t="str">
            <v>No Aplica</v>
          </cell>
          <cell r="S387" t="str">
            <v>JONATAN STEVEN VASQUEZ FRANCO</v>
          </cell>
          <cell r="T387" t="str">
            <v>M</v>
          </cell>
          <cell r="U387">
            <v>44960</v>
          </cell>
          <cell r="V387">
            <v>44963</v>
          </cell>
          <cell r="W387">
            <v>44963</v>
          </cell>
          <cell r="Y387" t="str">
            <v>Contratación Directa</v>
          </cell>
          <cell r="Z387" t="str">
            <v>Contrato</v>
          </cell>
          <cell r="AA387" t="str">
            <v>Prestación de Servicios  de Apoyo a la Gestión</v>
          </cell>
          <cell r="AB387" t="str">
            <v>PRESTAR SERVICIOS DE APOYO OPERATIVO Y DE SOPORTE EN GENERAL AL PROCESO DE GESTIÓN TECNOLÓGICA DE LA SUBSECRETARÍA DE GESTIÓN CORPORATIVA</v>
          </cell>
          <cell r="AC387">
            <v>44963</v>
          </cell>
          <cell r="AD387">
            <v>44963</v>
          </cell>
          <cell r="AE387">
            <v>44963</v>
          </cell>
          <cell r="AF387">
            <v>10</v>
          </cell>
          <cell r="AG387">
            <v>0</v>
          </cell>
          <cell r="AH387">
            <v>10</v>
          </cell>
          <cell r="AI387">
            <v>10</v>
          </cell>
          <cell r="AJ387">
            <v>0</v>
          </cell>
          <cell r="AK387">
            <v>300</v>
          </cell>
          <cell r="AL387">
            <v>45265</v>
          </cell>
          <cell r="AM387">
            <v>45265</v>
          </cell>
          <cell r="AN387">
            <v>30600000</v>
          </cell>
          <cell r="AO387">
            <v>30600000</v>
          </cell>
          <cell r="AP387">
            <v>3060000</v>
          </cell>
          <cell r="AQ387">
            <v>0</v>
          </cell>
          <cell r="AS387">
            <v>652</v>
          </cell>
          <cell r="AT387">
            <v>44958</v>
          </cell>
          <cell r="AU387">
            <v>30600000</v>
          </cell>
          <cell r="AV387" t="str">
            <v>O23011605530000007815</v>
          </cell>
          <cell r="AW387" t="str">
            <v>INVERSION</v>
          </cell>
          <cell r="AX387" t="str">
            <v>Desarrollo del sistema de información misional y estratégica del sector hábitat Bogotá</v>
          </cell>
          <cell r="AY387">
            <v>5000454520</v>
          </cell>
          <cell r="AZ387">
            <v>385</v>
          </cell>
          <cell r="BA387">
            <v>44963</v>
          </cell>
          <cell r="BB387">
            <v>30600000</v>
          </cell>
          <cell r="BK387" t="str">
            <v/>
          </cell>
          <cell r="BN387" t="str">
            <v/>
          </cell>
          <cell r="BO387" t="str">
            <v/>
          </cell>
          <cell r="BP387" t="str">
            <v/>
          </cell>
          <cell r="BR387" t="str">
            <v/>
          </cell>
          <cell r="BS387" t="str">
            <v/>
          </cell>
          <cell r="BT387" t="str">
            <v/>
          </cell>
          <cell r="BU387" t="str">
            <v/>
          </cell>
          <cell r="BV387" t="str">
            <v/>
          </cell>
          <cell r="BW387" t="str">
            <v/>
          </cell>
          <cell r="CA387" t="str">
            <v/>
          </cell>
          <cell r="CB387" t="str">
            <v/>
          </cell>
          <cell r="CC387" t="str">
            <v/>
          </cell>
          <cell r="CE387" t="str">
            <v/>
          </cell>
          <cell r="CF387" t="str">
            <v/>
          </cell>
          <cell r="CG387" t="str">
            <v/>
          </cell>
          <cell r="CH387" t="str">
            <v/>
          </cell>
          <cell r="CI387" t="str">
            <v/>
          </cell>
          <cell r="CP387">
            <v>0</v>
          </cell>
        </row>
        <row r="388">
          <cell r="C388" t="str">
            <v>383-2023</v>
          </cell>
          <cell r="D388">
            <v>1</v>
          </cell>
          <cell r="E388" t="str">
            <v>CO1.PCCNTR.4566453</v>
          </cell>
          <cell r="F388" t="e">
            <v>#N/A</v>
          </cell>
          <cell r="G388" t="str">
            <v>En Ejecución</v>
          </cell>
          <cell r="H388" t="str">
            <v>https://community.secop.gov.co/Public/Tendering/OpportunityDetail/Index?noticeUID=CO1.NTC.3934095&amp;isFromPublicArea=True&amp;isModal=true&amp;asPopupView=true</v>
          </cell>
          <cell r="I388" t="str">
            <v>SDHT-SDB-PSP-049-2023</v>
          </cell>
          <cell r="J388">
            <v>1</v>
          </cell>
          <cell r="K388">
            <v>1</v>
          </cell>
          <cell r="L388" t="str">
            <v>Persona Natural</v>
          </cell>
          <cell r="M388" t="str">
            <v>CC</v>
          </cell>
          <cell r="N388">
            <v>1026568929</v>
          </cell>
          <cell r="O388">
            <v>0</v>
          </cell>
          <cell r="P388" t="str">
            <v>BELTRAN PENAGOS</v>
          </cell>
          <cell r="Q388" t="str">
            <v>JENIFER LORENA</v>
          </cell>
          <cell r="R388" t="str">
            <v>No Aplica</v>
          </cell>
          <cell r="S388" t="str">
            <v>JENIFER LORENA BELTRAN PENAGOS</v>
          </cell>
          <cell r="T388" t="str">
            <v>F</v>
          </cell>
          <cell r="U388">
            <v>44964</v>
          </cell>
          <cell r="V388">
            <v>44966</v>
          </cell>
          <cell r="W388">
            <v>44967</v>
          </cell>
          <cell r="Y388" t="str">
            <v>Contratación Directa</v>
          </cell>
          <cell r="Z388" t="str">
            <v>Contrato</v>
          </cell>
          <cell r="AA388" t="str">
            <v>Prestación de Servicios Profesionales</v>
          </cell>
          <cell r="AB388" t="str">
            <v>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v>
          </cell>
          <cell r="AC388">
            <v>44967</v>
          </cell>
          <cell r="AD388">
            <v>44967</v>
          </cell>
          <cell r="AE388">
            <v>44967</v>
          </cell>
          <cell r="AF388">
            <v>11</v>
          </cell>
          <cell r="AG388">
            <v>0</v>
          </cell>
          <cell r="AH388">
            <v>11</v>
          </cell>
          <cell r="AI388">
            <v>11</v>
          </cell>
          <cell r="AJ388">
            <v>0</v>
          </cell>
          <cell r="AK388">
            <v>330</v>
          </cell>
          <cell r="AL388">
            <v>45300</v>
          </cell>
          <cell r="AM388">
            <v>45300</v>
          </cell>
          <cell r="AN388">
            <v>58300000</v>
          </cell>
          <cell r="AO388">
            <v>58300000</v>
          </cell>
          <cell r="AP388">
            <v>5300000</v>
          </cell>
          <cell r="AQ388">
            <v>0</v>
          </cell>
          <cell r="AS388">
            <v>463</v>
          </cell>
          <cell r="AT388">
            <v>44945</v>
          </cell>
          <cell r="AU388">
            <v>58300000</v>
          </cell>
          <cell r="AV388" t="str">
            <v>O23011601010000007715</v>
          </cell>
          <cell r="AW388" t="str">
            <v>INVERSION</v>
          </cell>
          <cell r="AX388" t="str">
            <v>Mejoramiento de vivienda - modalidad de habitabilidad mediante asignación e implementación de subsidio en Bogotá</v>
          </cell>
          <cell r="AY388">
            <v>5000457751</v>
          </cell>
          <cell r="AZ388">
            <v>435</v>
          </cell>
          <cell r="BA388">
            <v>44965</v>
          </cell>
          <cell r="BB388">
            <v>58300000</v>
          </cell>
          <cell r="BK388" t="str">
            <v/>
          </cell>
          <cell r="BN388" t="str">
            <v/>
          </cell>
          <cell r="BO388" t="str">
            <v/>
          </cell>
          <cell r="BP388" t="str">
            <v/>
          </cell>
          <cell r="BR388" t="str">
            <v/>
          </cell>
          <cell r="BS388" t="str">
            <v/>
          </cell>
          <cell r="BT388" t="str">
            <v/>
          </cell>
          <cell r="BU388" t="str">
            <v/>
          </cell>
          <cell r="BV388" t="str">
            <v/>
          </cell>
          <cell r="BW388" t="str">
            <v/>
          </cell>
          <cell r="CA388" t="str">
            <v/>
          </cell>
          <cell r="CB388" t="str">
            <v/>
          </cell>
          <cell r="CC388" t="str">
            <v/>
          </cell>
          <cell r="CE388" t="str">
            <v/>
          </cell>
          <cell r="CF388" t="str">
            <v/>
          </cell>
          <cell r="CG388" t="str">
            <v/>
          </cell>
          <cell r="CH388" t="str">
            <v/>
          </cell>
          <cell r="CI388" t="str">
            <v/>
          </cell>
          <cell r="CP388">
            <v>0</v>
          </cell>
        </row>
        <row r="389">
          <cell r="C389" t="str">
            <v>384-2023</v>
          </cell>
          <cell r="D389">
            <v>1</v>
          </cell>
          <cell r="E389" t="str">
            <v>CO1.PCCNTR.4568125</v>
          </cell>
          <cell r="F389" t="e">
            <v>#N/A</v>
          </cell>
          <cell r="G389" t="str">
            <v>En Ejecución</v>
          </cell>
          <cell r="H389" t="str">
            <v>https://community.secop.gov.co/Public/Tendering/OpportunityDetail/Index?noticeUID=CO1.NTC.3936314&amp;isFromPublicArea=True&amp;isModal=true&amp;asPopupView=true</v>
          </cell>
          <cell r="I389" t="str">
            <v>SDHT-OAC-PSP-012-2023</v>
          </cell>
          <cell r="J389">
            <v>1</v>
          </cell>
          <cell r="K389">
            <v>1</v>
          </cell>
          <cell r="L389" t="str">
            <v>Persona Natural</v>
          </cell>
          <cell r="M389" t="str">
            <v>CC</v>
          </cell>
          <cell r="N389">
            <v>1140819084</v>
          </cell>
          <cell r="O389">
            <v>4</v>
          </cell>
          <cell r="P389" t="str">
            <v>CONRADO DE LA HOZ</v>
          </cell>
          <cell r="Q389" t="str">
            <v>ADRIANA MARCELA</v>
          </cell>
          <cell r="R389" t="str">
            <v>No Aplica</v>
          </cell>
          <cell r="S389" t="str">
            <v>ADRIANA MARCELA CONRADO DE LA HOZ</v>
          </cell>
          <cell r="T389" t="str">
            <v>F</v>
          </cell>
          <cell r="U389">
            <v>44963</v>
          </cell>
          <cell r="V389">
            <v>44964</v>
          </cell>
          <cell r="W389">
            <v>44965</v>
          </cell>
          <cell r="X389">
            <v>44966</v>
          </cell>
          <cell r="Y389" t="str">
            <v>Contratación Directa</v>
          </cell>
          <cell r="Z389" t="str">
            <v>Contrato</v>
          </cell>
          <cell r="AA389" t="str">
            <v>Prestación de Servicios Profesionales</v>
          </cell>
          <cell r="AB389" t="str">
            <v>PRESTAR SERVICIOS PROFESIONALES PARA LA GENERACIÓN DE CONTENIDOS AUDIOVISUALES DE LAS ACTIVIDADES, PROGRAMAS Y PROYECTOS DE LA SDHT.</v>
          </cell>
          <cell r="AC389">
            <v>44965</v>
          </cell>
          <cell r="AD389">
            <v>44966</v>
          </cell>
          <cell r="AE389">
            <v>44966</v>
          </cell>
          <cell r="AF389">
            <v>9</v>
          </cell>
          <cell r="AG389">
            <v>0</v>
          </cell>
          <cell r="AH389">
            <v>9</v>
          </cell>
          <cell r="AI389">
            <v>9</v>
          </cell>
          <cell r="AJ389">
            <v>0</v>
          </cell>
          <cell r="AK389">
            <v>270</v>
          </cell>
          <cell r="AL389">
            <v>45238</v>
          </cell>
          <cell r="AM389">
            <v>45238</v>
          </cell>
          <cell r="AN389">
            <v>69525000</v>
          </cell>
          <cell r="AO389">
            <v>69525000</v>
          </cell>
          <cell r="AP389">
            <v>7725000</v>
          </cell>
          <cell r="AQ389">
            <v>0</v>
          </cell>
          <cell r="AS389">
            <v>99</v>
          </cell>
          <cell r="AT389">
            <v>44931</v>
          </cell>
          <cell r="AU389">
            <v>69525000</v>
          </cell>
          <cell r="AV389" t="str">
            <v>O23011601210000007836</v>
          </cell>
          <cell r="AW389" t="str">
            <v>INVERSION</v>
          </cell>
          <cell r="AX389" t="str">
            <v>Actualización estrategia de comunicaciones del Hábitat 2020-2024 Bogotá</v>
          </cell>
          <cell r="AY389">
            <v>5000456129</v>
          </cell>
          <cell r="AZ389">
            <v>412</v>
          </cell>
          <cell r="BA389">
            <v>44964</v>
          </cell>
          <cell r="BB389">
            <v>69525000</v>
          </cell>
          <cell r="BK389" t="str">
            <v/>
          </cell>
          <cell r="BN389" t="str">
            <v/>
          </cell>
          <cell r="BO389" t="str">
            <v/>
          </cell>
          <cell r="BP389" t="str">
            <v/>
          </cell>
          <cell r="BR389" t="str">
            <v/>
          </cell>
          <cell r="BS389" t="str">
            <v/>
          </cell>
          <cell r="BT389" t="str">
            <v/>
          </cell>
          <cell r="BU389" t="str">
            <v/>
          </cell>
          <cell r="BV389" t="str">
            <v/>
          </cell>
          <cell r="BW389" t="str">
            <v/>
          </cell>
          <cell r="CA389" t="str">
            <v/>
          </cell>
          <cell r="CB389" t="str">
            <v/>
          </cell>
          <cell r="CC389" t="str">
            <v/>
          </cell>
          <cell r="CE389" t="str">
            <v/>
          </cell>
          <cell r="CF389" t="str">
            <v/>
          </cell>
          <cell r="CG389" t="str">
            <v/>
          </cell>
          <cell r="CH389" t="str">
            <v/>
          </cell>
          <cell r="CI389" t="str">
            <v/>
          </cell>
          <cell r="CP389">
            <v>0</v>
          </cell>
        </row>
        <row r="390">
          <cell r="C390" t="str">
            <v>385-2023</v>
          </cell>
          <cell r="D390">
            <v>1</v>
          </cell>
          <cell r="E390" t="str">
            <v>CO1.PCCNTR.4559222</v>
          </cell>
          <cell r="F390" t="e">
            <v>#N/A</v>
          </cell>
          <cell r="G390" t="str">
            <v>En Ejecución</v>
          </cell>
          <cell r="H390" t="str">
            <v>https://community.secop.gov.co/Public/Tendering/OpportunityDetail/Index?noticeUID=CO1.NTC.3927066&amp;isFromPublicArea=True&amp;isModal=true&amp;asPopupView=true</v>
          </cell>
          <cell r="I390" t="str">
            <v>SDTH-SDA-PSP-021-2023</v>
          </cell>
          <cell r="J390">
            <v>1</v>
          </cell>
          <cell r="K390">
            <v>1</v>
          </cell>
          <cell r="L390" t="str">
            <v>Persona Natural</v>
          </cell>
          <cell r="M390" t="str">
            <v>CC</v>
          </cell>
          <cell r="N390">
            <v>79982818</v>
          </cell>
          <cell r="O390">
            <v>8</v>
          </cell>
          <cell r="P390" t="str">
            <v>MOLINA CASAS</v>
          </cell>
          <cell r="Q390" t="str">
            <v>JUAN CARLOS</v>
          </cell>
          <cell r="R390" t="str">
            <v>No Aplica</v>
          </cell>
          <cell r="S390" t="str">
            <v>JUAN CARLOS MOLINA CASAS</v>
          </cell>
          <cell r="T390" t="str">
            <v>M</v>
          </cell>
          <cell r="U390">
            <v>44963</v>
          </cell>
          <cell r="V390">
            <v>44964</v>
          </cell>
          <cell r="W390">
            <v>44964</v>
          </cell>
          <cell r="Y390" t="str">
            <v>Contratación Directa</v>
          </cell>
          <cell r="Z390" t="str">
            <v>Contrato</v>
          </cell>
          <cell r="AA390" t="str">
            <v>Prestación de Servicios Profesionales</v>
          </cell>
          <cell r="AB390" t="str">
            <v>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v>
          </cell>
          <cell r="AC390">
            <v>44964</v>
          </cell>
          <cell r="AD390">
            <v>44964</v>
          </cell>
          <cell r="AE390">
            <v>44964</v>
          </cell>
          <cell r="AF390">
            <v>8</v>
          </cell>
          <cell r="AG390">
            <v>0</v>
          </cell>
          <cell r="AH390">
            <v>8</v>
          </cell>
          <cell r="AI390">
            <v>8</v>
          </cell>
          <cell r="AJ390">
            <v>0</v>
          </cell>
          <cell r="AK390">
            <v>240</v>
          </cell>
          <cell r="AL390">
            <v>45205</v>
          </cell>
          <cell r="AM390">
            <v>45205</v>
          </cell>
          <cell r="AN390">
            <v>59600000</v>
          </cell>
          <cell r="AO390">
            <v>59600000</v>
          </cell>
          <cell r="AP390">
            <v>7450000</v>
          </cell>
          <cell r="AQ390">
            <v>0</v>
          </cell>
          <cell r="AS390">
            <v>658</v>
          </cell>
          <cell r="AT390">
            <v>44959</v>
          </cell>
          <cell r="AU390">
            <v>59600000</v>
          </cell>
          <cell r="AV390" t="str">
            <v>O23011605560000007754</v>
          </cell>
          <cell r="AW390" t="str">
            <v>INVERSION</v>
          </cell>
          <cell r="AX390" t="str">
            <v>Fortalecimiento Institucional de la Secretaría del Hábitat Bogotá</v>
          </cell>
          <cell r="AY390">
            <v>5000455502</v>
          </cell>
          <cell r="AZ390">
            <v>398</v>
          </cell>
          <cell r="BA390">
            <v>44963</v>
          </cell>
          <cell r="BB390">
            <v>59600000</v>
          </cell>
          <cell r="BK390" t="str">
            <v/>
          </cell>
          <cell r="BN390" t="str">
            <v/>
          </cell>
          <cell r="BO390" t="str">
            <v/>
          </cell>
          <cell r="BP390" t="str">
            <v/>
          </cell>
          <cell r="BR390" t="str">
            <v/>
          </cell>
          <cell r="BS390" t="str">
            <v/>
          </cell>
          <cell r="BT390" t="str">
            <v/>
          </cell>
          <cell r="BU390" t="str">
            <v/>
          </cell>
          <cell r="BV390" t="str">
            <v/>
          </cell>
          <cell r="BW390" t="str">
            <v/>
          </cell>
          <cell r="CA390" t="str">
            <v/>
          </cell>
          <cell r="CB390" t="str">
            <v/>
          </cell>
          <cell r="CC390" t="str">
            <v/>
          </cell>
          <cell r="CE390" t="str">
            <v/>
          </cell>
          <cell r="CF390" t="str">
            <v/>
          </cell>
          <cell r="CG390" t="str">
            <v/>
          </cell>
          <cell r="CH390" t="str">
            <v/>
          </cell>
          <cell r="CI390" t="str">
            <v/>
          </cell>
          <cell r="CP390">
            <v>0</v>
          </cell>
        </row>
        <row r="391">
          <cell r="C391" t="str">
            <v>386-2023</v>
          </cell>
          <cell r="D391">
            <v>1</v>
          </cell>
          <cell r="E391" t="str">
            <v>CO1.PCCNTR.4566762</v>
          </cell>
          <cell r="F391" t="e">
            <v>#N/A</v>
          </cell>
          <cell r="G391" t="str">
            <v>En Ejecución</v>
          </cell>
          <cell r="H391" t="str">
            <v>https://community.secop.gov.co/Public/Tendering/OpportunityDetail/Index?noticeUID=CO1.NTC.3934840&amp;isFromPublicArea=True&amp;isModal=true&amp;asPopupView=true</v>
          </cell>
          <cell r="I391" t="str">
            <v>SDHT-SDA-PSAG-018-2023</v>
          </cell>
          <cell r="J391">
            <v>1</v>
          </cell>
          <cell r="K391">
            <v>1</v>
          </cell>
          <cell r="L391" t="str">
            <v>Persona Natural</v>
          </cell>
          <cell r="M391" t="str">
            <v>CC</v>
          </cell>
          <cell r="N391">
            <v>39755949</v>
          </cell>
          <cell r="O391">
            <v>6</v>
          </cell>
          <cell r="P391" t="str">
            <v>TRIVIÑO ROJAS</v>
          </cell>
          <cell r="Q391" t="str">
            <v>CLAUDIA PATRICIA</v>
          </cell>
          <cell r="R391" t="str">
            <v>No Aplica</v>
          </cell>
          <cell r="S391" t="str">
            <v>CLAUDIA PATRICIA TRIVIÑO ROJAS</v>
          </cell>
          <cell r="T391" t="str">
            <v>F</v>
          </cell>
          <cell r="U391">
            <v>44963</v>
          </cell>
          <cell r="V391">
            <v>44964</v>
          </cell>
          <cell r="W391">
            <v>44964</v>
          </cell>
          <cell r="Y391" t="str">
            <v>Contratación Directa</v>
          </cell>
          <cell r="Z391" t="str">
            <v>Contrato</v>
          </cell>
          <cell r="AA391" t="str">
            <v>Prestación de Servicios  de Apoyo a la Gestión</v>
          </cell>
          <cell r="AB391" t="str">
            <v>PRESTAR SERVICIOS DE APOYO A LA GESTIÓN EN EL PROCESO CONTRACTUAL EN LAS DIFERENTES ACTIVIDADES ADMINISTRATIVAS QUE SE DERIVEN EN SU ETAPA PRECONTRACTUAL, CONTRACTUAL Y POSTCONTRACTUAL.</v>
          </cell>
          <cell r="AC391">
            <v>44964</v>
          </cell>
          <cell r="AD391">
            <v>44964</v>
          </cell>
          <cell r="AE391">
            <v>44964</v>
          </cell>
          <cell r="AF391">
            <v>8</v>
          </cell>
          <cell r="AG391">
            <v>0</v>
          </cell>
          <cell r="AH391">
            <v>8</v>
          </cell>
          <cell r="AI391">
            <v>8</v>
          </cell>
          <cell r="AJ391">
            <v>0</v>
          </cell>
          <cell r="AK391">
            <v>240</v>
          </cell>
          <cell r="AL391">
            <v>45205</v>
          </cell>
          <cell r="AM391">
            <v>45205</v>
          </cell>
          <cell r="AN391">
            <v>35200000</v>
          </cell>
          <cell r="AO391">
            <v>35200000</v>
          </cell>
          <cell r="AP391">
            <v>4400000</v>
          </cell>
          <cell r="AQ391">
            <v>0</v>
          </cell>
          <cell r="AS391">
            <v>610</v>
          </cell>
          <cell r="AT391">
            <v>44953</v>
          </cell>
          <cell r="AU391">
            <v>35200000</v>
          </cell>
          <cell r="AV391" t="str">
            <v>O23011605560000007754</v>
          </cell>
          <cell r="AW391" t="str">
            <v>INVERSION</v>
          </cell>
          <cell r="AX391" t="str">
            <v>Fortalecimiento Institucional de la Secretaría del Hábitat Bogotá</v>
          </cell>
          <cell r="AY391">
            <v>5000456140</v>
          </cell>
          <cell r="AZ391">
            <v>415</v>
          </cell>
          <cell r="BA391">
            <v>44964</v>
          </cell>
          <cell r="BB391">
            <v>35200000</v>
          </cell>
          <cell r="BD391">
            <v>1635</v>
          </cell>
          <cell r="BE391">
            <v>45197</v>
          </cell>
          <cell r="BF391">
            <v>16720000</v>
          </cell>
          <cell r="BG391" t="str">
            <v>5000553527</v>
          </cell>
          <cell r="BH391">
            <v>1577</v>
          </cell>
          <cell r="BI391">
            <v>45205</v>
          </cell>
          <cell r="BJ391" t="str">
            <v>O23011605560000007754</v>
          </cell>
          <cell r="BK391" t="str">
            <v>INVERSION</v>
          </cell>
          <cell r="BN391" t="str">
            <v/>
          </cell>
          <cell r="BO391" t="str">
            <v/>
          </cell>
          <cell r="BP391" t="str">
            <v/>
          </cell>
          <cell r="BR391" t="str">
            <v/>
          </cell>
          <cell r="BS391" t="str">
            <v/>
          </cell>
          <cell r="BT391" t="str">
            <v/>
          </cell>
          <cell r="BU391" t="str">
            <v/>
          </cell>
          <cell r="BV391" t="str">
            <v/>
          </cell>
          <cell r="BW391" t="str">
            <v/>
          </cell>
          <cell r="CA391" t="str">
            <v/>
          </cell>
          <cell r="CB391" t="str">
            <v/>
          </cell>
          <cell r="CC391" t="str">
            <v/>
          </cell>
          <cell r="CE391" t="str">
            <v/>
          </cell>
          <cell r="CF391" t="str">
            <v/>
          </cell>
          <cell r="CG391" t="str">
            <v/>
          </cell>
          <cell r="CH391" t="str">
            <v/>
          </cell>
          <cell r="CI391" t="str">
            <v/>
          </cell>
          <cell r="CP391">
            <v>0</v>
          </cell>
        </row>
        <row r="392">
          <cell r="C392" t="str">
            <v>387-2023</v>
          </cell>
          <cell r="D392">
            <v>1</v>
          </cell>
          <cell r="E392" t="str">
            <v>CO1.PCCNTR.4566159</v>
          </cell>
          <cell r="F392" t="e">
            <v>#N/A</v>
          </cell>
          <cell r="G392" t="str">
            <v>En Ejecución</v>
          </cell>
          <cell r="H392" t="str">
            <v>https://community.secop.gov.co/Public/Tendering/OpportunityDetail/Index?noticeUID=CO1.NTC.3934280&amp;isFromPublicArea=True&amp;isModal=true&amp;asPopupView=true</v>
          </cell>
          <cell r="I392" t="str">
            <v>SDTH-SJ-PSAG-001-2023</v>
          </cell>
          <cell r="J392">
            <v>1</v>
          </cell>
          <cell r="K392">
            <v>1</v>
          </cell>
          <cell r="L392" t="str">
            <v>Persona Natural</v>
          </cell>
          <cell r="M392" t="str">
            <v>CC</v>
          </cell>
          <cell r="N392">
            <v>52783669</v>
          </cell>
          <cell r="O392">
            <v>5</v>
          </cell>
          <cell r="P392" t="str">
            <v>PEREZ PATIÑO</v>
          </cell>
          <cell r="Q392" t="str">
            <v>SANDRA MILENA</v>
          </cell>
          <cell r="R392" t="str">
            <v>No Aplica</v>
          </cell>
          <cell r="S392" t="str">
            <v>SANDRA MILENA PEREZ PATIÑO</v>
          </cell>
          <cell r="T392" t="str">
            <v>F</v>
          </cell>
          <cell r="U392">
            <v>44963</v>
          </cell>
          <cell r="V392">
            <v>44965</v>
          </cell>
          <cell r="W392">
            <v>44966</v>
          </cell>
          <cell r="Y392" t="str">
            <v>Contratación Directa</v>
          </cell>
          <cell r="Z392" t="str">
            <v>Contrato</v>
          </cell>
          <cell r="AA392" t="str">
            <v>Prestación de Servicios  de Apoyo a la Gestión</v>
          </cell>
          <cell r="AB392" t="str">
            <v>PRESTAR SERVICIOS DE APOYO A LA GESTIÓN EN EL TRÁMITE DE NOTIFICACIÓN, PUBLICACIÓN, SEGUIMIENTO Y ASUNTOS ADMINISTRATIVOS A CARGO DE LA SUBSECRETARÍA JURÍDICA.</v>
          </cell>
          <cell r="AC392">
            <v>44966</v>
          </cell>
          <cell r="AD392">
            <v>44966</v>
          </cell>
          <cell r="AE392">
            <v>44966</v>
          </cell>
          <cell r="AF392">
            <v>9</v>
          </cell>
          <cell r="AG392">
            <v>0</v>
          </cell>
          <cell r="AH392">
            <v>9</v>
          </cell>
          <cell r="AI392">
            <v>9</v>
          </cell>
          <cell r="AJ392">
            <v>0</v>
          </cell>
          <cell r="AK392">
            <v>270</v>
          </cell>
          <cell r="AL392">
            <v>45238</v>
          </cell>
          <cell r="AM392">
            <v>45271</v>
          </cell>
          <cell r="AN392">
            <v>30591000</v>
          </cell>
          <cell r="AO392">
            <v>30591000</v>
          </cell>
          <cell r="AP392">
            <v>3399000</v>
          </cell>
          <cell r="AQ392">
            <v>0</v>
          </cell>
          <cell r="AS392">
            <v>601</v>
          </cell>
          <cell r="AT392">
            <v>44953</v>
          </cell>
          <cell r="AU392">
            <v>30591000</v>
          </cell>
          <cell r="AV392" t="str">
            <v>O23011605560000007810</v>
          </cell>
          <cell r="AW392" t="str">
            <v>INVERSION</v>
          </cell>
          <cell r="AX392" t="str">
            <v>Fortalecimiento y articulación de la gestión jurídica institucional en la Secretaría del Hábitat de Bogotá</v>
          </cell>
          <cell r="AY392">
            <v>5000456996</v>
          </cell>
          <cell r="AZ392">
            <v>426</v>
          </cell>
          <cell r="BA392">
            <v>44964</v>
          </cell>
          <cell r="BB392">
            <v>30591000</v>
          </cell>
          <cell r="BK392" t="str">
            <v/>
          </cell>
          <cell r="BN392" t="str">
            <v/>
          </cell>
          <cell r="BO392" t="str">
            <v/>
          </cell>
          <cell r="BP392" t="str">
            <v/>
          </cell>
          <cell r="BR392" t="str">
            <v/>
          </cell>
          <cell r="BS392" t="str">
            <v/>
          </cell>
          <cell r="BT392" t="str">
            <v/>
          </cell>
          <cell r="BU392" t="str">
            <v/>
          </cell>
          <cell r="BV392" t="str">
            <v/>
          </cell>
          <cell r="BW392" t="str">
            <v/>
          </cell>
          <cell r="CA392" t="str">
            <v/>
          </cell>
          <cell r="CB392" t="str">
            <v/>
          </cell>
          <cell r="CC392" t="str">
            <v/>
          </cell>
          <cell r="CE392" t="str">
            <v/>
          </cell>
          <cell r="CF392" t="str">
            <v/>
          </cell>
          <cell r="CG392" t="str">
            <v/>
          </cell>
          <cell r="CH392" t="str">
            <v/>
          </cell>
          <cell r="CI392" t="str">
            <v/>
          </cell>
          <cell r="CP392">
            <v>0</v>
          </cell>
        </row>
        <row r="393">
          <cell r="C393" t="str">
            <v>388-2023</v>
          </cell>
          <cell r="D393">
            <v>1</v>
          </cell>
          <cell r="E393" t="str">
            <v>CO1.PCCNTR.4568549</v>
          </cell>
          <cell r="F393" t="e">
            <v>#N/A</v>
          </cell>
          <cell r="G393" t="str">
            <v>En Ejecución</v>
          </cell>
          <cell r="H393" t="str">
            <v>https://community.secop.gov.co/Public/Tendering/OpportunityDetail/Index?noticeUID=CO1.NTC.3936758&amp;isFromPublicArea=True&amp;isModal=true&amp;asPopupView=true</v>
          </cell>
          <cell r="I393" t="str">
            <v>SDHT-SDF-PSP-014-2023</v>
          </cell>
          <cell r="J393">
            <v>1</v>
          </cell>
          <cell r="K393">
            <v>1</v>
          </cell>
          <cell r="L393" t="str">
            <v>Persona Natural</v>
          </cell>
          <cell r="M393" t="str">
            <v>CC</v>
          </cell>
          <cell r="N393">
            <v>1101754110</v>
          </cell>
          <cell r="O393">
            <v>5</v>
          </cell>
          <cell r="P393" t="str">
            <v>HERNANDEZ TORRES</v>
          </cell>
          <cell r="Q393" t="str">
            <v>MAYRA MELISSA</v>
          </cell>
          <cell r="R393" t="str">
            <v>No Aplica</v>
          </cell>
          <cell r="S393" t="str">
            <v>MAYRA MELISSA HERNANDEZ TORRES</v>
          </cell>
          <cell r="T393" t="str">
            <v>F</v>
          </cell>
          <cell r="U393">
            <v>44963</v>
          </cell>
          <cell r="V393">
            <v>44965</v>
          </cell>
          <cell r="W393">
            <v>44972</v>
          </cell>
          <cell r="Y393" t="str">
            <v>Contratación Directa</v>
          </cell>
          <cell r="Z393" t="str">
            <v>Contrato</v>
          </cell>
          <cell r="AA393" t="str">
            <v>Prestación de Servicios Profesionales</v>
          </cell>
          <cell r="AB393" t="str">
            <v>PRESTAR SERVICIOS PROFESIONALES PARA APOYAR EL SEGUIMIENTO, CONCILIACION Y REGISTRO CONTABLE DE LOS RECURSOS SITUADOS EN LOS DEPÓSITOS CONSTITUIDOS POR LA SDHT EN LA DIRECCIÓN DISTRITAL Y TESORERÍA, ASÍ COMO DE LOS PASIVOS CONTINGENTES.</v>
          </cell>
          <cell r="AC393">
            <v>44972</v>
          </cell>
          <cell r="AD393">
            <v>44972</v>
          </cell>
          <cell r="AE393">
            <v>44972</v>
          </cell>
          <cell r="AF393">
            <v>8</v>
          </cell>
          <cell r="AG393">
            <v>0</v>
          </cell>
          <cell r="AH393">
            <v>8</v>
          </cell>
          <cell r="AI393">
            <v>8</v>
          </cell>
          <cell r="AJ393">
            <v>0</v>
          </cell>
          <cell r="AK393">
            <v>240</v>
          </cell>
          <cell r="AL393">
            <v>45213</v>
          </cell>
          <cell r="AM393">
            <v>45213</v>
          </cell>
          <cell r="AN393">
            <v>53600000</v>
          </cell>
          <cell r="AO393">
            <v>53600000</v>
          </cell>
          <cell r="AP393">
            <v>6700000</v>
          </cell>
          <cell r="AQ393">
            <v>0</v>
          </cell>
          <cell r="AS393">
            <v>526</v>
          </cell>
          <cell r="AT393">
            <v>44946</v>
          </cell>
          <cell r="AU393">
            <v>53600000</v>
          </cell>
          <cell r="AV393" t="str">
            <v>O23011605560000007754</v>
          </cell>
          <cell r="AW393" t="str">
            <v>INVERSION</v>
          </cell>
          <cell r="AX393" t="str">
            <v>Fortalecimiento Institucional de la Secretaría del Hábitat Bogotá</v>
          </cell>
          <cell r="AY393">
            <v>5000458157</v>
          </cell>
          <cell r="AZ393">
            <v>449</v>
          </cell>
          <cell r="BA393">
            <v>44965</v>
          </cell>
          <cell r="BB393">
            <v>53600000</v>
          </cell>
          <cell r="BK393" t="str">
            <v/>
          </cell>
          <cell r="BN393" t="str">
            <v/>
          </cell>
          <cell r="BO393" t="str">
            <v/>
          </cell>
          <cell r="BP393" t="str">
            <v/>
          </cell>
          <cell r="BR393" t="str">
            <v/>
          </cell>
          <cell r="BS393" t="str">
            <v/>
          </cell>
          <cell r="BT393" t="str">
            <v/>
          </cell>
          <cell r="BU393" t="str">
            <v/>
          </cell>
          <cell r="BV393" t="str">
            <v/>
          </cell>
          <cell r="BW393" t="str">
            <v/>
          </cell>
          <cell r="CA393" t="str">
            <v/>
          </cell>
          <cell r="CB393" t="str">
            <v/>
          </cell>
          <cell r="CC393" t="str">
            <v/>
          </cell>
          <cell r="CE393" t="str">
            <v/>
          </cell>
          <cell r="CF393" t="str">
            <v/>
          </cell>
          <cell r="CG393" t="str">
            <v/>
          </cell>
          <cell r="CH393" t="str">
            <v/>
          </cell>
          <cell r="CI393" t="str">
            <v/>
          </cell>
          <cell r="CP393">
            <v>0</v>
          </cell>
          <cell r="DF393">
            <v>45020</v>
          </cell>
          <cell r="DG393" t="str">
            <v>BERTHA LUCIA GOMEZ MORENO</v>
          </cell>
          <cell r="DH393">
            <v>51713000</v>
          </cell>
          <cell r="DI393" t="str">
            <v>CR 63 22 45 TO 4 AP 103</v>
          </cell>
          <cell r="DJ393">
            <v>3228133654</v>
          </cell>
          <cell r="DK393" t="str">
            <v>blucia_g@hotmail.com</v>
          </cell>
          <cell r="DL393">
            <v>42656667</v>
          </cell>
          <cell r="DN393">
            <v>45020</v>
          </cell>
        </row>
        <row r="394">
          <cell r="C394" t="str">
            <v>389-2023</v>
          </cell>
          <cell r="F394" t="str">
            <v>No Aplica</v>
          </cell>
          <cell r="G394" t="str">
            <v>No se asignó numeración</v>
          </cell>
          <cell r="J394" t="e">
            <v>#N/A</v>
          </cell>
          <cell r="P394" t="str">
            <v/>
          </cell>
          <cell r="Q394" t="str">
            <v/>
          </cell>
          <cell r="R394" t="str">
            <v/>
          </cell>
          <cell r="S394" t="str">
            <v/>
          </cell>
          <cell r="AB394" t="str">
            <v/>
          </cell>
          <cell r="AC394" t="str">
            <v>Pendiente dato de legalización</v>
          </cell>
          <cell r="AE394">
            <v>0</v>
          </cell>
          <cell r="AH394">
            <v>0</v>
          </cell>
          <cell r="AI394">
            <v>0</v>
          </cell>
          <cell r="AJ394">
            <v>0</v>
          </cell>
          <cell r="AK394">
            <v>0</v>
          </cell>
          <cell r="AO394">
            <v>0</v>
          </cell>
          <cell r="AQ394">
            <v>0</v>
          </cell>
          <cell r="AW394" t="str">
            <v/>
          </cell>
          <cell r="AX394" t="str">
            <v/>
          </cell>
          <cell r="BK394" t="str">
            <v/>
          </cell>
          <cell r="BN394" t="str">
            <v/>
          </cell>
          <cell r="BO394" t="str">
            <v/>
          </cell>
          <cell r="BP394" t="str">
            <v/>
          </cell>
          <cell r="BR394" t="str">
            <v/>
          </cell>
          <cell r="BS394" t="str">
            <v/>
          </cell>
          <cell r="BT394" t="str">
            <v/>
          </cell>
          <cell r="BU394" t="str">
            <v/>
          </cell>
          <cell r="BV394" t="str">
            <v/>
          </cell>
          <cell r="BW394" t="str">
            <v/>
          </cell>
          <cell r="CA394" t="str">
            <v/>
          </cell>
          <cell r="CB394" t="str">
            <v/>
          </cell>
          <cell r="CC394" t="str">
            <v/>
          </cell>
          <cell r="CE394" t="str">
            <v/>
          </cell>
          <cell r="CF394" t="str">
            <v/>
          </cell>
          <cell r="CG394" t="str">
            <v/>
          </cell>
          <cell r="CH394" t="str">
            <v/>
          </cell>
          <cell r="CI394" t="str">
            <v/>
          </cell>
          <cell r="CP394">
            <v>0</v>
          </cell>
        </row>
        <row r="395">
          <cell r="C395" t="str">
            <v>390-2023</v>
          </cell>
          <cell r="D395">
            <v>1</v>
          </cell>
          <cell r="E395" t="str">
            <v>CO1.PCCNTR.4573971</v>
          </cell>
          <cell r="F395" t="e">
            <v>#N/A</v>
          </cell>
          <cell r="G395" t="str">
            <v>En Ejecución</v>
          </cell>
          <cell r="H395" t="str">
            <v>https://community.secop.gov.co/Public/Tendering/OpportunityDetail/Index?noticeUID=CO1.NTC.3944065&amp;isFromPublicArea=True&amp;isModal=true&amp;asPopupView=true</v>
          </cell>
          <cell r="I395" t="str">
            <v>SDHT-SDO-PSP-023-2023</v>
          </cell>
          <cell r="J395">
            <v>1</v>
          </cell>
          <cell r="K395">
            <v>1</v>
          </cell>
          <cell r="L395" t="str">
            <v>Persona Natural</v>
          </cell>
          <cell r="M395" t="str">
            <v>CC</v>
          </cell>
          <cell r="N395">
            <v>1032460941</v>
          </cell>
          <cell r="O395">
            <v>6</v>
          </cell>
          <cell r="P395" t="str">
            <v>MOLANO DIAZ</v>
          </cell>
          <cell r="Q395" t="str">
            <v>LAURA CATALINA</v>
          </cell>
          <cell r="R395" t="str">
            <v>No Aplica</v>
          </cell>
          <cell r="S395" t="str">
            <v>LAURA CATALINA MOLANO DIAZ</v>
          </cell>
          <cell r="T395" t="str">
            <v>F</v>
          </cell>
          <cell r="U395">
            <v>44964</v>
          </cell>
          <cell r="V395">
            <v>44965</v>
          </cell>
          <cell r="W395">
            <v>44965</v>
          </cell>
          <cell r="Y395" t="str">
            <v>Contratación Directa</v>
          </cell>
          <cell r="Z395" t="str">
            <v>Contrato</v>
          </cell>
          <cell r="AA395" t="str">
            <v>Prestación de Servicios Profesionales</v>
          </cell>
          <cell r="AB395" t="str">
            <v>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v>
          </cell>
          <cell r="AC395">
            <v>44965</v>
          </cell>
          <cell r="AD395">
            <v>44971</v>
          </cell>
          <cell r="AE395">
            <v>44971</v>
          </cell>
          <cell r="AF395">
            <v>9</v>
          </cell>
          <cell r="AG395">
            <v>0</v>
          </cell>
          <cell r="AH395">
            <v>9</v>
          </cell>
          <cell r="AI395">
            <v>9</v>
          </cell>
          <cell r="AJ395">
            <v>0</v>
          </cell>
          <cell r="AK395">
            <v>270</v>
          </cell>
          <cell r="AL395">
            <v>45243</v>
          </cell>
          <cell r="AM395">
            <v>45243</v>
          </cell>
          <cell r="AN395">
            <v>47277000</v>
          </cell>
          <cell r="AO395">
            <v>47277000</v>
          </cell>
          <cell r="AP395">
            <v>5253000</v>
          </cell>
          <cell r="AQ395">
            <v>0</v>
          </cell>
          <cell r="AS395">
            <v>490</v>
          </cell>
          <cell r="AT395">
            <v>44946</v>
          </cell>
          <cell r="AU395">
            <v>47277000</v>
          </cell>
          <cell r="AV395" t="str">
            <v>O23011603450000007645</v>
          </cell>
          <cell r="AW395" t="str">
            <v>INVERSION</v>
          </cell>
          <cell r="AX395" t="str">
            <v>Recuperación del espacio público para el cuidado en Bogotá</v>
          </cell>
          <cell r="AY395">
            <v>5000457788</v>
          </cell>
          <cell r="AZ395">
            <v>440</v>
          </cell>
          <cell r="BA395">
            <v>44965</v>
          </cell>
          <cell r="BB395">
            <v>47277000</v>
          </cell>
          <cell r="BK395" t="str">
            <v/>
          </cell>
          <cell r="BN395" t="str">
            <v/>
          </cell>
          <cell r="BO395" t="str">
            <v/>
          </cell>
          <cell r="BP395" t="str">
            <v/>
          </cell>
          <cell r="BR395" t="str">
            <v/>
          </cell>
          <cell r="BS395" t="str">
            <v/>
          </cell>
          <cell r="BT395" t="str">
            <v/>
          </cell>
          <cell r="BU395" t="str">
            <v/>
          </cell>
          <cell r="BV395" t="str">
            <v/>
          </cell>
          <cell r="BW395" t="str">
            <v/>
          </cell>
          <cell r="CA395" t="str">
            <v/>
          </cell>
          <cell r="CB395" t="str">
            <v/>
          </cell>
          <cell r="CC395" t="str">
            <v/>
          </cell>
          <cell r="CE395" t="str">
            <v/>
          </cell>
          <cell r="CF395" t="str">
            <v/>
          </cell>
          <cell r="CG395" t="str">
            <v/>
          </cell>
          <cell r="CH395" t="str">
            <v/>
          </cell>
          <cell r="CI395" t="str">
            <v/>
          </cell>
          <cell r="CP395">
            <v>0</v>
          </cell>
        </row>
        <row r="396">
          <cell r="C396" t="str">
            <v>391-2023</v>
          </cell>
          <cell r="D396">
            <v>1</v>
          </cell>
          <cell r="E396" t="str">
            <v>CO1.PCCNTR.4574174</v>
          </cell>
          <cell r="F396" t="e">
            <v>#N/A</v>
          </cell>
          <cell r="G396" t="str">
            <v>Terminado</v>
          </cell>
          <cell r="H396" t="str">
            <v>https://community.secop.gov.co/Public/Tendering/OpportunityDetail/Index?noticeUID=CO1.NTC.3944515&amp;isFromPublicArea=True&amp;isModal=true&amp;asPopupView=true</v>
          </cell>
          <cell r="I396" t="str">
            <v>SDHT-SDO-PSP-026-2023</v>
          </cell>
          <cell r="J396">
            <v>1</v>
          </cell>
          <cell r="K396">
            <v>1</v>
          </cell>
          <cell r="L396" t="str">
            <v>Persona Natural</v>
          </cell>
          <cell r="M396" t="str">
            <v>CC</v>
          </cell>
          <cell r="N396">
            <v>1024505479</v>
          </cell>
          <cell r="O396">
            <v>0</v>
          </cell>
          <cell r="P396" t="str">
            <v>RAMIREZ FLOREZ</v>
          </cell>
          <cell r="Q396" t="str">
            <v>LINA MARIA</v>
          </cell>
          <cell r="R396" t="str">
            <v>No Aplica</v>
          </cell>
          <cell r="S396" t="str">
            <v>LINA MARIA RAMIREZ FLOREZ</v>
          </cell>
          <cell r="T396" t="str">
            <v>F</v>
          </cell>
          <cell r="U396">
            <v>44964</v>
          </cell>
          <cell r="V396">
            <v>44965</v>
          </cell>
          <cell r="W396">
            <v>44965</v>
          </cell>
          <cell r="Y396" t="str">
            <v>Contratación Directa</v>
          </cell>
          <cell r="Z396" t="str">
            <v>Contrato</v>
          </cell>
          <cell r="AA396" t="str">
            <v>Prestación de Servicios Profesionales</v>
          </cell>
          <cell r="AB396" t="str">
            <v>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v>
          </cell>
          <cell r="AC396">
            <v>44965</v>
          </cell>
          <cell r="AD396">
            <v>44972</v>
          </cell>
          <cell r="AE396">
            <v>44972</v>
          </cell>
          <cell r="AF396">
            <v>4</v>
          </cell>
          <cell r="AG396">
            <v>0</v>
          </cell>
          <cell r="AH396">
            <v>4</v>
          </cell>
          <cell r="AI396">
            <v>4</v>
          </cell>
          <cell r="AJ396">
            <v>0</v>
          </cell>
          <cell r="AK396">
            <v>120</v>
          </cell>
          <cell r="AL396">
            <v>45091</v>
          </cell>
          <cell r="AM396">
            <v>45091</v>
          </cell>
          <cell r="AN396">
            <v>21012000</v>
          </cell>
          <cell r="AO396">
            <v>21012000</v>
          </cell>
          <cell r="AP396">
            <v>5253000</v>
          </cell>
          <cell r="AQ396">
            <v>0</v>
          </cell>
          <cell r="AS396">
            <v>504</v>
          </cell>
          <cell r="AT396">
            <v>44946</v>
          </cell>
          <cell r="AU396">
            <v>21012000</v>
          </cell>
          <cell r="AV396" t="str">
            <v>O23011601190000007659</v>
          </cell>
          <cell r="AW396" t="str">
            <v>INVERSION</v>
          </cell>
          <cell r="AX396" t="str">
            <v>Mejoramiento Integral Rural y de Bordes Urbanos en Bogotá</v>
          </cell>
          <cell r="AY396">
            <v>5000457791</v>
          </cell>
          <cell r="AZ396">
            <v>441</v>
          </cell>
          <cell r="BA396">
            <v>44965</v>
          </cell>
          <cell r="BB396">
            <v>21012000</v>
          </cell>
          <cell r="BK396" t="str">
            <v/>
          </cell>
          <cell r="BN396" t="str">
            <v/>
          </cell>
          <cell r="BO396" t="str">
            <v/>
          </cell>
          <cell r="BP396" t="str">
            <v/>
          </cell>
          <cell r="BR396" t="str">
            <v/>
          </cell>
          <cell r="BS396" t="str">
            <v/>
          </cell>
          <cell r="BT396" t="str">
            <v/>
          </cell>
          <cell r="BU396" t="str">
            <v/>
          </cell>
          <cell r="BV396" t="str">
            <v/>
          </cell>
          <cell r="BW396" t="str">
            <v/>
          </cell>
          <cell r="CA396" t="str">
            <v/>
          </cell>
          <cell r="CB396" t="str">
            <v/>
          </cell>
          <cell r="CC396" t="str">
            <v/>
          </cell>
          <cell r="CE396" t="str">
            <v/>
          </cell>
          <cell r="CF396" t="str">
            <v/>
          </cell>
          <cell r="CG396" t="str">
            <v/>
          </cell>
          <cell r="CH396" t="str">
            <v/>
          </cell>
          <cell r="CI396" t="str">
            <v/>
          </cell>
          <cell r="CP396">
            <v>0</v>
          </cell>
        </row>
        <row r="397">
          <cell r="C397" t="str">
            <v>392-2023</v>
          </cell>
          <cell r="D397">
            <v>1</v>
          </cell>
          <cell r="E397" t="str">
            <v>CO1.PCCNTR.4573989</v>
          </cell>
          <cell r="F397" t="e">
            <v>#N/A</v>
          </cell>
          <cell r="G397" t="str">
            <v>Terminado</v>
          </cell>
          <cell r="H397" t="str">
            <v>https://community.secop.gov.co/Public/Tendering/OpportunityDetail/Index?noticeUID=CO1.NTC.3944434&amp;isFromPublicArea=True&amp;isModal=true&amp;asPopupView=true</v>
          </cell>
          <cell r="I397" t="str">
            <v>SDHT-SDO-PSP-040-2023</v>
          </cell>
          <cell r="J397">
            <v>1</v>
          </cell>
          <cell r="K397">
            <v>1</v>
          </cell>
          <cell r="L397" t="str">
            <v>Persona Natural</v>
          </cell>
          <cell r="M397" t="str">
            <v>CC</v>
          </cell>
          <cell r="N397">
            <v>1030666797</v>
          </cell>
          <cell r="O397">
            <v>1</v>
          </cell>
          <cell r="P397" t="str">
            <v>PINZON CABRERA</v>
          </cell>
          <cell r="Q397" t="str">
            <v>MARIA CAMILA</v>
          </cell>
          <cell r="R397" t="str">
            <v>No Aplica</v>
          </cell>
          <cell r="S397" t="str">
            <v>MARIA CAMILA PINZON CABRERA</v>
          </cell>
          <cell r="T397" t="str">
            <v>F</v>
          </cell>
          <cell r="U397">
            <v>44965</v>
          </cell>
          <cell r="V397">
            <v>44966</v>
          </cell>
          <cell r="W397">
            <v>44965</v>
          </cell>
          <cell r="Y397" t="str">
            <v>Contratación Directa</v>
          </cell>
          <cell r="Z397" t="str">
            <v>Contrato</v>
          </cell>
          <cell r="AA397" t="str">
            <v>Prestación de Servicios Profesionales</v>
          </cell>
          <cell r="AB397" t="str">
            <v>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v>
          </cell>
          <cell r="AC397">
            <v>44966</v>
          </cell>
          <cell r="AD397">
            <v>44972</v>
          </cell>
          <cell r="AE397">
            <v>44972</v>
          </cell>
          <cell r="AF397">
            <v>4</v>
          </cell>
          <cell r="AG397">
            <v>0</v>
          </cell>
          <cell r="AH397">
            <v>4</v>
          </cell>
          <cell r="AI397">
            <v>4</v>
          </cell>
          <cell r="AJ397">
            <v>0</v>
          </cell>
          <cell r="AK397">
            <v>120</v>
          </cell>
          <cell r="AL397">
            <v>45091</v>
          </cell>
          <cell r="AM397">
            <v>45091</v>
          </cell>
          <cell r="AN397">
            <v>21012000</v>
          </cell>
          <cell r="AO397">
            <v>21012000</v>
          </cell>
          <cell r="AP397">
            <v>5253000</v>
          </cell>
          <cell r="AQ397">
            <v>0</v>
          </cell>
          <cell r="AS397">
            <v>517</v>
          </cell>
          <cell r="AT397">
            <v>44946</v>
          </cell>
          <cell r="AU397">
            <v>21012000</v>
          </cell>
          <cell r="AV397" t="str">
            <v>O23011601190000007659</v>
          </cell>
          <cell r="AW397" t="str">
            <v>INVERSION</v>
          </cell>
          <cell r="AX397" t="str">
            <v>Mejoramiento Integral Rural y de Bordes Urbanos en Bogotá</v>
          </cell>
          <cell r="AY397">
            <v>5000458111</v>
          </cell>
          <cell r="AZ397">
            <v>445</v>
          </cell>
          <cell r="BA397">
            <v>44965</v>
          </cell>
          <cell r="BB397">
            <v>21012000</v>
          </cell>
          <cell r="BK397" t="str">
            <v/>
          </cell>
          <cell r="BN397" t="str">
            <v/>
          </cell>
          <cell r="BO397" t="str">
            <v/>
          </cell>
          <cell r="BP397" t="str">
            <v/>
          </cell>
          <cell r="BR397" t="str">
            <v/>
          </cell>
          <cell r="BS397" t="str">
            <v/>
          </cell>
          <cell r="BT397" t="str">
            <v/>
          </cell>
          <cell r="BU397" t="str">
            <v/>
          </cell>
          <cell r="BV397" t="str">
            <v/>
          </cell>
          <cell r="BW397" t="str">
            <v/>
          </cell>
          <cell r="CA397" t="str">
            <v/>
          </cell>
          <cell r="CB397" t="str">
            <v/>
          </cell>
          <cell r="CC397" t="str">
            <v/>
          </cell>
          <cell r="CE397" t="str">
            <v/>
          </cell>
          <cell r="CF397" t="str">
            <v/>
          </cell>
          <cell r="CG397" t="str">
            <v/>
          </cell>
          <cell r="CH397" t="str">
            <v/>
          </cell>
          <cell r="CI397" t="str">
            <v/>
          </cell>
          <cell r="CP397">
            <v>0</v>
          </cell>
        </row>
        <row r="398">
          <cell r="C398" t="str">
            <v>393-2023</v>
          </cell>
          <cell r="D398">
            <v>1</v>
          </cell>
          <cell r="E398" t="str">
            <v>CO1.PCCNTR.4573785</v>
          </cell>
          <cell r="F398" t="e">
            <v>#N/A</v>
          </cell>
          <cell r="G398" t="str">
            <v>Terminado</v>
          </cell>
          <cell r="H398" t="str">
            <v>https://community.secop.gov.co/Public/Tendering/OpportunityDetail/Index?noticeUID=CO1.NTC.3944907&amp;isFromPublicArea=True&amp;isModal=true&amp;asPopupView=true</v>
          </cell>
          <cell r="I398" t="str">
            <v>SDHT-SDO-PSP-038-2023</v>
          </cell>
          <cell r="J398">
            <v>1</v>
          </cell>
          <cell r="K398">
            <v>1</v>
          </cell>
          <cell r="L398" t="str">
            <v>Persona Natural</v>
          </cell>
          <cell r="M398" t="str">
            <v>CC</v>
          </cell>
          <cell r="N398">
            <v>1015451398</v>
          </cell>
          <cell r="O398">
            <v>6</v>
          </cell>
          <cell r="P398" t="str">
            <v>INFANTE REYES</v>
          </cell>
          <cell r="Q398" t="str">
            <v>LINA FERNANDA</v>
          </cell>
          <cell r="R398" t="str">
            <v>No Aplica</v>
          </cell>
          <cell r="S398" t="str">
            <v>LINA FERNANDA INFANTE REYES</v>
          </cell>
          <cell r="T398" t="str">
            <v>F</v>
          </cell>
          <cell r="U398">
            <v>44964</v>
          </cell>
          <cell r="V398">
            <v>44965</v>
          </cell>
          <cell r="W398">
            <v>44965</v>
          </cell>
          <cell r="Y398" t="str">
            <v>Contratación Directa</v>
          </cell>
          <cell r="Z398" t="str">
            <v>Contrato</v>
          </cell>
          <cell r="AA398" t="str">
            <v>Prestación de Servicios Profesionales</v>
          </cell>
          <cell r="AB398" t="str">
            <v>PRESTAR SERVICIOS PROFESIONALES PARA APOYAR EN EL SEGUIMIENTO TÉCNICO A LOS CONTRATOS Y/O CONVENIOS PRIORIZADOS EN EL MARCO DE LAS INTERVENCIONES DE MEJORAMIENTO INTEGRAL RURAL, DE BORDES, Y LOS DEMÁS PROYECTOS PRIORIZADOS POR LA SUBDIRECCIÓN DE OPERACIONES</v>
          </cell>
          <cell r="AC398">
            <v>44965</v>
          </cell>
          <cell r="AD398">
            <v>44965</v>
          </cell>
          <cell r="AE398">
            <v>44965</v>
          </cell>
          <cell r="AF398">
            <v>4</v>
          </cell>
          <cell r="AG398">
            <v>0</v>
          </cell>
          <cell r="AH398">
            <v>4</v>
          </cell>
          <cell r="AI398">
            <v>4</v>
          </cell>
          <cell r="AJ398">
            <v>0</v>
          </cell>
          <cell r="AK398">
            <v>120</v>
          </cell>
          <cell r="AL398">
            <v>45084</v>
          </cell>
          <cell r="AM398">
            <v>45084</v>
          </cell>
          <cell r="AN398">
            <v>21012000</v>
          </cell>
          <cell r="AO398">
            <v>21012000</v>
          </cell>
          <cell r="AP398">
            <v>5253000</v>
          </cell>
          <cell r="AQ398">
            <v>0</v>
          </cell>
          <cell r="AS398">
            <v>503</v>
          </cell>
          <cell r="AT398">
            <v>44946</v>
          </cell>
          <cell r="AU398">
            <v>21012000</v>
          </cell>
          <cell r="AV398" t="str">
            <v>O23011601190000007659</v>
          </cell>
          <cell r="AW398" t="str">
            <v>INVERSION</v>
          </cell>
          <cell r="AX398" t="str">
            <v>Mejoramiento Integral Rural y de Bordes Urbanos en Bogotá</v>
          </cell>
          <cell r="AY398">
            <v>5000457798</v>
          </cell>
          <cell r="AZ398">
            <v>442</v>
          </cell>
          <cell r="BA398">
            <v>44965</v>
          </cell>
          <cell r="BB398">
            <v>21012000</v>
          </cell>
          <cell r="BK398" t="str">
            <v/>
          </cell>
          <cell r="BN398" t="str">
            <v/>
          </cell>
          <cell r="BO398" t="str">
            <v/>
          </cell>
          <cell r="BP398" t="str">
            <v/>
          </cell>
          <cell r="BR398" t="str">
            <v/>
          </cell>
          <cell r="BS398" t="str">
            <v/>
          </cell>
          <cell r="BT398" t="str">
            <v/>
          </cell>
          <cell r="BU398" t="str">
            <v/>
          </cell>
          <cell r="BV398" t="str">
            <v/>
          </cell>
          <cell r="BW398" t="str">
            <v/>
          </cell>
          <cell r="CA398" t="str">
            <v/>
          </cell>
          <cell r="CB398" t="str">
            <v/>
          </cell>
          <cell r="CC398" t="str">
            <v/>
          </cell>
          <cell r="CE398" t="str">
            <v/>
          </cell>
          <cell r="CF398" t="str">
            <v/>
          </cell>
          <cell r="CG398" t="str">
            <v/>
          </cell>
          <cell r="CH398" t="str">
            <v/>
          </cell>
          <cell r="CI398" t="str">
            <v/>
          </cell>
          <cell r="CP398">
            <v>0</v>
          </cell>
        </row>
        <row r="399">
          <cell r="C399" t="str">
            <v>394-2023</v>
          </cell>
          <cell r="D399">
            <v>1</v>
          </cell>
          <cell r="E399" t="str">
            <v>CO1.PCCNTR.4571504</v>
          </cell>
          <cell r="F399" t="e">
            <v>#N/A</v>
          </cell>
          <cell r="G399" t="str">
            <v>En Ejecución</v>
          </cell>
          <cell r="H399" t="str">
            <v>https://community.secop.gov.co/Public/Tendering/OpportunityDetail/Index?noticeUID=CO1.NTC.3940075&amp;isFromPublicArea=True&amp;isModal=true&amp;asPopupView=true</v>
          </cell>
          <cell r="I399" t="str">
            <v>SDHT-SDA-PSP-036-2023</v>
          </cell>
          <cell r="J399">
            <v>1</v>
          </cell>
          <cell r="K399">
            <v>1</v>
          </cell>
          <cell r="L399" t="str">
            <v>Persona Natural</v>
          </cell>
          <cell r="M399" t="str">
            <v>CC</v>
          </cell>
          <cell r="N399">
            <v>53165032</v>
          </cell>
          <cell r="O399">
            <v>7</v>
          </cell>
          <cell r="P399" t="str">
            <v>SALAZAR MUÑOZ</v>
          </cell>
          <cell r="Q399" t="str">
            <v>DAYANA MILDRED</v>
          </cell>
          <cell r="R399" t="str">
            <v>No Aplica</v>
          </cell>
          <cell r="S399" t="str">
            <v>DAYANA MILDRED SALAZAR MUÑOZ</v>
          </cell>
          <cell r="T399" t="str">
            <v>F</v>
          </cell>
          <cell r="U399">
            <v>44963</v>
          </cell>
          <cell r="V399">
            <v>44964</v>
          </cell>
          <cell r="W399">
            <v>44964</v>
          </cell>
          <cell r="Y399" t="str">
            <v>Contratación Directa</v>
          </cell>
          <cell r="Z399" t="str">
            <v>Contrato</v>
          </cell>
          <cell r="AA399" t="str">
            <v>Prestación de Servicios Profesionales</v>
          </cell>
          <cell r="AB399" t="str">
            <v>PRESTAR SERVICIOS PROFESIONALES DE APOYO EN LOS PROCESOS ADMINISTRATIVOS DE LA SUBDIRECCIÓN ADMINISTRATIVA</v>
          </cell>
          <cell r="AC399">
            <v>44964</v>
          </cell>
          <cell r="AD399">
            <v>44964</v>
          </cell>
          <cell r="AE399">
            <v>44964</v>
          </cell>
          <cell r="AF399">
            <v>8</v>
          </cell>
          <cell r="AG399">
            <v>0</v>
          </cell>
          <cell r="AH399">
            <v>8</v>
          </cell>
          <cell r="AI399">
            <v>8</v>
          </cell>
          <cell r="AJ399">
            <v>0</v>
          </cell>
          <cell r="AK399">
            <v>240</v>
          </cell>
          <cell r="AL399">
            <v>45205</v>
          </cell>
          <cell r="AM399">
            <v>45205</v>
          </cell>
          <cell r="AN399">
            <v>42800000</v>
          </cell>
          <cell r="AO399">
            <v>42800000</v>
          </cell>
          <cell r="AP399">
            <v>5350000</v>
          </cell>
          <cell r="AQ399">
            <v>0</v>
          </cell>
          <cell r="AS399">
            <v>650</v>
          </cell>
          <cell r="AT399">
            <v>44958</v>
          </cell>
          <cell r="AU399">
            <v>42800000</v>
          </cell>
          <cell r="AV399" t="str">
            <v>O23011605560000007754</v>
          </cell>
          <cell r="AW399" t="str">
            <v>INVERSION</v>
          </cell>
          <cell r="AX399" t="str">
            <v>Fortalecimiento Institucional de la Secretaría del Hábitat Bogotá</v>
          </cell>
          <cell r="AY399">
            <v>5000456124</v>
          </cell>
          <cell r="AZ399">
            <v>411</v>
          </cell>
          <cell r="BA399">
            <v>44964</v>
          </cell>
          <cell r="BB399">
            <v>42800000</v>
          </cell>
          <cell r="BD399">
            <v>1687</v>
          </cell>
          <cell r="BE399">
            <v>45197</v>
          </cell>
          <cell r="BF399">
            <v>20330000</v>
          </cell>
          <cell r="BG399" t="str">
            <v>5000552588</v>
          </cell>
          <cell r="BH399">
            <v>1550</v>
          </cell>
          <cell r="BI399">
            <v>45203</v>
          </cell>
          <cell r="BJ399" t="str">
            <v>O23011605560000007754</v>
          </cell>
          <cell r="BK399" t="str">
            <v>INVERSION</v>
          </cell>
          <cell r="BN399" t="str">
            <v/>
          </cell>
          <cell r="BO399" t="str">
            <v/>
          </cell>
          <cell r="BP399" t="str">
            <v/>
          </cell>
          <cell r="BR399" t="str">
            <v/>
          </cell>
          <cell r="BS399" t="str">
            <v/>
          </cell>
          <cell r="BT399" t="str">
            <v/>
          </cell>
          <cell r="BU399" t="str">
            <v/>
          </cell>
          <cell r="BV399" t="str">
            <v/>
          </cell>
          <cell r="BW399" t="str">
            <v/>
          </cell>
          <cell r="CA399" t="str">
            <v/>
          </cell>
          <cell r="CB399" t="str">
            <v/>
          </cell>
          <cell r="CC399" t="str">
            <v/>
          </cell>
          <cell r="CE399" t="str">
            <v/>
          </cell>
          <cell r="CF399" t="str">
            <v/>
          </cell>
          <cell r="CG399" t="str">
            <v/>
          </cell>
          <cell r="CH399" t="str">
            <v/>
          </cell>
          <cell r="CI399" t="str">
            <v/>
          </cell>
          <cell r="CP399">
            <v>0</v>
          </cell>
          <cell r="DF399">
            <v>45036</v>
          </cell>
          <cell r="DG399" t="str">
            <v>LAURA ALEJANDRA SANCHEZ ZAMORA</v>
          </cell>
          <cell r="DH399">
            <v>1013661962</v>
          </cell>
          <cell r="DI399" t="str">
            <v xml:space="preserve"> Calle 87 # 49a - 44          </v>
          </cell>
          <cell r="DJ399">
            <v>3103123663</v>
          </cell>
          <cell r="DK399" t="str">
            <v>zamolau5@gmail.com</v>
          </cell>
          <cell r="DL399">
            <v>29781667</v>
          </cell>
          <cell r="DN399">
            <v>45036</v>
          </cell>
        </row>
        <row r="400">
          <cell r="C400" t="str">
            <v>395-2023</v>
          </cell>
          <cell r="D400">
            <v>1</v>
          </cell>
          <cell r="E400" t="str">
            <v>CO1.PCCNTR.4574563</v>
          </cell>
          <cell r="F400" t="e">
            <v>#N/A</v>
          </cell>
          <cell r="G400" t="str">
            <v>En Ejecución</v>
          </cell>
          <cell r="H400" t="str">
            <v>https://community.secop.gov.co/Public/Tendering/OpportunityDetail/Index?noticeUID=CO1.NTC.3945122&amp;isFromPublicArea=True&amp;isModal=true&amp;asPopupView=true</v>
          </cell>
          <cell r="I400" t="str">
            <v>SDHT-SDICV-PSP-020-2023</v>
          </cell>
          <cell r="J400">
            <v>1</v>
          </cell>
          <cell r="K400">
            <v>1</v>
          </cell>
          <cell r="L400" t="str">
            <v>Persona Natural</v>
          </cell>
          <cell r="M400" t="str">
            <v>CC</v>
          </cell>
          <cell r="N400">
            <v>22520729</v>
          </cell>
          <cell r="O400">
            <v>1</v>
          </cell>
          <cell r="P400" t="str">
            <v>GOMEZ NOREÑA</v>
          </cell>
          <cell r="Q400" t="str">
            <v>LUISA FERNANDA</v>
          </cell>
          <cell r="R400" t="str">
            <v>No Aplica</v>
          </cell>
          <cell r="S400" t="str">
            <v>LUISA FERNANDA GOMEZ NOREÑA</v>
          </cell>
          <cell r="T400" t="str">
            <v>F</v>
          </cell>
          <cell r="U400">
            <v>44965</v>
          </cell>
          <cell r="V400">
            <v>44971</v>
          </cell>
          <cell r="W400">
            <v>44972</v>
          </cell>
          <cell r="Y400" t="str">
            <v>Contratación Directa</v>
          </cell>
          <cell r="Z400" t="str">
            <v>Contrato</v>
          </cell>
          <cell r="AA400" t="str">
            <v>Prestación de Servicios Profesionales</v>
          </cell>
          <cell r="AB400" t="str">
            <v>PRESTAR SERVICIOS PROFESIONALES PARA APOYAR JURIDICAMENTE EN LA REVISIÓN Y SUSTANCIACIÓN DE LOS ACTOS ADMINISTRATIVOS EXPEDIDOS POR LA SUBDIRECCIÓN DE INVESTIGACIONES Y CONTROL DE VIVIENDA</v>
          </cell>
          <cell r="AC400">
            <v>44972</v>
          </cell>
          <cell r="AD400">
            <v>44972</v>
          </cell>
          <cell r="AE400">
            <v>44972</v>
          </cell>
          <cell r="AF400">
            <v>11</v>
          </cell>
          <cell r="AG400">
            <v>0</v>
          </cell>
          <cell r="AH400">
            <v>11</v>
          </cell>
          <cell r="AI400">
            <v>11</v>
          </cell>
          <cell r="AJ400">
            <v>0</v>
          </cell>
          <cell r="AK400">
            <v>330</v>
          </cell>
          <cell r="AL400">
            <v>45305</v>
          </cell>
          <cell r="AM400">
            <v>45305</v>
          </cell>
          <cell r="AN400">
            <v>71379000</v>
          </cell>
          <cell r="AO400">
            <v>71379000</v>
          </cell>
          <cell r="AP400">
            <v>6489000</v>
          </cell>
          <cell r="AQ400">
            <v>0</v>
          </cell>
          <cell r="AS400">
            <v>160</v>
          </cell>
          <cell r="AT400">
            <v>44937</v>
          </cell>
          <cell r="AU400">
            <v>71379000</v>
          </cell>
          <cell r="AV400" t="str">
            <v>O23011603450000007812</v>
          </cell>
          <cell r="AW400" t="str">
            <v>INVERSION</v>
          </cell>
          <cell r="AX400" t="str">
            <v>Fortalecimiento de la Inspección, Vigilancia y Control de Vivienda en Bogotá</v>
          </cell>
          <cell r="AY400">
            <v>5000459028</v>
          </cell>
          <cell r="AZ400">
            <v>452</v>
          </cell>
          <cell r="BA400">
            <v>44966</v>
          </cell>
          <cell r="BB400">
            <v>71379000</v>
          </cell>
          <cell r="BK400" t="str">
            <v/>
          </cell>
          <cell r="BN400" t="str">
            <v/>
          </cell>
          <cell r="BO400" t="str">
            <v/>
          </cell>
          <cell r="BP400" t="str">
            <v/>
          </cell>
          <cell r="BR400" t="str">
            <v/>
          </cell>
          <cell r="BS400" t="str">
            <v/>
          </cell>
          <cell r="BT400" t="str">
            <v/>
          </cell>
          <cell r="BU400" t="str">
            <v/>
          </cell>
          <cell r="BV400" t="str">
            <v/>
          </cell>
          <cell r="BW400" t="str">
            <v/>
          </cell>
          <cell r="CA400" t="str">
            <v/>
          </cell>
          <cell r="CB400" t="str">
            <v/>
          </cell>
          <cell r="CC400" t="str">
            <v/>
          </cell>
          <cell r="CE400" t="str">
            <v/>
          </cell>
          <cell r="CF400" t="str">
            <v/>
          </cell>
          <cell r="CG400" t="str">
            <v/>
          </cell>
          <cell r="CH400" t="str">
            <v/>
          </cell>
          <cell r="CI400" t="str">
            <v/>
          </cell>
          <cell r="CP400">
            <v>0</v>
          </cell>
          <cell r="DF400">
            <v>45020</v>
          </cell>
          <cell r="DG400" t="str">
            <v>JAIME ERNESTO GUERRA CONTRERAS</v>
          </cell>
          <cell r="DH400">
            <v>79915158</v>
          </cell>
          <cell r="DI400" t="str">
            <v>HACIENDA FONTANAR DEL RIO CONJUNTO ALCAPARRO CASA 88</v>
          </cell>
          <cell r="DJ400">
            <v>3203336192</v>
          </cell>
          <cell r="DK400" t="str">
            <v>jaimeguerracontreras@yahoo.es</v>
          </cell>
          <cell r="DL400">
            <v>60780300</v>
          </cell>
          <cell r="DN400">
            <v>45020</v>
          </cell>
        </row>
        <row r="401">
          <cell r="C401" t="str">
            <v>396-2023</v>
          </cell>
          <cell r="D401">
            <v>1</v>
          </cell>
          <cell r="E401" t="str">
            <v>CO1.PCCNTR.4574823</v>
          </cell>
          <cell r="F401" t="e">
            <v>#N/A</v>
          </cell>
          <cell r="G401" t="str">
            <v>En Ejecución</v>
          </cell>
          <cell r="H401" t="str">
            <v>https://community.secop.gov.co/Public/Tendering/OpportunityDetail/Index?noticeUID=CO1.NTC.3945431&amp;isFromPublicArea=True&amp;isModal=true&amp;asPopupView=true</v>
          </cell>
          <cell r="I401" t="str">
            <v>SDHT-SIVC-PSP-012-2023</v>
          </cell>
          <cell r="J401">
            <v>1</v>
          </cell>
          <cell r="K401">
            <v>1</v>
          </cell>
          <cell r="L401" t="str">
            <v>Persona Natural</v>
          </cell>
          <cell r="M401" t="str">
            <v>CC</v>
          </cell>
          <cell r="N401">
            <v>1018408564</v>
          </cell>
          <cell r="O401">
            <v>1</v>
          </cell>
          <cell r="P401" t="str">
            <v>NIETO MEJIA</v>
          </cell>
          <cell r="Q401" t="str">
            <v>PAULA ALEJANDRA</v>
          </cell>
          <cell r="R401" t="str">
            <v>No Aplica</v>
          </cell>
          <cell r="S401" t="str">
            <v>PAULA ALEJANDRA NIETO MEJIA</v>
          </cell>
          <cell r="T401" t="str">
            <v>F</v>
          </cell>
          <cell r="U401">
            <v>44964</v>
          </cell>
          <cell r="V401">
            <v>44965</v>
          </cell>
          <cell r="W401">
            <v>44967</v>
          </cell>
          <cell r="Y401" t="str">
            <v>Contratación Directa</v>
          </cell>
          <cell r="Z401" t="str">
            <v>Contrato</v>
          </cell>
          <cell r="AA401" t="str">
            <v>Prestación de Servicios Profesionales</v>
          </cell>
          <cell r="AB401" t="str">
            <v>PRESTAR SERVICIOS PROFESIONALES PARA BRINDAR APOYO EN LA RESOLUCION DE RECURSOS Y DEMAS ACTIVIDADES JURIDICAS RELACIONADAS CON LAS INVESTIGACIONES ADMINISTRATIVAS DE LA INSPECCION VIGILANCIA Y CONTROL DE VIVIENDA</v>
          </cell>
          <cell r="AC401">
            <v>44967</v>
          </cell>
          <cell r="AE401">
            <v>44967</v>
          </cell>
          <cell r="AF401">
            <v>11</v>
          </cell>
          <cell r="AG401">
            <v>0</v>
          </cell>
          <cell r="AH401">
            <v>11</v>
          </cell>
          <cell r="AI401">
            <v>11</v>
          </cell>
          <cell r="AJ401">
            <v>0</v>
          </cell>
          <cell r="AK401">
            <v>330</v>
          </cell>
          <cell r="AL401">
            <v>45300</v>
          </cell>
          <cell r="AM401">
            <v>45300</v>
          </cell>
          <cell r="AN401">
            <v>77610500</v>
          </cell>
          <cell r="AO401">
            <v>77610500</v>
          </cell>
          <cell r="AP401">
            <v>7055500</v>
          </cell>
          <cell r="AQ401">
            <v>0</v>
          </cell>
          <cell r="AS401">
            <v>141</v>
          </cell>
          <cell r="AT401">
            <v>44932</v>
          </cell>
          <cell r="AU401">
            <v>77610500</v>
          </cell>
          <cell r="AV401" t="str">
            <v>O23011603450000007812</v>
          </cell>
          <cell r="AW401" t="str">
            <v>INVERSION</v>
          </cell>
          <cell r="AX401" t="str">
            <v>Fortalecimiento de la Inspección, Vigilancia y Control de Vivienda en Bogotá</v>
          </cell>
          <cell r="AY401">
            <v>5000457696</v>
          </cell>
          <cell r="AZ401">
            <v>429</v>
          </cell>
          <cell r="BA401">
            <v>44965</v>
          </cell>
          <cell r="BB401">
            <v>77610500</v>
          </cell>
          <cell r="BK401" t="str">
            <v/>
          </cell>
          <cell r="BN401" t="str">
            <v/>
          </cell>
          <cell r="BO401" t="str">
            <v/>
          </cell>
          <cell r="BP401" t="str">
            <v/>
          </cell>
          <cell r="BR401" t="str">
            <v/>
          </cell>
          <cell r="BS401" t="str">
            <v/>
          </cell>
          <cell r="BT401" t="str">
            <v/>
          </cell>
          <cell r="BU401" t="str">
            <v/>
          </cell>
          <cell r="BV401" t="str">
            <v/>
          </cell>
          <cell r="BW401" t="str">
            <v/>
          </cell>
          <cell r="CA401" t="str">
            <v/>
          </cell>
          <cell r="CB401" t="str">
            <v/>
          </cell>
          <cell r="CC401" t="str">
            <v/>
          </cell>
          <cell r="CE401" t="str">
            <v/>
          </cell>
          <cell r="CF401" t="str">
            <v/>
          </cell>
          <cell r="CG401" t="str">
            <v/>
          </cell>
          <cell r="CH401" t="str">
            <v/>
          </cell>
          <cell r="CI401" t="str">
            <v/>
          </cell>
          <cell r="CP401">
            <v>0</v>
          </cell>
        </row>
        <row r="402">
          <cell r="C402" t="str">
            <v>397-2023</v>
          </cell>
          <cell r="D402">
            <v>1</v>
          </cell>
          <cell r="E402" t="str">
            <v>CO1.PCCNTR.4574949</v>
          </cell>
          <cell r="F402" t="e">
            <v>#N/A</v>
          </cell>
          <cell r="G402" t="str">
            <v>En Ejecución</v>
          </cell>
          <cell r="H402" t="str">
            <v>https://community.secop.gov.co/Public/Tendering/OpportunityDetail/Index?noticeUID=CO1.NTC.3945477&amp;isFromPublicArea=True&amp;isModal=true&amp;asPopupView=true</v>
          </cell>
          <cell r="I402" t="str">
            <v>SDHT-SDICV-PSP-018-2023</v>
          </cell>
          <cell r="J402">
            <v>1</v>
          </cell>
          <cell r="K402">
            <v>1</v>
          </cell>
          <cell r="L402" t="str">
            <v>Persona Natural</v>
          </cell>
          <cell r="M402" t="str">
            <v>CC</v>
          </cell>
          <cell r="N402">
            <v>11365785</v>
          </cell>
          <cell r="O402">
            <v>1</v>
          </cell>
          <cell r="P402" t="str">
            <v>SANTAMARIA ARIZA</v>
          </cell>
          <cell r="Q402" t="str">
            <v>EDWIN JOSE</v>
          </cell>
          <cell r="R402" t="str">
            <v>No Aplica</v>
          </cell>
          <cell r="S402" t="str">
            <v>EDWIN JOSE SANTAMARIA ARIZA</v>
          </cell>
          <cell r="T402" t="str">
            <v>M</v>
          </cell>
          <cell r="U402">
            <v>44964</v>
          </cell>
          <cell r="V402">
            <v>44967</v>
          </cell>
          <cell r="W402">
            <v>44970</v>
          </cell>
          <cell r="Y402" t="str">
            <v>Contratación Directa</v>
          </cell>
          <cell r="Z402" t="str">
            <v>Contrato</v>
          </cell>
          <cell r="AA402" t="str">
            <v>Prestación de Servicios Profesionales</v>
          </cell>
          <cell r="AB402" t="str">
            <v>PRESTAR SERVICIOS PROFESIONALES DE APOYO JURIDICO PARA SUSTANCIAR INVESTIGACIONES ADMINISTRATIVAS RELACIONADAS CON LA ENAJENACIÓN Y ARRENDAMIENTO DE VIVIENDA</v>
          </cell>
          <cell r="AC402">
            <v>44970</v>
          </cell>
          <cell r="AD402">
            <v>44970</v>
          </cell>
          <cell r="AE402">
            <v>44970</v>
          </cell>
          <cell r="AF402">
            <v>11</v>
          </cell>
          <cell r="AG402">
            <v>0</v>
          </cell>
          <cell r="AH402">
            <v>11</v>
          </cell>
          <cell r="AI402">
            <v>11</v>
          </cell>
          <cell r="AJ402">
            <v>0</v>
          </cell>
          <cell r="AK402">
            <v>330</v>
          </cell>
          <cell r="AL402">
            <v>45303</v>
          </cell>
          <cell r="AM402">
            <v>45303</v>
          </cell>
          <cell r="AN402">
            <v>62881500</v>
          </cell>
          <cell r="AO402">
            <v>62881500</v>
          </cell>
          <cell r="AP402">
            <v>5716500</v>
          </cell>
          <cell r="AQ402">
            <v>0</v>
          </cell>
          <cell r="AS402">
            <v>297</v>
          </cell>
          <cell r="AT402">
            <v>44942</v>
          </cell>
          <cell r="AU402">
            <v>62881500</v>
          </cell>
          <cell r="AV402" t="str">
            <v>O23011603450000007812</v>
          </cell>
          <cell r="AW402" t="str">
            <v>INVERSION</v>
          </cell>
          <cell r="AX402" t="str">
            <v>Fortalecimiento de la Inspección, Vigilancia y Control de Vivienda en Bogotá</v>
          </cell>
          <cell r="AY402">
            <v>5000457772</v>
          </cell>
          <cell r="AZ402">
            <v>438</v>
          </cell>
          <cell r="BA402">
            <v>44965</v>
          </cell>
          <cell r="BB402">
            <v>62881500</v>
          </cell>
          <cell r="BK402" t="str">
            <v/>
          </cell>
          <cell r="BN402" t="str">
            <v/>
          </cell>
          <cell r="BO402" t="str">
            <v/>
          </cell>
          <cell r="BP402" t="str">
            <v/>
          </cell>
          <cell r="BR402" t="str">
            <v/>
          </cell>
          <cell r="BS402" t="str">
            <v/>
          </cell>
          <cell r="BT402" t="str">
            <v/>
          </cell>
          <cell r="BU402" t="str">
            <v/>
          </cell>
          <cell r="BV402" t="str">
            <v/>
          </cell>
          <cell r="BW402" t="str">
            <v/>
          </cell>
          <cell r="CA402" t="str">
            <v/>
          </cell>
          <cell r="CB402" t="str">
            <v/>
          </cell>
          <cell r="CC402" t="str">
            <v/>
          </cell>
          <cell r="CE402" t="str">
            <v/>
          </cell>
          <cell r="CF402" t="str">
            <v/>
          </cell>
          <cell r="CG402" t="str">
            <v/>
          </cell>
          <cell r="CH402" t="str">
            <v/>
          </cell>
          <cell r="CI402" t="str">
            <v/>
          </cell>
          <cell r="CP402">
            <v>0</v>
          </cell>
        </row>
        <row r="403">
          <cell r="C403" t="str">
            <v>398-2023</v>
          </cell>
          <cell r="D403">
            <v>1</v>
          </cell>
          <cell r="E403" t="str">
            <v>CO1.PCCNTR.4574986</v>
          </cell>
          <cell r="F403" t="e">
            <v>#N/A</v>
          </cell>
          <cell r="G403" t="str">
            <v>En Ejecución</v>
          </cell>
          <cell r="H403" t="str">
            <v>https://community.secop.gov.co/Public/Tendering/OpportunityDetail/Index?noticeUID=CO1.NTC.3945752&amp;isFromPublicArea=True&amp;isModal=true&amp;asPopupView=true</v>
          </cell>
          <cell r="I403" t="str">
            <v>SDHT-SDICV-PSP-048-2023</v>
          </cell>
          <cell r="J403">
            <v>1</v>
          </cell>
          <cell r="K403">
            <v>1</v>
          </cell>
          <cell r="L403" t="str">
            <v>Persona Natural</v>
          </cell>
          <cell r="M403" t="str">
            <v>CC</v>
          </cell>
          <cell r="N403">
            <v>1016070278</v>
          </cell>
          <cell r="O403">
            <v>9</v>
          </cell>
          <cell r="P403" t="str">
            <v>LOPEZ RODRIGUEZ</v>
          </cell>
          <cell r="Q403" t="str">
            <v>DIEGO FELIPE</v>
          </cell>
          <cell r="R403" t="str">
            <v>No Aplica</v>
          </cell>
          <cell r="S403" t="str">
            <v>DIEGO FELIPE LOPEZ RODRIGUEZ</v>
          </cell>
          <cell r="T403" t="str">
            <v>M</v>
          </cell>
          <cell r="U403">
            <v>44964</v>
          </cell>
          <cell r="V403">
            <v>44965</v>
          </cell>
          <cell r="W403">
            <v>44967</v>
          </cell>
          <cell r="Y403" t="str">
            <v>Contratación Directa</v>
          </cell>
          <cell r="Z403" t="str">
            <v>Contrato</v>
          </cell>
          <cell r="AA403" t="str">
            <v>Prestación de Servicios Profesionales</v>
          </cell>
          <cell r="AB403" t="str">
            <v>PRESTAR SERVICIOS PROFESIONALES DE CARÁCTER JURIDICO PARA SUSTANCIAR INVESTIGACIONES ADMINISTRATIVAS RELACIONADAS CON LA ENAJENACIÓN Y ARRENDAMIENTO DE VIVIENDA</v>
          </cell>
          <cell r="AC403">
            <v>44967</v>
          </cell>
          <cell r="AD403">
            <v>44967</v>
          </cell>
          <cell r="AE403">
            <v>44967</v>
          </cell>
          <cell r="AF403">
            <v>11</v>
          </cell>
          <cell r="AG403">
            <v>0</v>
          </cell>
          <cell r="AH403">
            <v>11</v>
          </cell>
          <cell r="AI403">
            <v>11</v>
          </cell>
          <cell r="AJ403">
            <v>0</v>
          </cell>
          <cell r="AK403">
            <v>330</v>
          </cell>
          <cell r="AL403">
            <v>45300</v>
          </cell>
          <cell r="AM403">
            <v>45300</v>
          </cell>
          <cell r="AN403">
            <v>62881500</v>
          </cell>
          <cell r="AO403">
            <v>62881500</v>
          </cell>
          <cell r="AP403">
            <v>5716500</v>
          </cell>
          <cell r="AQ403">
            <v>0</v>
          </cell>
          <cell r="AS403">
            <v>319</v>
          </cell>
          <cell r="AT403">
            <v>44942</v>
          </cell>
          <cell r="AU403">
            <v>62881500</v>
          </cell>
          <cell r="AV403" t="str">
            <v>O23011603450000007812</v>
          </cell>
          <cell r="AW403" t="str">
            <v>INVERSION</v>
          </cell>
          <cell r="AX403" t="str">
            <v>Fortalecimiento de la Inspección, Vigilancia y Control de Vivienda en Bogotá</v>
          </cell>
          <cell r="AY403">
            <v>5000457704</v>
          </cell>
          <cell r="AZ403">
            <v>430</v>
          </cell>
          <cell r="BA403">
            <v>44965</v>
          </cell>
          <cell r="BB403">
            <v>62881500</v>
          </cell>
          <cell r="BK403" t="str">
            <v/>
          </cell>
          <cell r="BN403" t="str">
            <v/>
          </cell>
          <cell r="BO403" t="str">
            <v/>
          </cell>
          <cell r="BP403" t="str">
            <v/>
          </cell>
          <cell r="BR403" t="str">
            <v/>
          </cell>
          <cell r="BS403" t="str">
            <v/>
          </cell>
          <cell r="BT403" t="str">
            <v/>
          </cell>
          <cell r="BU403" t="str">
            <v/>
          </cell>
          <cell r="BV403" t="str">
            <v/>
          </cell>
          <cell r="BW403" t="str">
            <v/>
          </cell>
          <cell r="CA403" t="str">
            <v/>
          </cell>
          <cell r="CB403" t="str">
            <v/>
          </cell>
          <cell r="CC403" t="str">
            <v/>
          </cell>
          <cell r="CE403" t="str">
            <v/>
          </cell>
          <cell r="CF403" t="str">
            <v/>
          </cell>
          <cell r="CG403" t="str">
            <v/>
          </cell>
          <cell r="CH403" t="str">
            <v/>
          </cell>
          <cell r="CI403" t="str">
            <v/>
          </cell>
          <cell r="CP403">
            <v>0</v>
          </cell>
        </row>
        <row r="404">
          <cell r="C404" t="str">
            <v>399-2023</v>
          </cell>
          <cell r="D404">
            <v>1</v>
          </cell>
          <cell r="E404" t="str">
            <v>CO1.PCCNTR.4575541</v>
          </cell>
          <cell r="F404" t="e">
            <v>#N/A</v>
          </cell>
          <cell r="G404" t="str">
            <v>En Ejecución</v>
          </cell>
          <cell r="H404" t="str">
            <v>https://community.secop.gov.co/Public/Tendering/OpportunityDetail/Index?noticeUID=CO1.NTC.3946203&amp;isFromPublicArea=True&amp;isModal=true&amp;asPopupView=true</v>
          </cell>
          <cell r="I404" t="str">
            <v>SDHT-SDICV-PSP-004-2023</v>
          </cell>
          <cell r="J404">
            <v>1</v>
          </cell>
          <cell r="K404">
            <v>1</v>
          </cell>
          <cell r="L404" t="str">
            <v>Persona Natural</v>
          </cell>
          <cell r="M404" t="str">
            <v>CC</v>
          </cell>
          <cell r="N404">
            <v>1033722180</v>
          </cell>
          <cell r="O404">
            <v>7</v>
          </cell>
          <cell r="P404" t="str">
            <v>GARCIA CARTAGENA</v>
          </cell>
          <cell r="Q404" t="str">
            <v>SERGIO</v>
          </cell>
          <cell r="R404" t="str">
            <v>No Aplica</v>
          </cell>
          <cell r="S404" t="str">
            <v>SERGIO GARCIA CARTAGENA</v>
          </cell>
          <cell r="T404" t="str">
            <v>M</v>
          </cell>
          <cell r="U404">
            <v>44964</v>
          </cell>
          <cell r="V404">
            <v>44965</v>
          </cell>
          <cell r="W404">
            <v>44967</v>
          </cell>
          <cell r="Y404" t="str">
            <v>Contratación Directa</v>
          </cell>
          <cell r="Z404" t="str">
            <v>Contrato</v>
          </cell>
          <cell r="AA404" t="str">
            <v>Prestación de Servicios Profesionales</v>
          </cell>
          <cell r="AB404" t="str">
            <v>PRESTAR SERVICIOS PROFESIONALES DE APOYO JURIDICO PARA SUSTANCIAR INVESTIGACIONES ADMINISTRATIVAS RELACIONADAS CON LA ENAJENACIÓN Y ARRENDAMIENTO DE VIVIENDA</v>
          </cell>
          <cell r="AC404">
            <v>44967</v>
          </cell>
          <cell r="AD404">
            <v>44967</v>
          </cell>
          <cell r="AE404">
            <v>44967</v>
          </cell>
          <cell r="AF404">
            <v>11</v>
          </cell>
          <cell r="AG404">
            <v>0</v>
          </cell>
          <cell r="AH404">
            <v>11</v>
          </cell>
          <cell r="AI404">
            <v>11</v>
          </cell>
          <cell r="AJ404">
            <v>0</v>
          </cell>
          <cell r="AK404">
            <v>330</v>
          </cell>
          <cell r="AL404">
            <v>45300</v>
          </cell>
          <cell r="AM404">
            <v>45300</v>
          </cell>
          <cell r="AN404">
            <v>62881500</v>
          </cell>
          <cell r="AO404">
            <v>62881500</v>
          </cell>
          <cell r="AP404">
            <v>5716500</v>
          </cell>
          <cell r="AQ404">
            <v>0</v>
          </cell>
          <cell r="AS404">
            <v>270</v>
          </cell>
          <cell r="AT404">
            <v>44942</v>
          </cell>
          <cell r="AU404">
            <v>62881500</v>
          </cell>
          <cell r="AV404" t="str">
            <v>O23011603450000007812</v>
          </cell>
          <cell r="AW404" t="str">
            <v>INVERSION</v>
          </cell>
          <cell r="AX404" t="str">
            <v>Fortalecimiento de la Inspección, Vigilancia y Control de Vivienda en Bogotá</v>
          </cell>
          <cell r="AY404">
            <v>5000457710</v>
          </cell>
          <cell r="AZ404">
            <v>431</v>
          </cell>
          <cell r="BA404">
            <v>44965</v>
          </cell>
          <cell r="BB404">
            <v>62881500</v>
          </cell>
          <cell r="BK404" t="str">
            <v/>
          </cell>
          <cell r="BN404" t="str">
            <v/>
          </cell>
          <cell r="BO404" t="str">
            <v/>
          </cell>
          <cell r="BP404" t="str">
            <v/>
          </cell>
          <cell r="BR404" t="str">
            <v/>
          </cell>
          <cell r="BS404" t="str">
            <v/>
          </cell>
          <cell r="BT404" t="str">
            <v/>
          </cell>
          <cell r="BU404" t="str">
            <v/>
          </cell>
          <cell r="BV404" t="str">
            <v/>
          </cell>
          <cell r="BW404" t="str">
            <v/>
          </cell>
          <cell r="CA404" t="str">
            <v/>
          </cell>
          <cell r="CB404" t="str">
            <v/>
          </cell>
          <cell r="CC404" t="str">
            <v/>
          </cell>
          <cell r="CE404" t="str">
            <v/>
          </cell>
          <cell r="CF404" t="str">
            <v/>
          </cell>
          <cell r="CG404" t="str">
            <v/>
          </cell>
          <cell r="CH404" t="str">
            <v/>
          </cell>
          <cell r="CI404" t="str">
            <v/>
          </cell>
          <cell r="CP404">
            <v>0</v>
          </cell>
        </row>
        <row r="405">
          <cell r="C405" t="str">
            <v>400-2023</v>
          </cell>
          <cell r="D405">
            <v>1</v>
          </cell>
          <cell r="E405" t="str">
            <v>CO1.PCCNTR.4575654</v>
          </cell>
          <cell r="F405" t="e">
            <v>#N/A</v>
          </cell>
          <cell r="G405" t="str">
            <v>En Ejecución</v>
          </cell>
          <cell r="H405" t="str">
            <v>https://community.secop.gov.co/Public/Tendering/OpportunityDetail/Index?noticeUID=CO1.NTC.3946332&amp;isFromPublicArea=True&amp;isModal=true&amp;asPopupView=true</v>
          </cell>
          <cell r="I405" t="str">
            <v>SDHT-SDICV-PSP-030-2023</v>
          </cell>
          <cell r="J405">
            <v>1</v>
          </cell>
          <cell r="K405">
            <v>1</v>
          </cell>
          <cell r="L405" t="str">
            <v>Persona Natural</v>
          </cell>
          <cell r="M405" t="str">
            <v>CC</v>
          </cell>
          <cell r="N405">
            <v>1032396574</v>
          </cell>
          <cell r="O405">
            <v>2</v>
          </cell>
          <cell r="P405" t="str">
            <v>CARDENAS MALAVER</v>
          </cell>
          <cell r="Q405" t="str">
            <v>YULLI CATHERIN</v>
          </cell>
          <cell r="R405" t="str">
            <v>No Aplica</v>
          </cell>
          <cell r="S405" t="str">
            <v>YULLI CATHERIN CARDENAS MALAVER</v>
          </cell>
          <cell r="T405" t="str">
            <v>F</v>
          </cell>
          <cell r="U405">
            <v>44964</v>
          </cell>
          <cell r="V405">
            <v>44967</v>
          </cell>
          <cell r="W405">
            <v>44970</v>
          </cell>
          <cell r="Y405" t="str">
            <v>Contratación Directa</v>
          </cell>
          <cell r="Z405" t="str">
            <v>Contrato</v>
          </cell>
          <cell r="AA405" t="str">
            <v>Prestación de Servicios Profesionales</v>
          </cell>
          <cell r="AB405" t="str">
            <v>PRESTAR SERVICIOS PROFESIONALES PARA APOYAR JURIDICAMENTE A LA SUBDIRECCION DE INVESTIGACIONES Y CONTROL DE VIVIENDA EN LOS PROCESOS Y PROCEDIMIENTOS A CARGO DE ESTA SUBDIRECION Y LA SUSTANCIACION DE INVESTIGACIONES ADMINISTRATIVAS</v>
          </cell>
          <cell r="AC405">
            <v>44970</v>
          </cell>
          <cell r="AD405">
            <v>44970</v>
          </cell>
          <cell r="AE405">
            <v>44970</v>
          </cell>
          <cell r="AF405">
            <v>11</v>
          </cell>
          <cell r="AG405">
            <v>0</v>
          </cell>
          <cell r="AH405">
            <v>11</v>
          </cell>
          <cell r="AI405">
            <v>11</v>
          </cell>
          <cell r="AJ405">
            <v>0</v>
          </cell>
          <cell r="AK405">
            <v>330</v>
          </cell>
          <cell r="AL405">
            <v>45303</v>
          </cell>
          <cell r="AM405">
            <v>45303</v>
          </cell>
          <cell r="AN405">
            <v>73645000</v>
          </cell>
          <cell r="AO405">
            <v>73645000</v>
          </cell>
          <cell r="AP405">
            <v>6695000</v>
          </cell>
          <cell r="AQ405">
            <v>0</v>
          </cell>
          <cell r="AS405">
            <v>204</v>
          </cell>
          <cell r="AT405">
            <v>44938</v>
          </cell>
          <cell r="AU405">
            <v>73645000</v>
          </cell>
          <cell r="AV405" t="str">
            <v>O23011603450000007812</v>
          </cell>
          <cell r="AW405" t="str">
            <v>INVERSION</v>
          </cell>
          <cell r="AX405" t="str">
            <v>Fortalecimiento de la Inspección, Vigilancia y Control de Vivienda en Bogotá</v>
          </cell>
          <cell r="AY405">
            <v>5000457781</v>
          </cell>
          <cell r="AZ405">
            <v>439</v>
          </cell>
          <cell r="BA405">
            <v>44965</v>
          </cell>
          <cell r="BB405">
            <v>73645000</v>
          </cell>
          <cell r="BK405" t="str">
            <v/>
          </cell>
          <cell r="BN405" t="str">
            <v/>
          </cell>
          <cell r="BO405" t="str">
            <v/>
          </cell>
          <cell r="BP405" t="str">
            <v/>
          </cell>
          <cell r="BR405" t="str">
            <v/>
          </cell>
          <cell r="BS405" t="str">
            <v/>
          </cell>
          <cell r="BT405" t="str">
            <v/>
          </cell>
          <cell r="BU405" t="str">
            <v/>
          </cell>
          <cell r="BV405" t="str">
            <v/>
          </cell>
          <cell r="BW405" t="str">
            <v/>
          </cell>
          <cell r="CA405" t="str">
            <v/>
          </cell>
          <cell r="CB405" t="str">
            <v/>
          </cell>
          <cell r="CC405" t="str">
            <v/>
          </cell>
          <cell r="CE405" t="str">
            <v/>
          </cell>
          <cell r="CF405" t="str">
            <v/>
          </cell>
          <cell r="CG405" t="str">
            <v/>
          </cell>
          <cell r="CH405" t="str">
            <v/>
          </cell>
          <cell r="CI405" t="str">
            <v/>
          </cell>
          <cell r="CP405">
            <v>0</v>
          </cell>
        </row>
        <row r="406">
          <cell r="C406" t="str">
            <v>401-2023</v>
          </cell>
          <cell r="D406">
            <v>1</v>
          </cell>
          <cell r="E406" t="str">
            <v>CO1.PCCNTR.4575820</v>
          </cell>
          <cell r="F406" t="e">
            <v>#N/A</v>
          </cell>
          <cell r="G406" t="str">
            <v>En Ejecución</v>
          </cell>
          <cell r="H406" t="str">
            <v>https://community.secop.gov.co/Public/Tendering/OpportunityDetail/Index?noticeUID=CO1.NTC.3946477&amp;isFromPublicArea=True&amp;isModal=true&amp;asPopupView=true</v>
          </cell>
          <cell r="I406" t="str">
            <v>SDHT-SDICV-PSAG-010-2023</v>
          </cell>
          <cell r="J406">
            <v>1</v>
          </cell>
          <cell r="K406">
            <v>1</v>
          </cell>
          <cell r="L406" t="str">
            <v>Persona Natural</v>
          </cell>
          <cell r="M406" t="str">
            <v>CC</v>
          </cell>
          <cell r="N406">
            <v>1071164892</v>
          </cell>
          <cell r="O406">
            <v>6</v>
          </cell>
          <cell r="P406" t="str">
            <v>AVELLANEDA PRECIADO</v>
          </cell>
          <cell r="Q406" t="str">
            <v>LUIS CARLOS</v>
          </cell>
          <cell r="R406" t="str">
            <v>No Aplica</v>
          </cell>
          <cell r="S406" t="str">
            <v>LUIS CARLOS AVELLANEDA PRECIADO</v>
          </cell>
          <cell r="T406" t="str">
            <v>M</v>
          </cell>
          <cell r="U406">
            <v>44964</v>
          </cell>
          <cell r="V406">
            <v>44965</v>
          </cell>
          <cell r="W406">
            <v>44967</v>
          </cell>
          <cell r="Y406" t="str">
            <v>Contratación Directa</v>
          </cell>
          <cell r="Z406" t="str">
            <v>Contrato</v>
          </cell>
          <cell r="AA406" t="str">
            <v>Prestación de Servicios  de Apoyo a la Gestión</v>
          </cell>
          <cell r="AB406" t="str">
            <v>PRESTAR SERVICIOS DE APOYO A LA GESTIÓN EN EL DESARROLLO DE ACTIVIDADES DE CARÁCTER ADMINISTRATIVO Y ACTUALIZACIÓN DE BASES DE DATOS RELACIONADAS CON EL CONTROL DE VIVIENDA.</v>
          </cell>
          <cell r="AC406">
            <v>44967</v>
          </cell>
          <cell r="AD406">
            <v>44967</v>
          </cell>
          <cell r="AE406">
            <v>44967</v>
          </cell>
          <cell r="AF406">
            <v>11</v>
          </cell>
          <cell r="AG406">
            <v>0</v>
          </cell>
          <cell r="AH406">
            <v>11</v>
          </cell>
          <cell r="AI406">
            <v>11</v>
          </cell>
          <cell r="AJ406">
            <v>0</v>
          </cell>
          <cell r="AK406">
            <v>330</v>
          </cell>
          <cell r="AL406">
            <v>45300</v>
          </cell>
          <cell r="AM406">
            <v>45300</v>
          </cell>
          <cell r="AN406">
            <v>37400000</v>
          </cell>
          <cell r="AO406">
            <v>37400000</v>
          </cell>
          <cell r="AP406">
            <v>3400000</v>
          </cell>
          <cell r="AQ406">
            <v>0</v>
          </cell>
          <cell r="AS406">
            <v>321</v>
          </cell>
          <cell r="AT406">
            <v>44942</v>
          </cell>
          <cell r="AU406">
            <v>37400000</v>
          </cell>
          <cell r="AV406" t="str">
            <v>O23011603450000007812</v>
          </cell>
          <cell r="AW406" t="str">
            <v>INVERSION</v>
          </cell>
          <cell r="AX406" t="str">
            <v>Fortalecimiento de la Inspección, Vigilancia y Control de Vivienda en Bogotá</v>
          </cell>
          <cell r="AY406">
            <v>5000457720</v>
          </cell>
          <cell r="AZ406">
            <v>432</v>
          </cell>
          <cell r="BA406">
            <v>44965</v>
          </cell>
          <cell r="BB406">
            <v>37400000</v>
          </cell>
          <cell r="BK406" t="str">
            <v/>
          </cell>
          <cell r="BN406" t="str">
            <v/>
          </cell>
          <cell r="BO406" t="str">
            <v/>
          </cell>
          <cell r="BP406" t="str">
            <v/>
          </cell>
          <cell r="BR406" t="str">
            <v/>
          </cell>
          <cell r="BS406" t="str">
            <v/>
          </cell>
          <cell r="BT406" t="str">
            <v/>
          </cell>
          <cell r="BU406" t="str">
            <v/>
          </cell>
          <cell r="BV406" t="str">
            <v/>
          </cell>
          <cell r="BW406" t="str">
            <v/>
          </cell>
          <cell r="CA406" t="str">
            <v/>
          </cell>
          <cell r="CB406" t="str">
            <v/>
          </cell>
          <cell r="CC406" t="str">
            <v/>
          </cell>
          <cell r="CE406" t="str">
            <v/>
          </cell>
          <cell r="CF406" t="str">
            <v/>
          </cell>
          <cell r="CG406" t="str">
            <v/>
          </cell>
          <cell r="CH406" t="str">
            <v/>
          </cell>
          <cell r="CI406" t="str">
            <v/>
          </cell>
          <cell r="CP406">
            <v>0</v>
          </cell>
        </row>
        <row r="407">
          <cell r="C407" t="str">
            <v>402-2023</v>
          </cell>
          <cell r="D407">
            <v>1</v>
          </cell>
          <cell r="E407" t="str">
            <v>CO1.PCCNTR.4576202</v>
          </cell>
          <cell r="F407" t="e">
            <v>#N/A</v>
          </cell>
          <cell r="G407" t="str">
            <v>En Ejecución</v>
          </cell>
          <cell r="H407" t="str">
            <v>https://community.secop.gov.co/Public/Tendering/OpportunityDetail/Index?noticeUID=CO1.NTC.3946643&amp;isFromPublicArea=True&amp;isModal=true&amp;asPopupView=true</v>
          </cell>
          <cell r="I407" t="str">
            <v>SDHT-SDICV-PSP-014-2023</v>
          </cell>
          <cell r="J407">
            <v>1</v>
          </cell>
          <cell r="K407">
            <v>1</v>
          </cell>
          <cell r="L407" t="str">
            <v>Persona Natural</v>
          </cell>
          <cell r="M407" t="str">
            <v>CC</v>
          </cell>
          <cell r="N407">
            <v>1015999463</v>
          </cell>
          <cell r="O407">
            <v>1</v>
          </cell>
          <cell r="P407" t="str">
            <v>GARCIA MUNOZ</v>
          </cell>
          <cell r="Q407" t="str">
            <v>LINA ANDREA</v>
          </cell>
          <cell r="R407" t="str">
            <v>No Aplica</v>
          </cell>
          <cell r="S407" t="str">
            <v>LINA ANDREA GARCIA MUNOZ</v>
          </cell>
          <cell r="T407" t="str">
            <v>F</v>
          </cell>
          <cell r="U407">
            <v>44965</v>
          </cell>
          <cell r="V407">
            <v>44967</v>
          </cell>
          <cell r="W407">
            <v>44970</v>
          </cell>
          <cell r="Y407" t="str">
            <v>Contratación Directa</v>
          </cell>
          <cell r="Z407" t="str">
            <v>Contrato</v>
          </cell>
          <cell r="AA407" t="str">
            <v>Prestación de Servicios Profesionales</v>
          </cell>
          <cell r="AB407" t="str">
            <v>PRESTAR SERVICIOS PROFESIONALES DE APOYO JURIDICO PARA SUSTANCIAR INVESTIGACIONES ADMINISTRATIVAS RELACIONADAS CON LA ENAJENACIÓN Y ARRENDAMIENTO DE VIVIENDA</v>
          </cell>
          <cell r="AC407">
            <v>44970</v>
          </cell>
          <cell r="AD407">
            <v>44970</v>
          </cell>
          <cell r="AE407">
            <v>44970</v>
          </cell>
          <cell r="AF407">
            <v>11</v>
          </cell>
          <cell r="AG407">
            <v>0</v>
          </cell>
          <cell r="AH407">
            <v>11</v>
          </cell>
          <cell r="AI407">
            <v>11</v>
          </cell>
          <cell r="AJ407">
            <v>0</v>
          </cell>
          <cell r="AK407">
            <v>330</v>
          </cell>
          <cell r="AL407">
            <v>45303</v>
          </cell>
          <cell r="AM407">
            <v>45303</v>
          </cell>
          <cell r="AN407">
            <v>62881500</v>
          </cell>
          <cell r="AO407">
            <v>62881500</v>
          </cell>
          <cell r="AP407">
            <v>5716500</v>
          </cell>
          <cell r="AQ407">
            <v>0</v>
          </cell>
          <cell r="AS407">
            <v>158</v>
          </cell>
          <cell r="AT407">
            <v>44937</v>
          </cell>
          <cell r="AU407">
            <v>62881500</v>
          </cell>
          <cell r="AV407" t="str">
            <v>O23011603450000007812</v>
          </cell>
          <cell r="AW407" t="str">
            <v>INVERSION</v>
          </cell>
          <cell r="AX407" t="str">
            <v>Fortalecimiento de la Inspección, Vigilancia y Control de Vivienda en Bogotá</v>
          </cell>
          <cell r="AY407">
            <v>5000457809</v>
          </cell>
          <cell r="AZ407">
            <v>444</v>
          </cell>
          <cell r="BA407">
            <v>44965</v>
          </cell>
          <cell r="BB407">
            <v>62881500</v>
          </cell>
          <cell r="BK407" t="str">
            <v/>
          </cell>
          <cell r="BN407" t="str">
            <v/>
          </cell>
          <cell r="BO407" t="str">
            <v/>
          </cell>
          <cell r="BP407" t="str">
            <v/>
          </cell>
          <cell r="BR407" t="str">
            <v/>
          </cell>
          <cell r="BS407" t="str">
            <v/>
          </cell>
          <cell r="BT407" t="str">
            <v/>
          </cell>
          <cell r="BU407" t="str">
            <v/>
          </cell>
          <cell r="BV407" t="str">
            <v/>
          </cell>
          <cell r="BW407" t="str">
            <v/>
          </cell>
          <cell r="CA407" t="str">
            <v/>
          </cell>
          <cell r="CB407" t="str">
            <v/>
          </cell>
          <cell r="CC407" t="str">
            <v/>
          </cell>
          <cell r="CE407" t="str">
            <v/>
          </cell>
          <cell r="CF407" t="str">
            <v/>
          </cell>
          <cell r="CG407" t="str">
            <v/>
          </cell>
          <cell r="CH407" t="str">
            <v/>
          </cell>
          <cell r="CI407" t="str">
            <v/>
          </cell>
          <cell r="CP407">
            <v>0</v>
          </cell>
        </row>
        <row r="408">
          <cell r="C408" t="str">
            <v>403-2023</v>
          </cell>
          <cell r="D408">
            <v>1</v>
          </cell>
          <cell r="E408" t="str">
            <v>CO1.PCCNTR.4569258</v>
          </cell>
          <cell r="F408" t="e">
            <v>#N/A</v>
          </cell>
          <cell r="G408" t="str">
            <v>En Ejecución</v>
          </cell>
          <cell r="H408" t="str">
            <v>https://community.secop.gov.co/Public/Tendering/OpportunityDetail/Index?noticeUID=CO1.NTC.3938128&amp;isFromPublicArea=True&amp;isModal=true&amp;asPopupView=true</v>
          </cell>
          <cell r="I408" t="str">
            <v>SDTH-SDA-PSP-023-2023</v>
          </cell>
          <cell r="J408">
            <v>1</v>
          </cell>
          <cell r="K408">
            <v>1</v>
          </cell>
          <cell r="L408" t="str">
            <v>Persona Natural</v>
          </cell>
          <cell r="M408" t="str">
            <v>CC</v>
          </cell>
          <cell r="N408">
            <v>1140864695</v>
          </cell>
          <cell r="O408">
            <v>5</v>
          </cell>
          <cell r="P408" t="str">
            <v>TRESPALACIOS QUINTERO</v>
          </cell>
          <cell r="Q408" t="str">
            <v>JAVIER DE JESUS</v>
          </cell>
          <cell r="R408" t="str">
            <v>No Aplica</v>
          </cell>
          <cell r="S408" t="str">
            <v>JAVIER DE JESUS TRESPALACIOS QUINTERO</v>
          </cell>
          <cell r="T408" t="str">
            <v>M</v>
          </cell>
          <cell r="U408">
            <v>44963</v>
          </cell>
          <cell r="V408">
            <v>44964</v>
          </cell>
          <cell r="W408">
            <v>44965</v>
          </cell>
          <cell r="Y408" t="str">
            <v>Contratación Directa</v>
          </cell>
          <cell r="Z408" t="str">
            <v>Contrato</v>
          </cell>
          <cell r="AA408" t="str">
            <v>Prestación de Servicios Profesionales</v>
          </cell>
          <cell r="AB408" t="str">
            <v>PRESTAR SERVICIOS PROFESIONALES EN EL TRÁMITE Y SEGUIMIENTO JURÍDICO DE LAS ACTIVIDADES DEFINIDAS EN EL MARCO DE LA GESTIÓN CONTRACTUAL DE LA ENTIDAD</v>
          </cell>
          <cell r="AC408">
            <v>44965</v>
          </cell>
          <cell r="AD408">
            <v>44965</v>
          </cell>
          <cell r="AE408">
            <v>44965</v>
          </cell>
          <cell r="AF408">
            <v>8</v>
          </cell>
          <cell r="AG408">
            <v>0</v>
          </cell>
          <cell r="AH408">
            <v>8</v>
          </cell>
          <cell r="AI408">
            <v>8</v>
          </cell>
          <cell r="AJ408">
            <v>0</v>
          </cell>
          <cell r="AK408">
            <v>240</v>
          </cell>
          <cell r="AL408">
            <v>45206</v>
          </cell>
          <cell r="AM408">
            <v>45206</v>
          </cell>
          <cell r="AN408">
            <v>42800000</v>
          </cell>
          <cell r="AO408">
            <v>42800000</v>
          </cell>
          <cell r="AP408">
            <v>5350000</v>
          </cell>
          <cell r="AQ408">
            <v>0</v>
          </cell>
          <cell r="AS408">
            <v>660</v>
          </cell>
          <cell r="AT408">
            <v>44959</v>
          </cell>
          <cell r="AU408">
            <v>42800000</v>
          </cell>
          <cell r="AV408" t="str">
            <v>O23011605560000007754</v>
          </cell>
          <cell r="AW408" t="str">
            <v>INVERSION</v>
          </cell>
          <cell r="AX408" t="str">
            <v>Fortalecimiento Institucional de la Secretaría del Hábitat Bogotá</v>
          </cell>
          <cell r="AY408">
            <v>5000457769</v>
          </cell>
          <cell r="AZ408">
            <v>437</v>
          </cell>
          <cell r="BA408">
            <v>44965</v>
          </cell>
          <cell r="BB408">
            <v>42800000</v>
          </cell>
          <cell r="BD408">
            <v>1655</v>
          </cell>
          <cell r="BE408">
            <v>45197</v>
          </cell>
          <cell r="BF408">
            <v>14801667</v>
          </cell>
          <cell r="BG408" t="str">
            <v>5000553701</v>
          </cell>
          <cell r="BH408">
            <v>1580</v>
          </cell>
          <cell r="BI408">
            <v>45205</v>
          </cell>
          <cell r="BJ408" t="str">
            <v>O23011605560000007754</v>
          </cell>
          <cell r="BK408" t="str">
            <v>INVERSION</v>
          </cell>
          <cell r="BN408" t="str">
            <v/>
          </cell>
          <cell r="BO408" t="str">
            <v/>
          </cell>
          <cell r="BP408" t="str">
            <v/>
          </cell>
          <cell r="BR408" t="str">
            <v/>
          </cell>
          <cell r="BS408" t="str">
            <v/>
          </cell>
          <cell r="BT408" t="str">
            <v/>
          </cell>
          <cell r="BU408" t="str">
            <v/>
          </cell>
          <cell r="BV408" t="str">
            <v/>
          </cell>
          <cell r="BW408" t="str">
            <v/>
          </cell>
          <cell r="CA408" t="str">
            <v/>
          </cell>
          <cell r="CB408" t="str">
            <v/>
          </cell>
          <cell r="CC408" t="str">
            <v/>
          </cell>
          <cell r="CE408" t="str">
            <v/>
          </cell>
          <cell r="CF408" t="str">
            <v/>
          </cell>
          <cell r="CG408" t="str">
            <v/>
          </cell>
          <cell r="CH408" t="str">
            <v/>
          </cell>
          <cell r="CI408" t="str">
            <v/>
          </cell>
          <cell r="CP408">
            <v>0</v>
          </cell>
        </row>
        <row r="409">
          <cell r="C409" t="str">
            <v>404-2023</v>
          </cell>
          <cell r="D409">
            <v>1</v>
          </cell>
          <cell r="E409" t="str">
            <v>CO1.PCCNTR.4570213</v>
          </cell>
          <cell r="F409" t="e">
            <v>#N/A</v>
          </cell>
          <cell r="G409" t="str">
            <v>En Ejecución</v>
          </cell>
          <cell r="H409" t="str">
            <v>https://community.secop.gov.co/Public/Tendering/OpportunityDetail/Index?noticeUID=CO1.NTC.3938950&amp;isFromPublicArea=True&amp;isModal=true&amp;asPopupView=true</v>
          </cell>
          <cell r="I409" t="str">
            <v>SDHT-SGC-PSAG-010-2023</v>
          </cell>
          <cell r="J409">
            <v>1</v>
          </cell>
          <cell r="K409">
            <v>1</v>
          </cell>
          <cell r="L409" t="str">
            <v>Persona Natural</v>
          </cell>
          <cell r="M409" t="str">
            <v>CC</v>
          </cell>
          <cell r="N409">
            <v>53029687</v>
          </cell>
          <cell r="O409">
            <v>9</v>
          </cell>
          <cell r="P409" t="str">
            <v>MUNEVAR RODRIGUEZ</v>
          </cell>
          <cell r="Q409" t="str">
            <v>ANGELICA ANDREA</v>
          </cell>
          <cell r="R409" t="str">
            <v>No Aplica</v>
          </cell>
          <cell r="S409" t="str">
            <v>ANGELICA ANDREA MUNEVAR RODRIGUEZ</v>
          </cell>
          <cell r="T409" t="str">
            <v>F</v>
          </cell>
          <cell r="U409">
            <v>44963</v>
          </cell>
          <cell r="V409">
            <v>44964</v>
          </cell>
          <cell r="W409">
            <v>44965</v>
          </cell>
          <cell r="Y409" t="str">
            <v>Contratación Directa</v>
          </cell>
          <cell r="Z409" t="str">
            <v>Contrato</v>
          </cell>
          <cell r="AA409" t="str">
            <v>Prestación de Servicios  de Apoyo a la Gestión</v>
          </cell>
          <cell r="AB409" t="str">
            <v>PRESTAR SERVICIOS DE APOYO A LA GESTIÓN EN LOS PROCESOS ADMINISTRATIVOS DE LA SUBSECRETARIA DE GESTIÓN CORPORATIVA</v>
          </cell>
          <cell r="AC409">
            <v>44965</v>
          </cell>
          <cell r="AD409">
            <v>44965</v>
          </cell>
          <cell r="AE409">
            <v>44965</v>
          </cell>
          <cell r="AF409">
            <v>8</v>
          </cell>
          <cell r="AG409">
            <v>0</v>
          </cell>
          <cell r="AH409">
            <v>8</v>
          </cell>
          <cell r="AI409">
            <v>8</v>
          </cell>
          <cell r="AJ409">
            <v>0</v>
          </cell>
          <cell r="AK409">
            <v>240</v>
          </cell>
          <cell r="AL409">
            <v>45206</v>
          </cell>
          <cell r="AM409">
            <v>45206</v>
          </cell>
          <cell r="AN409">
            <v>29200000</v>
          </cell>
          <cell r="AO409">
            <v>29200000</v>
          </cell>
          <cell r="AP409">
            <v>3650000</v>
          </cell>
          <cell r="AQ409">
            <v>0</v>
          </cell>
          <cell r="AS409">
            <v>622</v>
          </cell>
          <cell r="AT409">
            <v>44953</v>
          </cell>
          <cell r="AU409">
            <v>29200000</v>
          </cell>
          <cell r="AV409" t="str">
            <v>O23011605560000007754</v>
          </cell>
          <cell r="AW409" t="str">
            <v>INVERSION</v>
          </cell>
          <cell r="AX409" t="str">
            <v>Fortalecimiento Institucional de la Secretaría del Hábitat Bogotá</v>
          </cell>
          <cell r="AY409">
            <v>5000456577</v>
          </cell>
          <cell r="AZ409">
            <v>422</v>
          </cell>
          <cell r="BA409">
            <v>44964</v>
          </cell>
          <cell r="BB409">
            <v>29200000</v>
          </cell>
          <cell r="BD409">
            <v>1589</v>
          </cell>
          <cell r="BE409">
            <v>45197</v>
          </cell>
          <cell r="BF409">
            <v>13748333</v>
          </cell>
          <cell r="BG409" t="str">
            <v>5000553776</v>
          </cell>
          <cell r="BH409">
            <v>1592</v>
          </cell>
          <cell r="BI409">
            <v>45205</v>
          </cell>
          <cell r="BJ409" t="str">
            <v>O23011605560000007754</v>
          </cell>
          <cell r="BK409" t="str">
            <v>INVERSION</v>
          </cell>
          <cell r="BN409" t="str">
            <v/>
          </cell>
          <cell r="BO409" t="str">
            <v/>
          </cell>
          <cell r="BP409" t="str">
            <v/>
          </cell>
          <cell r="BR409" t="str">
            <v/>
          </cell>
          <cell r="BS409" t="str">
            <v/>
          </cell>
          <cell r="BT409" t="str">
            <v/>
          </cell>
          <cell r="BU409" t="str">
            <v/>
          </cell>
          <cell r="BV409" t="str">
            <v/>
          </cell>
          <cell r="BW409" t="str">
            <v/>
          </cell>
          <cell r="CA409" t="str">
            <v/>
          </cell>
          <cell r="CB409" t="str">
            <v/>
          </cell>
          <cell r="CC409" t="str">
            <v/>
          </cell>
          <cell r="CE409" t="str">
            <v/>
          </cell>
          <cell r="CF409" t="str">
            <v/>
          </cell>
          <cell r="CG409" t="str">
            <v/>
          </cell>
          <cell r="CH409" t="str">
            <v/>
          </cell>
          <cell r="CI409" t="str">
            <v/>
          </cell>
          <cell r="CP409">
            <v>0</v>
          </cell>
        </row>
        <row r="410">
          <cell r="C410" t="str">
            <v>405-2023</v>
          </cell>
          <cell r="D410">
            <v>1</v>
          </cell>
          <cell r="E410" t="str">
            <v>CO1.PCCNTR.4572750</v>
          </cell>
          <cell r="F410" t="e">
            <v>#N/A</v>
          </cell>
          <cell r="G410" t="str">
            <v>En Ejecución</v>
          </cell>
          <cell r="H410" t="str">
            <v>https://community.secop.gov.co/Public/Tendering/OpportunityDetail/Index?noticeUID=CO1.NTC.3942277&amp;isFromPublicArea=True&amp;isModal=true&amp;asPopupView=true</v>
          </cell>
          <cell r="I410" t="str">
            <v>SDHT-SDA-PSP-019-2023</v>
          </cell>
          <cell r="J410">
            <v>1</v>
          </cell>
          <cell r="K410">
            <v>1</v>
          </cell>
          <cell r="L410" t="str">
            <v>Persona Natural</v>
          </cell>
          <cell r="M410" t="str">
            <v>CC</v>
          </cell>
          <cell r="N410">
            <v>52890837</v>
          </cell>
          <cell r="O410">
            <v>4</v>
          </cell>
          <cell r="P410" t="str">
            <v>CRISTIANO LOPEZ</v>
          </cell>
          <cell r="Q410" t="str">
            <v>ADRIANA MARIA</v>
          </cell>
          <cell r="R410" t="str">
            <v>No Aplica</v>
          </cell>
          <cell r="S410" t="str">
            <v>ADRIANA MARIA CRISTIANO LOPEZ</v>
          </cell>
          <cell r="T410" t="str">
            <v>F</v>
          </cell>
          <cell r="U410">
            <v>44963</v>
          </cell>
          <cell r="V410">
            <v>44964</v>
          </cell>
          <cell r="W410">
            <v>44964</v>
          </cell>
          <cell r="Y410" t="str">
            <v>Contratación Directa</v>
          </cell>
          <cell r="Z410" t="str">
            <v>Contrato</v>
          </cell>
          <cell r="AA410" t="str">
            <v>Prestación de Servicios Profesionales</v>
          </cell>
          <cell r="AB410" t="str">
            <v>PRESTAR SERVICIOS PROFESIONALES PARA LA ELABORACIÓN, CONSOLIDACIÓN Y PRESENTACIÓN DE INFORMES, RESPUESTAS A ENTES DE CONTROL Y DEMAS ACTIVIDADES QUE SE DERIVEN DEL SEGUIMIENTO DE LOS TRÁMITES CONTRATUALES ADELANTADOS POR LA SECRETARÍA DISTRITAL DE HÁBITAT.</v>
          </cell>
          <cell r="AC410">
            <v>44964</v>
          </cell>
          <cell r="AD410">
            <v>44964</v>
          </cell>
          <cell r="AE410">
            <v>44964</v>
          </cell>
          <cell r="AF410">
            <v>8</v>
          </cell>
          <cell r="AG410">
            <v>0</v>
          </cell>
          <cell r="AH410">
            <v>8</v>
          </cell>
          <cell r="AI410">
            <v>8</v>
          </cell>
          <cell r="AJ410">
            <v>0</v>
          </cell>
          <cell r="AK410">
            <v>240</v>
          </cell>
          <cell r="AL410">
            <v>45205</v>
          </cell>
          <cell r="AM410">
            <v>45205</v>
          </cell>
          <cell r="AN410">
            <v>59600000</v>
          </cell>
          <cell r="AO410">
            <v>59600000</v>
          </cell>
          <cell r="AP410">
            <v>7450000</v>
          </cell>
          <cell r="AQ410">
            <v>0</v>
          </cell>
          <cell r="AS410">
            <v>614</v>
          </cell>
          <cell r="AT410">
            <v>44953</v>
          </cell>
          <cell r="AU410">
            <v>59600000</v>
          </cell>
          <cell r="AV410" t="str">
            <v>O23011605560000007754</v>
          </cell>
          <cell r="AW410" t="str">
            <v>INVERSION</v>
          </cell>
          <cell r="AX410" t="str">
            <v>Fortalecimiento Institucional de la Secretaría del Hábitat Bogotá</v>
          </cell>
          <cell r="AY410">
            <v>5000456162</v>
          </cell>
          <cell r="AZ410">
            <v>416</v>
          </cell>
          <cell r="BA410">
            <v>44964</v>
          </cell>
          <cell r="BB410">
            <v>59600000</v>
          </cell>
          <cell r="BD410">
            <v>1643</v>
          </cell>
          <cell r="BE410">
            <v>45197</v>
          </cell>
          <cell r="BF410">
            <v>28310000</v>
          </cell>
          <cell r="BG410" t="str">
            <v>5000552576</v>
          </cell>
          <cell r="BH410">
            <v>1549</v>
          </cell>
          <cell r="BI410">
            <v>45203</v>
          </cell>
          <cell r="BJ410" t="str">
            <v>O23011605560000007754</v>
          </cell>
          <cell r="BK410" t="str">
            <v>INVERSION</v>
          </cell>
          <cell r="BN410" t="str">
            <v/>
          </cell>
          <cell r="BO410" t="str">
            <v/>
          </cell>
          <cell r="BP410" t="str">
            <v/>
          </cell>
          <cell r="BR410" t="str">
            <v/>
          </cell>
          <cell r="BS410" t="str">
            <v/>
          </cell>
          <cell r="BT410" t="str">
            <v/>
          </cell>
          <cell r="BU410" t="str">
            <v/>
          </cell>
          <cell r="BV410" t="str">
            <v/>
          </cell>
          <cell r="BW410" t="str">
            <v/>
          </cell>
          <cell r="CA410" t="str">
            <v/>
          </cell>
          <cell r="CB410" t="str">
            <v/>
          </cell>
          <cell r="CC410" t="str">
            <v/>
          </cell>
          <cell r="CE410" t="str">
            <v/>
          </cell>
          <cell r="CF410" t="str">
            <v/>
          </cell>
          <cell r="CG410" t="str">
            <v/>
          </cell>
          <cell r="CH410" t="str">
            <v/>
          </cell>
          <cell r="CI410" t="str">
            <v/>
          </cell>
          <cell r="CP410">
            <v>0</v>
          </cell>
          <cell r="DF410">
            <v>45044</v>
          </cell>
          <cell r="DG410" t="str">
            <v>EDNA JOHANA MARTINEZ MUÑOZ</v>
          </cell>
          <cell r="DH410">
            <v>53101897</v>
          </cell>
          <cell r="DI410" t="str">
            <v>carrera 79C No. 42 a  - 10 Sur</v>
          </cell>
          <cell r="DJ410">
            <v>3115185512</v>
          </cell>
          <cell r="DK410" t="str">
            <v>e.johanamartinezm@gmail.com</v>
          </cell>
          <cell r="DL410">
            <v>39485000</v>
          </cell>
          <cell r="DN410">
            <v>45044</v>
          </cell>
        </row>
        <row r="411">
          <cell r="C411" t="str">
            <v>406-2023</v>
          </cell>
          <cell r="D411">
            <v>1</v>
          </cell>
          <cell r="E411" t="str">
            <v>CO1.PCCNTR.4570575</v>
          </cell>
          <cell r="F411" t="e">
            <v>#N/A</v>
          </cell>
          <cell r="G411" t="str">
            <v>En Ejecución</v>
          </cell>
          <cell r="H411" t="str">
            <v>https://community.secop.gov.co/Public/Tendering/OpportunityDetail/Index?noticeUID=CO1.NTC.3939580&amp;isFromPublicArea=True&amp;isModal=False</v>
          </cell>
          <cell r="I411" t="str">
            <v>SDTH-SDA-PSP-022-2023</v>
          </cell>
          <cell r="J411">
            <v>1</v>
          </cell>
          <cell r="K411">
            <v>1</v>
          </cell>
          <cell r="L411" t="str">
            <v>Persona Natural</v>
          </cell>
          <cell r="M411" t="str">
            <v>CC</v>
          </cell>
          <cell r="N411">
            <v>53101897</v>
          </cell>
          <cell r="O411">
            <v>6</v>
          </cell>
          <cell r="P411" t="str">
            <v>MARTINEZ MUÑOZ</v>
          </cell>
          <cell r="Q411" t="str">
            <v>EDNA JOHANA</v>
          </cell>
          <cell r="R411" t="str">
            <v>No Aplica</v>
          </cell>
          <cell r="S411" t="str">
            <v>EDNA JOHANA MARTINEZ MUÑOZ</v>
          </cell>
          <cell r="T411" t="str">
            <v>F</v>
          </cell>
          <cell r="U411">
            <v>44964</v>
          </cell>
          <cell r="V411">
            <v>44964</v>
          </cell>
          <cell r="W411">
            <v>44965</v>
          </cell>
          <cell r="Y411" t="str">
            <v>Contratación Directa</v>
          </cell>
          <cell r="Z411" t="str">
            <v>Contrato</v>
          </cell>
          <cell r="AA411" t="str">
            <v>Prestación de Servicios Profesionales</v>
          </cell>
          <cell r="AB411" t="str">
            <v>PRESTAR SERVICIOS PROFESIONALES EN EL PROCESO DE ELABORACIÓN, REVISIÓN Y ANÁLISIS DEL SECTOR Y EL SEGUIMIENTO A LA EJECUCIÓN DE LOS DIFERENTES PROCESOS DE SELECCIÓN QUE ADELANTAN LAS DEPENDENCIAS DE LA SECRETARÍA DISTRITAL DE HÁBITAT.</v>
          </cell>
          <cell r="AC411">
            <v>44965</v>
          </cell>
          <cell r="AD411">
            <v>44965</v>
          </cell>
          <cell r="AE411">
            <v>44965</v>
          </cell>
          <cell r="AF411">
            <v>8</v>
          </cell>
          <cell r="AG411">
            <v>0</v>
          </cell>
          <cell r="AH411">
            <v>8</v>
          </cell>
          <cell r="AI411">
            <v>8</v>
          </cell>
          <cell r="AJ411">
            <v>0</v>
          </cell>
          <cell r="AK411">
            <v>240</v>
          </cell>
          <cell r="AL411">
            <v>45206</v>
          </cell>
          <cell r="AM411">
            <v>45206</v>
          </cell>
          <cell r="AN411">
            <v>59600000</v>
          </cell>
          <cell r="AO411">
            <v>59600000</v>
          </cell>
          <cell r="AP411">
            <v>7450000</v>
          </cell>
          <cell r="AQ411">
            <v>0</v>
          </cell>
          <cell r="AS411">
            <v>659</v>
          </cell>
          <cell r="AT411">
            <v>44959</v>
          </cell>
          <cell r="AU411">
            <v>59600000</v>
          </cell>
          <cell r="AV411" t="str">
            <v>O23011605560000007754</v>
          </cell>
          <cell r="AW411" t="str">
            <v>INVERSION</v>
          </cell>
          <cell r="AX411" t="str">
            <v>Fortalecimiento Institucional de la Secretaría del Hábitat Bogotá</v>
          </cell>
          <cell r="AY411">
            <v>5000456485</v>
          </cell>
          <cell r="AZ411">
            <v>417</v>
          </cell>
          <cell r="BA411">
            <v>44964</v>
          </cell>
          <cell r="BB411">
            <v>59600000</v>
          </cell>
          <cell r="BD411">
            <v>1654</v>
          </cell>
          <cell r="BE411">
            <v>45197</v>
          </cell>
          <cell r="BF411">
            <v>28061667</v>
          </cell>
          <cell r="BG411" t="str">
            <v>5000553264</v>
          </cell>
          <cell r="BH411">
            <v>1575</v>
          </cell>
          <cell r="BI411">
            <v>45204</v>
          </cell>
          <cell r="BJ411" t="str">
            <v>O23011605560000007754</v>
          </cell>
          <cell r="BK411" t="str">
            <v>INVERSION</v>
          </cell>
          <cell r="BN411" t="str">
            <v/>
          </cell>
          <cell r="BO411" t="str">
            <v/>
          </cell>
          <cell r="BP411" t="str">
            <v/>
          </cell>
          <cell r="BR411" t="str">
            <v/>
          </cell>
          <cell r="BS411" t="str">
            <v/>
          </cell>
          <cell r="BT411" t="str">
            <v/>
          </cell>
          <cell r="BU411" t="str">
            <v/>
          </cell>
          <cell r="BV411" t="str">
            <v/>
          </cell>
          <cell r="BW411" t="str">
            <v/>
          </cell>
          <cell r="CA411" t="str">
            <v/>
          </cell>
          <cell r="CB411" t="str">
            <v/>
          </cell>
          <cell r="CC411" t="str">
            <v/>
          </cell>
          <cell r="CE411" t="str">
            <v/>
          </cell>
          <cell r="CF411" t="str">
            <v/>
          </cell>
          <cell r="CG411" t="str">
            <v/>
          </cell>
          <cell r="CH411" t="str">
            <v/>
          </cell>
          <cell r="CI411" t="str">
            <v/>
          </cell>
          <cell r="CP411">
            <v>0</v>
          </cell>
          <cell r="DF411">
            <v>45044</v>
          </cell>
          <cell r="DG411" t="str">
            <v>RAUL ARMANDO CASTAÑO PORRAS</v>
          </cell>
          <cell r="DH411">
            <v>1047365204</v>
          </cell>
          <cell r="DI411" t="str">
            <v xml:space="preserve">CL  172 A     57  45   </v>
          </cell>
          <cell r="DJ411">
            <v>3002005990</v>
          </cell>
          <cell r="DK411" t="str">
            <v>raulcastano1104@gmail.com</v>
          </cell>
          <cell r="DL411">
            <v>39733333</v>
          </cell>
          <cell r="DN411">
            <v>45044</v>
          </cell>
        </row>
        <row r="412">
          <cell r="C412" t="str">
            <v>407-2023</v>
          </cell>
          <cell r="D412">
            <v>1</v>
          </cell>
          <cell r="E412" t="str">
            <v>CO1.PCCNTR.4570047</v>
          </cell>
          <cell r="F412" t="e">
            <v>#N/A</v>
          </cell>
          <cell r="G412" t="str">
            <v>En Ejecución</v>
          </cell>
          <cell r="H412" t="str">
            <v>https://community.secop.gov.co/Public/Tendering/OpportunityDetail/Index?noticeUID=CO1.NTC.3938630&amp;isFromPublicArea=True&amp;isModal=true&amp;asPopupView=true</v>
          </cell>
          <cell r="I412" t="str">
            <v>SDTH-SDA-PSAG-019-2023</v>
          </cell>
          <cell r="J412">
            <v>1</v>
          </cell>
          <cell r="K412">
            <v>1</v>
          </cell>
          <cell r="L412" t="str">
            <v>Persona Natural</v>
          </cell>
          <cell r="M412" t="str">
            <v>CC</v>
          </cell>
          <cell r="N412">
            <v>79762838</v>
          </cell>
          <cell r="O412">
            <v>1</v>
          </cell>
          <cell r="P412" t="str">
            <v>RUIZ GOMEZ</v>
          </cell>
          <cell r="Q412" t="str">
            <v>WILLIAM ORLANDO</v>
          </cell>
          <cell r="R412" t="str">
            <v>No Aplica</v>
          </cell>
          <cell r="S412" t="str">
            <v>WILLIAM ORLANDO RUIZ GOMEZ</v>
          </cell>
          <cell r="T412" t="str">
            <v>M</v>
          </cell>
          <cell r="U412">
            <v>44963</v>
          </cell>
          <cell r="V412">
            <v>44964</v>
          </cell>
          <cell r="W412">
            <v>44964</v>
          </cell>
          <cell r="Y412" t="str">
            <v>Contratación Directa</v>
          </cell>
          <cell r="Z412" t="str">
            <v>Contrato</v>
          </cell>
          <cell r="AA412" t="str">
            <v>Prestación de Servicios  de Apoyo a la Gestión</v>
          </cell>
          <cell r="AB412" t="str">
            <v>PRESTAR SERVICIOS DE APOYO A LA GESTIÓN EN EL PROCESO CONTRACTUAL EN LAS DIFERENTES ACTIVIDADES ADMINISTRATIVAS QUE SE DERIVEN EN SU ETAPA PRECONTRACTUAL, CONTRACTUAL Y POSTCONTRACTUAL.</v>
          </cell>
          <cell r="AC412">
            <v>44964</v>
          </cell>
          <cell r="AD412">
            <v>44964</v>
          </cell>
          <cell r="AE412">
            <v>44964</v>
          </cell>
          <cell r="AF412">
            <v>8</v>
          </cell>
          <cell r="AG412">
            <v>0</v>
          </cell>
          <cell r="AH412">
            <v>8</v>
          </cell>
          <cell r="AI412">
            <v>8</v>
          </cell>
          <cell r="AJ412">
            <v>0</v>
          </cell>
          <cell r="AK412">
            <v>240</v>
          </cell>
          <cell r="AL412">
            <v>45205</v>
          </cell>
          <cell r="AM412">
            <v>45205</v>
          </cell>
          <cell r="AN412">
            <v>35200000</v>
          </cell>
          <cell r="AO412">
            <v>35200000</v>
          </cell>
          <cell r="AP412">
            <v>4400000</v>
          </cell>
          <cell r="AQ412">
            <v>0</v>
          </cell>
          <cell r="AS412">
            <v>608</v>
          </cell>
          <cell r="AT412">
            <v>44953</v>
          </cell>
          <cell r="AU412">
            <v>35200000</v>
          </cell>
          <cell r="AV412" t="str">
            <v>O23011605560000007754</v>
          </cell>
          <cell r="AW412" t="str">
            <v>INVERSION</v>
          </cell>
          <cell r="AX412" t="str">
            <v>Fortalecimiento Institucional de la Secretaría del Hábitat Bogotá</v>
          </cell>
          <cell r="AY412">
            <v>5000456135</v>
          </cell>
          <cell r="AZ412">
            <v>413</v>
          </cell>
          <cell r="BA412">
            <v>44964</v>
          </cell>
          <cell r="BB412">
            <v>35200000</v>
          </cell>
          <cell r="BD412">
            <v>1632</v>
          </cell>
          <cell r="BE412">
            <v>45197</v>
          </cell>
          <cell r="BF412">
            <v>16720000</v>
          </cell>
          <cell r="BG412" t="str">
            <v>5000553071</v>
          </cell>
          <cell r="BH412">
            <v>1563</v>
          </cell>
          <cell r="BI412">
            <v>45204</v>
          </cell>
          <cell r="BJ412" t="str">
            <v>O23011605560000007754</v>
          </cell>
          <cell r="BK412" t="str">
            <v>INVERSION</v>
          </cell>
          <cell r="BN412" t="str">
            <v/>
          </cell>
          <cell r="BO412" t="str">
            <v/>
          </cell>
          <cell r="BP412" t="str">
            <v/>
          </cell>
          <cell r="BR412" t="str">
            <v/>
          </cell>
          <cell r="BS412" t="str">
            <v/>
          </cell>
          <cell r="BT412" t="str">
            <v/>
          </cell>
          <cell r="BU412" t="str">
            <v/>
          </cell>
          <cell r="BV412" t="str">
            <v/>
          </cell>
          <cell r="BW412" t="str">
            <v/>
          </cell>
          <cell r="CA412" t="str">
            <v/>
          </cell>
          <cell r="CB412" t="str">
            <v/>
          </cell>
          <cell r="CC412" t="str">
            <v/>
          </cell>
          <cell r="CE412" t="str">
            <v/>
          </cell>
          <cell r="CF412" t="str">
            <v/>
          </cell>
          <cell r="CG412" t="str">
            <v/>
          </cell>
          <cell r="CH412" t="str">
            <v/>
          </cell>
          <cell r="CI412" t="str">
            <v/>
          </cell>
          <cell r="CP412">
            <v>0</v>
          </cell>
        </row>
        <row r="413">
          <cell r="C413" t="str">
            <v>408-2023</v>
          </cell>
          <cell r="D413">
            <v>1</v>
          </cell>
          <cell r="E413" t="str">
            <v>CO1.PCCNTR.4570599</v>
          </cell>
          <cell r="F413" t="e">
            <v>#N/A</v>
          </cell>
          <cell r="G413" t="str">
            <v>En Ejecución</v>
          </cell>
          <cell r="H413" t="str">
            <v>https://community.secop.gov.co/Public/Tendering/OpportunityDetail/Index?noticeUID=CO1.NTC.3939174&amp;isFromPublicArea=True&amp;isModal=true&amp;asPopupView=true</v>
          </cell>
          <cell r="I413" t="str">
            <v>SDTH-SDA-PSAG-020-2023</v>
          </cell>
          <cell r="J413">
            <v>1</v>
          </cell>
          <cell r="K413">
            <v>1</v>
          </cell>
          <cell r="L413" t="str">
            <v>Persona Natural</v>
          </cell>
          <cell r="M413" t="str">
            <v>CC</v>
          </cell>
          <cell r="N413">
            <v>1024513169</v>
          </cell>
          <cell r="O413">
            <v>6</v>
          </cell>
          <cell r="P413" t="str">
            <v>CUBILLOS SALAS</v>
          </cell>
          <cell r="Q413" t="str">
            <v>ERICA</v>
          </cell>
          <cell r="R413" t="str">
            <v>No Aplica</v>
          </cell>
          <cell r="S413" t="str">
            <v>ERICA CUBILLOS SALAS</v>
          </cell>
          <cell r="T413" t="str">
            <v>F</v>
          </cell>
          <cell r="U413">
            <v>44963</v>
          </cell>
          <cell r="V413">
            <v>44964</v>
          </cell>
          <cell r="W413">
            <v>44965</v>
          </cell>
          <cell r="Y413" t="str">
            <v>Contratación Directa</v>
          </cell>
          <cell r="Z413" t="str">
            <v>Contrato</v>
          </cell>
          <cell r="AA413" t="str">
            <v>Prestación de Servicios  de Apoyo a la Gestión</v>
          </cell>
          <cell r="AB413" t="str">
            <v>PRESTAR SERVICIOS DE APOYO A LA GESTIÓN EN EL PROCESO CONTRACTUAL EN LAS DIFERENTES ACTIVIDADES ADMINISTRATIVAS QUE SE DERIVEN EN SU ETAPA PRECONTRACTUAL, CONTRACTUAL Y POSTCONTRACTUAL.</v>
          </cell>
          <cell r="AC413">
            <v>44965</v>
          </cell>
          <cell r="AD413">
            <v>44965</v>
          </cell>
          <cell r="AE413">
            <v>44965</v>
          </cell>
          <cell r="AF413">
            <v>8</v>
          </cell>
          <cell r="AG413">
            <v>0</v>
          </cell>
          <cell r="AH413">
            <v>8</v>
          </cell>
          <cell r="AI413">
            <v>8</v>
          </cell>
          <cell r="AJ413">
            <v>0</v>
          </cell>
          <cell r="AK413">
            <v>240</v>
          </cell>
          <cell r="AL413">
            <v>45206</v>
          </cell>
          <cell r="AM413">
            <v>45206</v>
          </cell>
          <cell r="AN413">
            <v>35200000</v>
          </cell>
          <cell r="AO413">
            <v>35200000</v>
          </cell>
          <cell r="AP413">
            <v>4400000</v>
          </cell>
          <cell r="AQ413">
            <v>0</v>
          </cell>
          <cell r="AS413">
            <v>609</v>
          </cell>
          <cell r="AT413">
            <v>44953</v>
          </cell>
          <cell r="AU413">
            <v>35200000</v>
          </cell>
          <cell r="AV413" t="str">
            <v>O23011605560000007754</v>
          </cell>
          <cell r="AW413" t="str">
            <v>INVERSION</v>
          </cell>
          <cell r="AX413" t="str">
            <v>Fortalecimiento Institucional de la Secretaría del Hábitat Bogotá</v>
          </cell>
          <cell r="AY413">
            <v>5000456138</v>
          </cell>
          <cell r="AZ413">
            <v>414</v>
          </cell>
          <cell r="BA413">
            <v>44964</v>
          </cell>
          <cell r="BB413">
            <v>35200000</v>
          </cell>
          <cell r="BD413">
            <v>1633</v>
          </cell>
          <cell r="BE413">
            <v>45197</v>
          </cell>
          <cell r="BF413">
            <v>16573333</v>
          </cell>
          <cell r="BG413" t="str">
            <v>5000553129</v>
          </cell>
          <cell r="BH413">
            <v>1567</v>
          </cell>
          <cell r="BI413">
            <v>45204</v>
          </cell>
          <cell r="BJ413" t="str">
            <v>O23011605560000007754</v>
          </cell>
          <cell r="BK413" t="str">
            <v>INVERSION</v>
          </cell>
          <cell r="BN413" t="str">
            <v/>
          </cell>
          <cell r="BO413" t="str">
            <v/>
          </cell>
          <cell r="BP413" t="str">
            <v/>
          </cell>
          <cell r="BR413" t="str">
            <v/>
          </cell>
          <cell r="BS413" t="str">
            <v/>
          </cell>
          <cell r="BT413" t="str">
            <v/>
          </cell>
          <cell r="BU413" t="str">
            <v/>
          </cell>
          <cell r="BV413" t="str">
            <v/>
          </cell>
          <cell r="BW413" t="str">
            <v/>
          </cell>
          <cell r="CA413" t="str">
            <v/>
          </cell>
          <cell r="CB413" t="str">
            <v/>
          </cell>
          <cell r="CC413" t="str">
            <v/>
          </cell>
          <cell r="CE413" t="str">
            <v/>
          </cell>
          <cell r="CF413" t="str">
            <v/>
          </cell>
          <cell r="CG413" t="str">
            <v/>
          </cell>
          <cell r="CH413" t="str">
            <v/>
          </cell>
          <cell r="CI413" t="str">
            <v/>
          </cell>
          <cell r="CP413">
            <v>0</v>
          </cell>
        </row>
        <row r="414">
          <cell r="C414" t="str">
            <v>409-2023</v>
          </cell>
          <cell r="D414">
            <v>1</v>
          </cell>
          <cell r="E414" t="str">
            <v>CO1.PCCNTR.4572105</v>
          </cell>
          <cell r="F414" t="e">
            <v>#N/A</v>
          </cell>
          <cell r="G414" t="str">
            <v>En Ejecución</v>
          </cell>
          <cell r="H414" t="str">
            <v>https://community.secop.gov.co/Public/Tendering/OpportunityDetail/Index?noticeUID=CO1.NTC.3941454&amp;isFromPublicArea=True&amp;isModal=true&amp;asPopupView=true</v>
          </cell>
          <cell r="I414" t="str">
            <v>SDTH-SJ-PSP-009-2023</v>
          </cell>
          <cell r="J414">
            <v>1</v>
          </cell>
          <cell r="K414">
            <v>1</v>
          </cell>
          <cell r="L414" t="str">
            <v>Persona Natural</v>
          </cell>
          <cell r="M414" t="str">
            <v>CC</v>
          </cell>
          <cell r="N414">
            <v>80154998</v>
          </cell>
          <cell r="O414">
            <v>7</v>
          </cell>
          <cell r="P414" t="str">
            <v>ZULUAGA BARRERO</v>
          </cell>
          <cell r="Q414" t="str">
            <v>CARLOS ALBERTO</v>
          </cell>
          <cell r="R414" t="str">
            <v>No Aplica</v>
          </cell>
          <cell r="S414" t="str">
            <v>CARLOS ALBERTO ZULUAGA BARRERO</v>
          </cell>
          <cell r="T414" t="str">
            <v>M</v>
          </cell>
          <cell r="U414">
            <v>44964</v>
          </cell>
          <cell r="V414">
            <v>44966</v>
          </cell>
          <cell r="W414">
            <v>44967</v>
          </cell>
          <cell r="Y414" t="str">
            <v>Contratación Directa</v>
          </cell>
          <cell r="Z414" t="str">
            <v>Contrato</v>
          </cell>
          <cell r="AA414" t="str">
            <v>Prestación de Servicios Profesionales</v>
          </cell>
          <cell r="AB414" t="str">
            <v>PRESTAR SERVICIOS PROFESIONALES EN DERECHO PARA APOYAR EN LA REPRESENTACIÓN DE LA DEFENSA JUDICIAL Y EXTRAJUDICIAL DE LA SECRETARÍA DISTRITAL DEL HÁBITAT, ASI COMO AL COMITÉ DE CONCILIACION.</v>
          </cell>
          <cell r="AC414">
            <v>44967</v>
          </cell>
          <cell r="AD414">
            <v>44967</v>
          </cell>
          <cell r="AE414">
            <v>44967</v>
          </cell>
          <cell r="AF414">
            <v>9</v>
          </cell>
          <cell r="AG414">
            <v>0</v>
          </cell>
          <cell r="AH414">
            <v>9</v>
          </cell>
          <cell r="AI414">
            <v>9</v>
          </cell>
          <cell r="AJ414">
            <v>0</v>
          </cell>
          <cell r="AK414">
            <v>270</v>
          </cell>
          <cell r="AL414">
            <v>45239</v>
          </cell>
          <cell r="AM414">
            <v>45239</v>
          </cell>
          <cell r="AN414">
            <v>64890000</v>
          </cell>
          <cell r="AO414">
            <v>64890000</v>
          </cell>
          <cell r="AP414">
            <v>7210000</v>
          </cell>
          <cell r="AQ414">
            <v>0</v>
          </cell>
          <cell r="AS414">
            <v>412</v>
          </cell>
          <cell r="AT414">
            <v>44942</v>
          </cell>
          <cell r="AU414">
            <v>64890000</v>
          </cell>
          <cell r="AV414" t="str">
            <v>O23011605560000007810</v>
          </cell>
          <cell r="AW414" t="str">
            <v>INVERSION</v>
          </cell>
          <cell r="AX414" t="str">
            <v>Fortalecimiento y articulación de la gestión jurídica institucional en la Secretaría del Hábitat de Bogotá</v>
          </cell>
          <cell r="AY414">
            <v>5000456999</v>
          </cell>
          <cell r="AZ414">
            <v>427</v>
          </cell>
          <cell r="BA414">
            <v>44964</v>
          </cell>
          <cell r="BB414">
            <v>64890000</v>
          </cell>
          <cell r="BK414" t="str">
            <v/>
          </cell>
          <cell r="BN414" t="str">
            <v/>
          </cell>
          <cell r="BO414" t="str">
            <v/>
          </cell>
          <cell r="BP414" t="str">
            <v/>
          </cell>
          <cell r="BR414" t="str">
            <v/>
          </cell>
          <cell r="BS414" t="str">
            <v/>
          </cell>
          <cell r="BT414" t="str">
            <v/>
          </cell>
          <cell r="BU414" t="str">
            <v/>
          </cell>
          <cell r="BV414" t="str">
            <v/>
          </cell>
          <cell r="BW414" t="str">
            <v/>
          </cell>
          <cell r="CA414" t="str">
            <v/>
          </cell>
          <cell r="CB414" t="str">
            <v/>
          </cell>
          <cell r="CC414" t="str">
            <v/>
          </cell>
          <cell r="CE414" t="str">
            <v/>
          </cell>
          <cell r="CF414" t="str">
            <v/>
          </cell>
          <cell r="CG414" t="str">
            <v/>
          </cell>
          <cell r="CH414" t="str">
            <v/>
          </cell>
          <cell r="CI414" t="str">
            <v/>
          </cell>
          <cell r="CP414">
            <v>0</v>
          </cell>
        </row>
        <row r="415">
          <cell r="C415" t="str">
            <v>410-2023</v>
          </cell>
          <cell r="D415">
            <v>1</v>
          </cell>
          <cell r="E415" t="str">
            <v>CO1.PCCNTR.4572997</v>
          </cell>
          <cell r="F415" t="e">
            <v>#N/A</v>
          </cell>
          <cell r="G415" t="str">
            <v>En Ejecución</v>
          </cell>
          <cell r="H415" t="str">
            <v>https://community.secop.gov.co/Public/Tendering/OpportunityDetail/Index?noticeUID=CO1.NTC.3943301&amp;isFromPublicArea=True&amp;isModal=true&amp;asPopupView=true</v>
          </cell>
          <cell r="I415" t="str">
            <v>SDHT-SDA-PSP-007-2023</v>
          </cell>
          <cell r="J415">
            <v>1</v>
          </cell>
          <cell r="K415">
            <v>1</v>
          </cell>
          <cell r="L415" t="str">
            <v>Persona Natural</v>
          </cell>
          <cell r="M415" t="str">
            <v>CC</v>
          </cell>
          <cell r="N415">
            <v>1019139676</v>
          </cell>
          <cell r="O415">
            <v>7</v>
          </cell>
          <cell r="P415" t="str">
            <v>GERENA SUAREZ</v>
          </cell>
          <cell r="Q415" t="str">
            <v>DANNY PAOLA</v>
          </cell>
          <cell r="R415" t="str">
            <v>No Aplica</v>
          </cell>
          <cell r="S415" t="str">
            <v>DANNY PAOLA GERENA SUAREZ</v>
          </cell>
          <cell r="T415" t="str">
            <v>F</v>
          </cell>
          <cell r="U415">
            <v>44964</v>
          </cell>
          <cell r="V415">
            <v>44964</v>
          </cell>
          <cell r="W415">
            <v>44965</v>
          </cell>
          <cell r="Y415" t="str">
            <v>Contratación Directa</v>
          </cell>
          <cell r="Z415" t="str">
            <v>Contrato</v>
          </cell>
          <cell r="AA415" t="str">
            <v>Prestación de Servicios Profesionales</v>
          </cell>
          <cell r="AB415" t="str">
            <v>PRESTAR LOS SERVICIOS PROFESIONALES PARA APOYAR JURÍDICAMENTE EL PROCESO DE GESTIÓN DOCUMENTAL Y APOYAR LA ELABORACIÓN Y ACTUALIZACIÓN DE LOS INSTRUMENTOS ARCHIVÍSTICOS DE LA SECRETARÍA DISTRITAL DEL HÁBITAT</v>
          </cell>
          <cell r="AC415">
            <v>44965</v>
          </cell>
          <cell r="AD415">
            <v>44965</v>
          </cell>
          <cell r="AE415">
            <v>44965</v>
          </cell>
          <cell r="AF415">
            <v>8</v>
          </cell>
          <cell r="AG415">
            <v>0</v>
          </cell>
          <cell r="AH415">
            <v>8</v>
          </cell>
          <cell r="AI415">
            <v>8</v>
          </cell>
          <cell r="AJ415">
            <v>0</v>
          </cell>
          <cell r="AK415">
            <v>240</v>
          </cell>
          <cell r="AL415">
            <v>45206</v>
          </cell>
          <cell r="AM415">
            <v>45213</v>
          </cell>
          <cell r="AN415">
            <v>44800000</v>
          </cell>
          <cell r="AO415">
            <v>44800000</v>
          </cell>
          <cell r="AP415">
            <v>5600000</v>
          </cell>
          <cell r="AQ415">
            <v>0</v>
          </cell>
          <cell r="AS415">
            <v>590</v>
          </cell>
          <cell r="AT415">
            <v>44952</v>
          </cell>
          <cell r="AU415">
            <v>44800000</v>
          </cell>
          <cell r="AV415" t="str">
            <v>O23011605560000007754</v>
          </cell>
          <cell r="AW415" t="str">
            <v>INVERSION</v>
          </cell>
          <cell r="AX415" t="str">
            <v>Fortalecimiento Institucional de la Secretaría del Hábitat Bogotá</v>
          </cell>
          <cell r="AY415">
            <v>5000456846</v>
          </cell>
          <cell r="AZ415">
            <v>425</v>
          </cell>
          <cell r="BA415">
            <v>44964</v>
          </cell>
          <cell r="BB415">
            <v>44800000</v>
          </cell>
          <cell r="BK415" t="str">
            <v/>
          </cell>
          <cell r="BN415" t="str">
            <v/>
          </cell>
          <cell r="BO415" t="str">
            <v/>
          </cell>
          <cell r="BP415" t="str">
            <v/>
          </cell>
          <cell r="BR415" t="str">
            <v/>
          </cell>
          <cell r="BS415" t="str">
            <v/>
          </cell>
          <cell r="BT415" t="str">
            <v/>
          </cell>
          <cell r="BU415" t="str">
            <v/>
          </cell>
          <cell r="BV415" t="str">
            <v/>
          </cell>
          <cell r="BW415" t="str">
            <v/>
          </cell>
          <cell r="CA415" t="str">
            <v/>
          </cell>
          <cell r="CB415" t="str">
            <v/>
          </cell>
          <cell r="CC415" t="str">
            <v/>
          </cell>
          <cell r="CE415" t="str">
            <v/>
          </cell>
          <cell r="CF415" t="str">
            <v/>
          </cell>
          <cell r="CG415" t="str">
            <v/>
          </cell>
          <cell r="CH415" t="str">
            <v/>
          </cell>
          <cell r="CI415" t="str">
            <v/>
          </cell>
          <cell r="CP415">
            <v>0</v>
          </cell>
        </row>
        <row r="416">
          <cell r="C416" t="str">
            <v>411-2023</v>
          </cell>
          <cell r="D416">
            <v>1</v>
          </cell>
          <cell r="E416" t="str">
            <v>CO1.PCCNTR.4579107</v>
          </cell>
          <cell r="F416" t="e">
            <v>#N/A</v>
          </cell>
          <cell r="G416" t="str">
            <v>Terminación Anticipada</v>
          </cell>
          <cell r="H416" t="str">
            <v>https://community.secop.gov.co/Public/Tendering/OpportunityDetail/Index?noticeUID=CO1.NTC.3932124&amp;isFromPublicArea=True&amp;isModal=true&amp;asPopupView=true</v>
          </cell>
          <cell r="I416" t="str">
            <v>SDHT-SDO-PSP-001-2023.</v>
          </cell>
          <cell r="J416">
            <v>1</v>
          </cell>
          <cell r="K416">
            <v>1</v>
          </cell>
          <cell r="L416" t="str">
            <v>Persona Natural</v>
          </cell>
          <cell r="M416" t="str">
            <v>CC</v>
          </cell>
          <cell r="N416">
            <v>51563303</v>
          </cell>
          <cell r="O416">
            <v>8</v>
          </cell>
          <cell r="P416" t="str">
            <v>LUNA GAONA</v>
          </cell>
          <cell r="Q416" t="str">
            <v>GLADYS</v>
          </cell>
          <cell r="R416" t="str">
            <v>No Aplica</v>
          </cell>
          <cell r="S416" t="str">
            <v>GLADYS LUNA GAONA</v>
          </cell>
          <cell r="T416" t="str">
            <v>F</v>
          </cell>
          <cell r="U416">
            <v>44965</v>
          </cell>
          <cell r="V416">
            <v>44967</v>
          </cell>
          <cell r="W416">
            <v>44967</v>
          </cell>
          <cell r="Y416" t="str">
            <v>Contratación Directa</v>
          </cell>
          <cell r="Z416" t="str">
            <v>Contrato</v>
          </cell>
          <cell r="AA416" t="str">
            <v>Prestación de Servicios  de Apoyo a la Gestión</v>
          </cell>
          <cell r="AB416" t="str">
            <v>PRESTAR SERVICIOS DE APOYO A LA GESTIÓN ADMINISTRATIVA Y LOGÍSTICA REQUERIDA PARA LA IMPLEMENTACIÓN DE LOS PROYECTOS PRIORIZADOS POR LA SUBDIRECCIÓN DE OPERACIONES DE LA SECRETARÍA DISTRITAL DEL HÁBITAT.</v>
          </cell>
          <cell r="AC416">
            <v>44967</v>
          </cell>
          <cell r="AD416">
            <v>44970</v>
          </cell>
          <cell r="AE416">
            <v>44970</v>
          </cell>
          <cell r="AF416">
            <v>10</v>
          </cell>
          <cell r="AG416">
            <v>15</v>
          </cell>
          <cell r="AH416">
            <v>10.5</v>
          </cell>
          <cell r="AI416">
            <v>10</v>
          </cell>
          <cell r="AJ416">
            <v>15</v>
          </cell>
          <cell r="AK416">
            <v>315</v>
          </cell>
          <cell r="AL416">
            <v>45287</v>
          </cell>
          <cell r="AM416">
            <v>45009</v>
          </cell>
          <cell r="AN416">
            <v>42000000</v>
          </cell>
          <cell r="AO416">
            <v>5600000</v>
          </cell>
          <cell r="AP416">
            <v>4000000</v>
          </cell>
          <cell r="AQ416">
            <v>0</v>
          </cell>
          <cell r="AS416">
            <v>480</v>
          </cell>
          <cell r="AT416">
            <v>44946</v>
          </cell>
          <cell r="AU416">
            <v>42000000</v>
          </cell>
          <cell r="AV416" t="str">
            <v>O23011602320000007642</v>
          </cell>
          <cell r="AW416" t="str">
            <v>INVERSION</v>
          </cell>
          <cell r="AX416" t="str">
            <v>Implementación de acciones de Acupuntura Urbana en Bogotá</v>
          </cell>
          <cell r="AY416">
            <v>5000459615</v>
          </cell>
          <cell r="AZ416">
            <v>468</v>
          </cell>
          <cell r="BA416">
            <v>44966</v>
          </cell>
          <cell r="BB416">
            <v>42000000</v>
          </cell>
          <cell r="BK416" t="str">
            <v/>
          </cell>
          <cell r="BN416" t="str">
            <v/>
          </cell>
          <cell r="BO416" t="str">
            <v/>
          </cell>
          <cell r="BP416" t="str">
            <v/>
          </cell>
          <cell r="BR416" t="str">
            <v/>
          </cell>
          <cell r="BS416" t="str">
            <v/>
          </cell>
          <cell r="BT416" t="str">
            <v/>
          </cell>
          <cell r="BU416" t="str">
            <v/>
          </cell>
          <cell r="BV416" t="str">
            <v/>
          </cell>
          <cell r="BW416" t="str">
            <v/>
          </cell>
          <cell r="CA416" t="str">
            <v/>
          </cell>
          <cell r="CB416" t="str">
            <v/>
          </cell>
          <cell r="CC416" t="str">
            <v/>
          </cell>
          <cell r="CE416" t="str">
            <v/>
          </cell>
          <cell r="CF416" t="str">
            <v/>
          </cell>
          <cell r="CG416" t="str">
            <v/>
          </cell>
          <cell r="CH416" t="str">
            <v/>
          </cell>
          <cell r="CI416" t="str">
            <v/>
          </cell>
          <cell r="CP416">
            <v>0</v>
          </cell>
        </row>
        <row r="417">
          <cell r="C417" t="str">
            <v>412-2023</v>
          </cell>
          <cell r="D417">
            <v>1</v>
          </cell>
          <cell r="E417" t="str">
            <v>CO1.PCCNTR.4579246</v>
          </cell>
          <cell r="F417" t="e">
            <v>#N/A</v>
          </cell>
          <cell r="G417" t="str">
            <v>En Ejecución</v>
          </cell>
          <cell r="H417" t="str">
            <v>https://community.secop.gov.co/Public/Tendering/OpportunityDetail/Index?noticeUID=CO1.NTC.3931934&amp;isFromPublicArea=True&amp;isModal=true&amp;asPopupView=true</v>
          </cell>
          <cell r="I417" t="str">
            <v>SDHT-SDO-PSP-005- 2023</v>
          </cell>
          <cell r="J417">
            <v>1</v>
          </cell>
          <cell r="K417">
            <v>1</v>
          </cell>
          <cell r="L417" t="str">
            <v>Persona Natural</v>
          </cell>
          <cell r="M417" t="str">
            <v>CC</v>
          </cell>
          <cell r="N417">
            <v>52716762</v>
          </cell>
          <cell r="O417">
            <v>7</v>
          </cell>
          <cell r="P417" t="str">
            <v>HOYOS GARCIA</v>
          </cell>
          <cell r="Q417" t="str">
            <v>PIEDAD</v>
          </cell>
          <cell r="R417" t="str">
            <v>No Aplica</v>
          </cell>
          <cell r="S417" t="str">
            <v>PIEDAD HOYOS GARCIA</v>
          </cell>
          <cell r="T417" t="str">
            <v>F</v>
          </cell>
          <cell r="U417">
            <v>44966</v>
          </cell>
          <cell r="V417">
            <v>44971</v>
          </cell>
          <cell r="W417">
            <v>44967</v>
          </cell>
          <cell r="Y417" t="str">
            <v>Contratación Directa</v>
          </cell>
          <cell r="Z417" t="str">
            <v>Contrato</v>
          </cell>
          <cell r="AA417" t="str">
            <v>Prestación de Servicios Profesionales</v>
          </cell>
          <cell r="AB417" t="str">
            <v>PRESTAR SERVICIOS PROFESIONALES PARA LIDERAR Y CONSOLIDAR LOS PRODUCTOS TÉCNICOS DE SOPORTE REQUERIDOS PARA LA FORMULACIÓN E IMPLEMENTACIÓN DE LOS PROYECTOS PRIORIZADOS EN EL MARCO DE LA ESTRATEGIA INTEGRAL DE REVITALIZACIÓN.</v>
          </cell>
          <cell r="AC417">
            <v>44971</v>
          </cell>
          <cell r="AD417">
            <v>44973</v>
          </cell>
          <cell r="AE417">
            <v>44973</v>
          </cell>
          <cell r="AF417">
            <v>9</v>
          </cell>
          <cell r="AG417">
            <v>0</v>
          </cell>
          <cell r="AH417">
            <v>9</v>
          </cell>
          <cell r="AI417">
            <v>9</v>
          </cell>
          <cell r="AJ417">
            <v>0</v>
          </cell>
          <cell r="AK417">
            <v>270</v>
          </cell>
          <cell r="AL417">
            <v>45245</v>
          </cell>
          <cell r="AM417">
            <v>45245</v>
          </cell>
          <cell r="AN417">
            <v>120510000</v>
          </cell>
          <cell r="AO417">
            <v>120510000</v>
          </cell>
          <cell r="AP417">
            <v>13390000</v>
          </cell>
          <cell r="AQ417">
            <v>0</v>
          </cell>
          <cell r="AS417">
            <v>481</v>
          </cell>
          <cell r="AT417">
            <v>44946</v>
          </cell>
          <cell r="AU417">
            <v>120510000</v>
          </cell>
          <cell r="AV417" t="str">
            <v>O23011602320000007641</v>
          </cell>
          <cell r="AW417" t="str">
            <v>INVERSION</v>
          </cell>
          <cell r="AX417" t="str">
            <v>Implementación de la Estrategia Integral de Revitalización Bogotá</v>
          </cell>
          <cell r="AY417">
            <v>5000459693</v>
          </cell>
          <cell r="AZ417">
            <v>472</v>
          </cell>
          <cell r="BA417">
            <v>44966</v>
          </cell>
          <cell r="BB417">
            <v>120510000</v>
          </cell>
          <cell r="BK417" t="str">
            <v/>
          </cell>
          <cell r="BN417" t="str">
            <v/>
          </cell>
          <cell r="BO417" t="str">
            <v/>
          </cell>
          <cell r="BP417" t="str">
            <v/>
          </cell>
          <cell r="BR417" t="str">
            <v/>
          </cell>
          <cell r="BS417" t="str">
            <v/>
          </cell>
          <cell r="BT417" t="str">
            <v/>
          </cell>
          <cell r="BU417" t="str">
            <v/>
          </cell>
          <cell r="BV417" t="str">
            <v/>
          </cell>
          <cell r="BW417" t="str">
            <v/>
          </cell>
          <cell r="CA417" t="str">
            <v/>
          </cell>
          <cell r="CB417" t="str">
            <v/>
          </cell>
          <cell r="CC417" t="str">
            <v/>
          </cell>
          <cell r="CE417" t="str">
            <v/>
          </cell>
          <cell r="CF417" t="str">
            <v/>
          </cell>
          <cell r="CG417" t="str">
            <v/>
          </cell>
          <cell r="CH417" t="str">
            <v/>
          </cell>
          <cell r="CI417" t="str">
            <v/>
          </cell>
          <cell r="CP417">
            <v>0</v>
          </cell>
        </row>
        <row r="418">
          <cell r="C418" t="str">
            <v>413-2023</v>
          </cell>
          <cell r="D418">
            <v>1</v>
          </cell>
          <cell r="E418" t="str">
            <v>CO1.PCCNTR.4579568</v>
          </cell>
          <cell r="F418" t="e">
            <v>#N/A</v>
          </cell>
          <cell r="G418" t="str">
            <v>Terminado</v>
          </cell>
          <cell r="H418" t="str">
            <v>https://community.secop.gov.co/Public/Tendering/OpportunityDetail/Index?noticeUID=CO1.NTC.3943608&amp;isFromPublicArea=True&amp;isModal=true&amp;asPopupView=true</v>
          </cell>
          <cell r="I418" t="str">
            <v>SDHT-SDO-PSP-010-2023</v>
          </cell>
          <cell r="J418">
            <v>1</v>
          </cell>
          <cell r="K418">
            <v>1</v>
          </cell>
          <cell r="L418" t="str">
            <v>Persona Natural</v>
          </cell>
          <cell r="M418" t="str">
            <v>CC</v>
          </cell>
          <cell r="N418">
            <v>1110558745</v>
          </cell>
          <cell r="O418">
            <v>4</v>
          </cell>
          <cell r="P418" t="str">
            <v>NUÑEZ CORTES</v>
          </cell>
          <cell r="Q418" t="str">
            <v>JORGE MAURICIO</v>
          </cell>
          <cell r="R418" t="str">
            <v>No Aplica</v>
          </cell>
          <cell r="S418" t="str">
            <v>JORGE MAURICIO NUÑEZ CORTES</v>
          </cell>
          <cell r="T418" t="str">
            <v>M</v>
          </cell>
          <cell r="U418">
            <v>44965</v>
          </cell>
          <cell r="V418">
            <v>44966</v>
          </cell>
          <cell r="W418">
            <v>44967</v>
          </cell>
          <cell r="Y418" t="str">
            <v>Contratación Directa</v>
          </cell>
          <cell r="Z418" t="str">
            <v>Contrato</v>
          </cell>
          <cell r="AA418" t="str">
            <v>Prestación de Servicios Profesionales</v>
          </cell>
          <cell r="AB418" t="str">
            <v>PRESTAR SERVICIOS PROFESIONALES PARA APOYAR TÉCNICAMENTE LA ESTRUCTURACIÓN E IMPLEMENTACIÓN DE LAS INTERVENCIONES DE MEJORAMIENTO INTEGRAL RURAL, Y LOS DEMÁS PROYECTOS PRIORIZADOS POR LA SUBDIRECCIÓN DE OPERACIONES.</v>
          </cell>
          <cell r="AC418">
            <v>44967</v>
          </cell>
          <cell r="AD418">
            <v>44971</v>
          </cell>
          <cell r="AE418">
            <v>44971</v>
          </cell>
          <cell r="AF418">
            <v>4</v>
          </cell>
          <cell r="AG418">
            <v>0</v>
          </cell>
          <cell r="AH418">
            <v>4</v>
          </cell>
          <cell r="AI418">
            <v>4</v>
          </cell>
          <cell r="AJ418">
            <v>0</v>
          </cell>
          <cell r="AK418">
            <v>120</v>
          </cell>
          <cell r="AL418">
            <v>45090</v>
          </cell>
          <cell r="AM418">
            <v>45090</v>
          </cell>
          <cell r="AN418">
            <v>29912000</v>
          </cell>
          <cell r="AO418">
            <v>29912000</v>
          </cell>
          <cell r="AP418">
            <v>7478000</v>
          </cell>
          <cell r="AQ418">
            <v>0</v>
          </cell>
          <cell r="AS418">
            <v>502</v>
          </cell>
          <cell r="AT418">
            <v>44946</v>
          </cell>
          <cell r="AU418">
            <v>29912000</v>
          </cell>
          <cell r="AV418" t="str">
            <v>O23011601190000007659</v>
          </cell>
          <cell r="AW418" t="str">
            <v>INVERSION</v>
          </cell>
          <cell r="AX418" t="str">
            <v>Mejoramiento Integral Rural y de Bordes Urbanos en Bogotá</v>
          </cell>
          <cell r="AY418">
            <v>5000459625</v>
          </cell>
          <cell r="AZ418">
            <v>469</v>
          </cell>
          <cell r="BA418">
            <v>44966</v>
          </cell>
          <cell r="BB418">
            <v>29912000</v>
          </cell>
          <cell r="BK418" t="str">
            <v/>
          </cell>
          <cell r="BN418" t="str">
            <v/>
          </cell>
          <cell r="BO418" t="str">
            <v/>
          </cell>
          <cell r="BP418" t="str">
            <v/>
          </cell>
          <cell r="BR418" t="str">
            <v/>
          </cell>
          <cell r="BS418" t="str">
            <v/>
          </cell>
          <cell r="BT418" t="str">
            <v/>
          </cell>
          <cell r="BU418" t="str">
            <v/>
          </cell>
          <cell r="BV418" t="str">
            <v/>
          </cell>
          <cell r="BW418" t="str">
            <v/>
          </cell>
          <cell r="CA418" t="str">
            <v/>
          </cell>
          <cell r="CB418" t="str">
            <v/>
          </cell>
          <cell r="CC418" t="str">
            <v/>
          </cell>
          <cell r="CE418" t="str">
            <v/>
          </cell>
          <cell r="CF418" t="str">
            <v/>
          </cell>
          <cell r="CG418" t="str">
            <v/>
          </cell>
          <cell r="CH418" t="str">
            <v/>
          </cell>
          <cell r="CI418" t="str">
            <v/>
          </cell>
          <cell r="CP418">
            <v>0</v>
          </cell>
        </row>
        <row r="419">
          <cell r="C419" t="str">
            <v>414-2023</v>
          </cell>
          <cell r="D419">
            <v>1</v>
          </cell>
          <cell r="E419" t="str">
            <v>CO1.PCCNTR.4579744</v>
          </cell>
          <cell r="F419" t="e">
            <v>#N/A</v>
          </cell>
          <cell r="G419" t="str">
            <v>Terminado</v>
          </cell>
          <cell r="H419" t="str">
            <v>https://community.secop.gov.co/Public/Tendering/OpportunityDetail/Index?noticeUID=CO1.NTC.3943519&amp;isFromPublicArea=True&amp;isModal=true&amp;asPopupView=true</v>
          </cell>
          <cell r="I419" t="str">
            <v>SDHT-SDO-PSP-016- 2023</v>
          </cell>
          <cell r="J419">
            <v>1</v>
          </cell>
          <cell r="K419">
            <v>1</v>
          </cell>
          <cell r="L419" t="str">
            <v>Persona Natural</v>
          </cell>
          <cell r="M419" t="str">
            <v>CC</v>
          </cell>
          <cell r="N419">
            <v>1019011687</v>
          </cell>
          <cell r="O419">
            <v>7</v>
          </cell>
          <cell r="P419" t="str">
            <v>QUINTERO SANCHEZ</v>
          </cell>
          <cell r="Q419" t="str">
            <v>DIANA CAROLINA</v>
          </cell>
          <cell r="R419" t="str">
            <v>No Aplica</v>
          </cell>
          <cell r="S419" t="str">
            <v>DIANA CAROLINA QUINTERO SANCHEZ</v>
          </cell>
          <cell r="T419" t="str">
            <v>F</v>
          </cell>
          <cell r="U419">
            <v>44965</v>
          </cell>
          <cell r="V419">
            <v>44966</v>
          </cell>
          <cell r="W419">
            <v>44967</v>
          </cell>
          <cell r="Y419" t="str">
            <v>Contratación Directa</v>
          </cell>
          <cell r="Z419" t="str">
            <v>Contrato</v>
          </cell>
          <cell r="AA419" t="str">
            <v>Prestación de Servicios Profesionales</v>
          </cell>
          <cell r="AB419" t="str">
            <v>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v>
          </cell>
          <cell r="AC419">
            <v>44967</v>
          </cell>
          <cell r="AD419">
            <v>44971</v>
          </cell>
          <cell r="AE419">
            <v>44971</v>
          </cell>
          <cell r="AF419">
            <v>4</v>
          </cell>
          <cell r="AG419">
            <v>0</v>
          </cell>
          <cell r="AH419">
            <v>4</v>
          </cell>
          <cell r="AI419">
            <v>4</v>
          </cell>
          <cell r="AJ419">
            <v>0</v>
          </cell>
          <cell r="AK419">
            <v>120</v>
          </cell>
          <cell r="AL419">
            <v>45090</v>
          </cell>
          <cell r="AM419">
            <v>45090</v>
          </cell>
          <cell r="AN419">
            <v>21012000</v>
          </cell>
          <cell r="AO419">
            <v>21012000</v>
          </cell>
          <cell r="AP419">
            <v>5253000</v>
          </cell>
          <cell r="AQ419">
            <v>0</v>
          </cell>
          <cell r="AS419">
            <v>519</v>
          </cell>
          <cell r="AT419">
            <v>44946</v>
          </cell>
          <cell r="AU419">
            <v>21012000</v>
          </cell>
          <cell r="AV419" t="str">
            <v>O23011601190000007659</v>
          </cell>
          <cell r="AW419" t="str">
            <v>INVERSION</v>
          </cell>
          <cell r="AX419" t="str">
            <v>Mejoramiento Integral Rural y de Bordes Urbanos en Bogotá</v>
          </cell>
          <cell r="AY419">
            <v>5000459650</v>
          </cell>
          <cell r="AZ419">
            <v>470</v>
          </cell>
          <cell r="BA419">
            <v>44966</v>
          </cell>
          <cell r="BB419">
            <v>21012000</v>
          </cell>
          <cell r="BK419" t="str">
            <v/>
          </cell>
          <cell r="BN419" t="str">
            <v/>
          </cell>
          <cell r="BO419" t="str">
            <v/>
          </cell>
          <cell r="BP419" t="str">
            <v/>
          </cell>
          <cell r="BR419" t="str">
            <v/>
          </cell>
          <cell r="BS419" t="str">
            <v/>
          </cell>
          <cell r="BT419" t="str">
            <v/>
          </cell>
          <cell r="BU419" t="str">
            <v/>
          </cell>
          <cell r="BV419" t="str">
            <v/>
          </cell>
          <cell r="BW419" t="str">
            <v/>
          </cell>
          <cell r="CA419" t="str">
            <v/>
          </cell>
          <cell r="CB419" t="str">
            <v/>
          </cell>
          <cell r="CC419" t="str">
            <v/>
          </cell>
          <cell r="CE419" t="str">
            <v/>
          </cell>
          <cell r="CF419" t="str">
            <v/>
          </cell>
          <cell r="CG419" t="str">
            <v/>
          </cell>
          <cell r="CH419" t="str">
            <v/>
          </cell>
          <cell r="CI419" t="str">
            <v/>
          </cell>
          <cell r="CP419">
            <v>0</v>
          </cell>
        </row>
        <row r="420">
          <cell r="C420" t="str">
            <v>415-2023</v>
          </cell>
          <cell r="D420">
            <v>1</v>
          </cell>
          <cell r="E420" t="str">
            <v>CO1.PCCNTR.4580134</v>
          </cell>
          <cell r="F420" t="e">
            <v>#N/A</v>
          </cell>
          <cell r="G420" t="str">
            <v>En Ejecución</v>
          </cell>
          <cell r="H420" t="str">
            <v>https://community.secop.gov.co/Public/Tendering/OpportunityDetail/Index?noticeUID=CO1.NTC.3943521&amp;isFromPublicArea=True&amp;isModal=true&amp;asPopupView=true</v>
          </cell>
          <cell r="I420" t="str">
            <v>SDHT-SDO-PSP-017-2023</v>
          </cell>
          <cell r="J420">
            <v>1</v>
          </cell>
          <cell r="K420">
            <v>1</v>
          </cell>
          <cell r="L420" t="str">
            <v>Persona Natural</v>
          </cell>
          <cell r="M420" t="str">
            <v>CC</v>
          </cell>
          <cell r="N420">
            <v>1013579971</v>
          </cell>
          <cell r="O420">
            <v>0</v>
          </cell>
          <cell r="P420" t="str">
            <v>BARRERO RODRIGUEZ</v>
          </cell>
          <cell r="Q420" t="str">
            <v>ANA ZULEIMA</v>
          </cell>
          <cell r="R420" t="str">
            <v>No Aplica</v>
          </cell>
          <cell r="S420" t="str">
            <v>ANA ZULEIMA BARRERO RODRIGUEZ</v>
          </cell>
          <cell r="T420" t="str">
            <v>F</v>
          </cell>
          <cell r="U420">
            <v>44965</v>
          </cell>
          <cell r="V420">
            <v>44971</v>
          </cell>
          <cell r="W420">
            <v>44967</v>
          </cell>
          <cell r="Y420" t="str">
            <v>Contratación Directa</v>
          </cell>
          <cell r="Z420" t="str">
            <v>Contrato</v>
          </cell>
          <cell r="AA420" t="str">
            <v>Prestación de Servicios Profesionales</v>
          </cell>
          <cell r="AB420" t="str">
            <v>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v>
          </cell>
          <cell r="AC420">
            <v>44971</v>
          </cell>
          <cell r="AD420">
            <v>44972</v>
          </cell>
          <cell r="AE420">
            <v>44972</v>
          </cell>
          <cell r="AF420">
            <v>10</v>
          </cell>
          <cell r="AG420">
            <v>15</v>
          </cell>
          <cell r="AH420">
            <v>10.5</v>
          </cell>
          <cell r="AI420">
            <v>10</v>
          </cell>
          <cell r="AJ420">
            <v>15</v>
          </cell>
          <cell r="AK420">
            <v>315</v>
          </cell>
          <cell r="AL420">
            <v>45289</v>
          </cell>
          <cell r="AM420">
            <v>45289</v>
          </cell>
          <cell r="AN420">
            <v>64470000</v>
          </cell>
          <cell r="AO420">
            <v>64470000</v>
          </cell>
          <cell r="AP420">
            <v>6140000</v>
          </cell>
          <cell r="AQ420">
            <v>0</v>
          </cell>
          <cell r="AS420">
            <v>597</v>
          </cell>
          <cell r="AT420">
            <v>44952</v>
          </cell>
          <cell r="AU420">
            <v>64470000</v>
          </cell>
          <cell r="AV420" t="str">
            <v>O23011602320000007642</v>
          </cell>
          <cell r="AW420" t="str">
            <v>INVERSION</v>
          </cell>
          <cell r="AX420" t="str">
            <v>Implementación de acciones de Acupuntura Urbana en Bogotá</v>
          </cell>
          <cell r="AY420">
            <v>5000459681</v>
          </cell>
          <cell r="AZ420">
            <v>471</v>
          </cell>
          <cell r="BA420">
            <v>44966</v>
          </cell>
          <cell r="BB420">
            <v>64470000</v>
          </cell>
          <cell r="BK420" t="str">
            <v/>
          </cell>
          <cell r="BN420" t="str">
            <v/>
          </cell>
          <cell r="BO420" t="str">
            <v/>
          </cell>
          <cell r="BP420" t="str">
            <v/>
          </cell>
          <cell r="BR420" t="str">
            <v/>
          </cell>
          <cell r="BS420" t="str">
            <v/>
          </cell>
          <cell r="BT420" t="str">
            <v/>
          </cell>
          <cell r="BU420" t="str">
            <v/>
          </cell>
          <cell r="BV420" t="str">
            <v/>
          </cell>
          <cell r="BW420" t="str">
            <v/>
          </cell>
          <cell r="CA420" t="str">
            <v/>
          </cell>
          <cell r="CB420" t="str">
            <v/>
          </cell>
          <cell r="CC420" t="str">
            <v/>
          </cell>
          <cell r="CE420" t="str">
            <v/>
          </cell>
          <cell r="CF420" t="str">
            <v/>
          </cell>
          <cell r="CG420" t="str">
            <v/>
          </cell>
          <cell r="CH420" t="str">
            <v/>
          </cell>
          <cell r="CI420" t="str">
            <v/>
          </cell>
          <cell r="CP420">
            <v>0</v>
          </cell>
        </row>
        <row r="421">
          <cell r="C421" t="str">
            <v>416-2023</v>
          </cell>
          <cell r="D421">
            <v>1</v>
          </cell>
          <cell r="E421" t="str">
            <v>CO1.PCCNTR.4580253</v>
          </cell>
          <cell r="F421" t="e">
            <v>#N/A</v>
          </cell>
          <cell r="G421" t="str">
            <v>En Ejecución</v>
          </cell>
          <cell r="H421" t="str">
            <v>https://community.secop.gov.co/Public/Tendering/OpportunityDetail/Index?noticeUID=CO1.NTC.3943523&amp;isFromPublicArea=True&amp;isModal=true&amp;asPopupView=true</v>
          </cell>
          <cell r="I421" t="str">
            <v>SDHT-SDO-PSP-020- 2023</v>
          </cell>
          <cell r="J421">
            <v>1</v>
          </cell>
          <cell r="K421">
            <v>1</v>
          </cell>
          <cell r="L421" t="str">
            <v>Persona Natural</v>
          </cell>
          <cell r="M421" t="str">
            <v>CC</v>
          </cell>
          <cell r="N421">
            <v>39631385</v>
          </cell>
          <cell r="O421">
            <v>1</v>
          </cell>
          <cell r="P421" t="str">
            <v>NABOLLAN GRUESSO</v>
          </cell>
          <cell r="Q421" t="str">
            <v>LUZ AMPARO</v>
          </cell>
          <cell r="R421" t="str">
            <v>No Aplica</v>
          </cell>
          <cell r="S421" t="str">
            <v>LUZ AMPARO NABOLLAN GRUESSO</v>
          </cell>
          <cell r="T421" t="str">
            <v>F</v>
          </cell>
          <cell r="U421">
            <v>44965</v>
          </cell>
          <cell r="V421">
            <v>44971</v>
          </cell>
          <cell r="W421">
            <v>44967</v>
          </cell>
          <cell r="Y421" t="str">
            <v>Contratación Directa</v>
          </cell>
          <cell r="Z421" t="str">
            <v>Contrato</v>
          </cell>
          <cell r="AA421" t="str">
            <v>Prestación de Servicios Profesionales</v>
          </cell>
          <cell r="AB421" t="str">
            <v>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v>
          </cell>
          <cell r="AC421">
            <v>44971</v>
          </cell>
          <cell r="AD421">
            <v>44972</v>
          </cell>
          <cell r="AE421">
            <v>44972</v>
          </cell>
          <cell r="AF421">
            <v>9</v>
          </cell>
          <cell r="AG421">
            <v>0</v>
          </cell>
          <cell r="AH421">
            <v>9</v>
          </cell>
          <cell r="AI421">
            <v>9</v>
          </cell>
          <cell r="AJ421">
            <v>0</v>
          </cell>
          <cell r="AK421">
            <v>270</v>
          </cell>
          <cell r="AL421">
            <v>45244</v>
          </cell>
          <cell r="AM421">
            <v>45244</v>
          </cell>
          <cell r="AN421">
            <v>47277000</v>
          </cell>
          <cell r="AO421">
            <v>47277000</v>
          </cell>
          <cell r="AP421">
            <v>5253000</v>
          </cell>
          <cell r="AQ421">
            <v>0</v>
          </cell>
          <cell r="AS421">
            <v>489</v>
          </cell>
          <cell r="AT421">
            <v>44946</v>
          </cell>
          <cell r="AU421">
            <v>47277000</v>
          </cell>
          <cell r="AV421" t="str">
            <v>O23011603450000007645</v>
          </cell>
          <cell r="AW421" t="str">
            <v>INVERSION</v>
          </cell>
          <cell r="AX421" t="str">
            <v>Recuperación del espacio público para el cuidado en Bogotá</v>
          </cell>
          <cell r="AY421">
            <v>5000459700</v>
          </cell>
          <cell r="AZ421">
            <v>473</v>
          </cell>
          <cell r="BA421">
            <v>44966</v>
          </cell>
          <cell r="BB421">
            <v>47277000</v>
          </cell>
          <cell r="BK421" t="str">
            <v/>
          </cell>
          <cell r="BN421" t="str">
            <v/>
          </cell>
          <cell r="BO421" t="str">
            <v/>
          </cell>
          <cell r="BP421" t="str">
            <v/>
          </cell>
          <cell r="BR421" t="str">
            <v/>
          </cell>
          <cell r="BS421" t="str">
            <v/>
          </cell>
          <cell r="BT421" t="str">
            <v/>
          </cell>
          <cell r="BU421" t="str">
            <v/>
          </cell>
          <cell r="BV421" t="str">
            <v/>
          </cell>
          <cell r="BW421" t="str">
            <v/>
          </cell>
          <cell r="CA421" t="str">
            <v/>
          </cell>
          <cell r="CB421" t="str">
            <v/>
          </cell>
          <cell r="CC421" t="str">
            <v/>
          </cell>
          <cell r="CE421" t="str">
            <v/>
          </cell>
          <cell r="CF421" t="str">
            <v/>
          </cell>
          <cell r="CG421" t="str">
            <v/>
          </cell>
          <cell r="CH421" t="str">
            <v/>
          </cell>
          <cell r="CI421" t="str">
            <v/>
          </cell>
          <cell r="CP421">
            <v>0</v>
          </cell>
        </row>
        <row r="422">
          <cell r="C422" t="str">
            <v>417-2023</v>
          </cell>
          <cell r="D422">
            <v>1</v>
          </cell>
          <cell r="E422" t="str">
            <v>CO1.PCCNTR.4580299</v>
          </cell>
          <cell r="F422" t="e">
            <v>#N/A</v>
          </cell>
          <cell r="G422" t="str">
            <v>Terminado</v>
          </cell>
          <cell r="H422" t="str">
            <v>https://community.secop.gov.co/Public/Tendering/OpportunityDetail/Index?noticeUID=CO1.NTC.3943528&amp;isFromPublicArea=True&amp;isModal=true&amp;asPopupView=true</v>
          </cell>
          <cell r="I422" t="str">
            <v>SDHT-SDO-PSP-022-2023</v>
          </cell>
          <cell r="J422">
            <v>1</v>
          </cell>
          <cell r="K422">
            <v>1</v>
          </cell>
          <cell r="L422" t="str">
            <v>Persona Natural</v>
          </cell>
          <cell r="M422" t="str">
            <v>CC</v>
          </cell>
          <cell r="N422">
            <v>7121658</v>
          </cell>
          <cell r="O422">
            <v>0</v>
          </cell>
          <cell r="P422" t="str">
            <v>BARAJAS GONZALEZ</v>
          </cell>
          <cell r="Q422" t="str">
            <v>YEISSON YAZETH</v>
          </cell>
          <cell r="R422" t="str">
            <v>No Aplica</v>
          </cell>
          <cell r="S422" t="str">
            <v>YEISSON YAZETH BARAJAS GONZALEZ</v>
          </cell>
          <cell r="T422" t="str">
            <v>M</v>
          </cell>
          <cell r="U422">
            <v>44965</v>
          </cell>
          <cell r="V422">
            <v>44970</v>
          </cell>
          <cell r="W422">
            <v>44967</v>
          </cell>
          <cell r="Y422" t="str">
            <v>Contratación Directa</v>
          </cell>
          <cell r="Z422" t="str">
            <v>Contrato</v>
          </cell>
          <cell r="AA422" t="str">
            <v>Prestación de Servicios Profesionales</v>
          </cell>
          <cell r="AB422" t="str">
            <v>PRESTAR SERVICIOS PROFESIONALES PARA APOYAR TÉCNICAMENTE EN LA ELABORACIÓN DE DOCUMENTOS E INSUMOS TÉCNICOS REQUERIDOS EN TODAS LAS INTERVENCIONES DE MEJORAMIENTO INTEGRAL RURAL Y LOS DEMÁS PROYECTOS PRIORIZADOS POR LA SUBDIRECCIÓN DE OPERACIONES.</v>
          </cell>
          <cell r="AC422">
            <v>44970</v>
          </cell>
          <cell r="AD422">
            <v>44971</v>
          </cell>
          <cell r="AE422">
            <v>44971</v>
          </cell>
          <cell r="AF422">
            <v>4</v>
          </cell>
          <cell r="AG422">
            <v>0</v>
          </cell>
          <cell r="AH422">
            <v>4</v>
          </cell>
          <cell r="AI422">
            <v>4</v>
          </cell>
          <cell r="AJ422">
            <v>0</v>
          </cell>
          <cell r="AK422">
            <v>120</v>
          </cell>
          <cell r="AL422">
            <v>45090</v>
          </cell>
          <cell r="AM422">
            <v>45090</v>
          </cell>
          <cell r="AN422">
            <v>29912000</v>
          </cell>
          <cell r="AO422">
            <v>29912000</v>
          </cell>
          <cell r="AP422">
            <v>7478000</v>
          </cell>
          <cell r="AQ422">
            <v>0</v>
          </cell>
          <cell r="AS422">
            <v>501</v>
          </cell>
          <cell r="AT422">
            <v>44946</v>
          </cell>
          <cell r="AU422">
            <v>29912000</v>
          </cell>
          <cell r="AV422" t="str">
            <v>O23011601190000007659</v>
          </cell>
          <cell r="AW422" t="str">
            <v>INVERSION</v>
          </cell>
          <cell r="AX422" t="str">
            <v>Mejoramiento Integral Rural y de Bordes Urbanos en Bogotá</v>
          </cell>
          <cell r="AY422">
            <v>5000459711</v>
          </cell>
          <cell r="AZ422">
            <v>474</v>
          </cell>
          <cell r="BA422">
            <v>44966</v>
          </cell>
          <cell r="BB422">
            <v>29912000</v>
          </cell>
          <cell r="BK422" t="str">
            <v/>
          </cell>
          <cell r="BN422" t="str">
            <v/>
          </cell>
          <cell r="BO422" t="str">
            <v/>
          </cell>
          <cell r="BP422" t="str">
            <v/>
          </cell>
          <cell r="BR422" t="str">
            <v/>
          </cell>
          <cell r="BS422" t="str">
            <v/>
          </cell>
          <cell r="BT422" t="str">
            <v/>
          </cell>
          <cell r="BU422" t="str">
            <v/>
          </cell>
          <cell r="BV422" t="str">
            <v/>
          </cell>
          <cell r="BW422" t="str">
            <v/>
          </cell>
          <cell r="CA422" t="str">
            <v/>
          </cell>
          <cell r="CB422" t="str">
            <v/>
          </cell>
          <cell r="CC422" t="str">
            <v/>
          </cell>
          <cell r="CE422" t="str">
            <v/>
          </cell>
          <cell r="CF422" t="str">
            <v/>
          </cell>
          <cell r="CG422" t="str">
            <v/>
          </cell>
          <cell r="CH422" t="str">
            <v/>
          </cell>
          <cell r="CI422" t="str">
            <v/>
          </cell>
          <cell r="CP422">
            <v>0</v>
          </cell>
        </row>
        <row r="423">
          <cell r="C423" t="str">
            <v>418-2023</v>
          </cell>
          <cell r="D423">
            <v>1</v>
          </cell>
          <cell r="E423" t="str">
            <v>CO1.PCCNTR.4600317</v>
          </cell>
          <cell r="F423" t="e">
            <v>#N/A</v>
          </cell>
          <cell r="G423" t="str">
            <v>En Ejecución</v>
          </cell>
          <cell r="H423" t="str">
            <v>https://community.secop.gov.co/Public/Tendering/OpportunityDetail/Index?noticeUID=CO1.NTC.3974724&amp;isFromPublicArea=True&amp;isModal=true&amp;asPopupView=true</v>
          </cell>
          <cell r="I423" t="str">
            <v>SDHT-OAC-PSP-016-2023</v>
          </cell>
          <cell r="J423">
            <v>1</v>
          </cell>
          <cell r="K423">
            <v>1</v>
          </cell>
          <cell r="L423" t="str">
            <v>Persona Natural</v>
          </cell>
          <cell r="M423" t="str">
            <v>CC</v>
          </cell>
          <cell r="N423">
            <v>6664227</v>
          </cell>
          <cell r="O423">
            <v>6</v>
          </cell>
          <cell r="P423" t="str">
            <v>JOJOA NIÑO</v>
          </cell>
          <cell r="Q423" t="str">
            <v>DAVID REINALDO</v>
          </cell>
          <cell r="R423" t="str">
            <v>No Aplica</v>
          </cell>
          <cell r="S423" t="str">
            <v>DAVID REINALDO JOJOA NIÑO</v>
          </cell>
          <cell r="T423" t="str">
            <v>M</v>
          </cell>
          <cell r="U423">
            <v>44967</v>
          </cell>
          <cell r="V423">
            <v>44970</v>
          </cell>
          <cell r="W423">
            <v>44974</v>
          </cell>
          <cell r="Y423" t="str">
            <v>Contratación Directa</v>
          </cell>
          <cell r="Z423" t="str">
            <v>Contrato</v>
          </cell>
          <cell r="AA423" t="str">
            <v>Prestación de Servicios Profesionales</v>
          </cell>
          <cell r="AB423" t="str">
            <v>PRESTAR LOS SERVICIOS PROFESIONALES PARA EL CUBRIMIENTO Y DIVULGACIÓN DE LAS ACTIVIDADES, PROGRAMAS Y PROYECTOS DE LA SDHT.</v>
          </cell>
          <cell r="AC423">
            <v>44974</v>
          </cell>
          <cell r="AD423">
            <v>44974</v>
          </cell>
          <cell r="AE423">
            <v>44974</v>
          </cell>
          <cell r="AF423">
            <v>9</v>
          </cell>
          <cell r="AG423">
            <v>0</v>
          </cell>
          <cell r="AH423">
            <v>9</v>
          </cell>
          <cell r="AI423">
            <v>9</v>
          </cell>
          <cell r="AJ423">
            <v>0</v>
          </cell>
          <cell r="AK423">
            <v>270</v>
          </cell>
          <cell r="AL423">
            <v>45246</v>
          </cell>
          <cell r="AM423">
            <v>45246</v>
          </cell>
          <cell r="AN423">
            <v>55620000</v>
          </cell>
          <cell r="AO423">
            <v>55620000</v>
          </cell>
          <cell r="AP423">
            <v>6180000</v>
          </cell>
          <cell r="AQ423">
            <v>0</v>
          </cell>
          <cell r="AS423">
            <v>592</v>
          </cell>
          <cell r="AT423">
            <v>44952</v>
          </cell>
          <cell r="AU423">
            <v>55620000</v>
          </cell>
          <cell r="AV423" t="str">
            <v>O23011601210000007836</v>
          </cell>
          <cell r="AW423" t="str">
            <v>INVERSION</v>
          </cell>
          <cell r="AX423" t="str">
            <v>Actualización estrategia de comunicaciones del Hábitat 2020-2024 Bogotá</v>
          </cell>
          <cell r="AY423">
            <v>5000462374</v>
          </cell>
          <cell r="AZ423" t="str">
            <v>516</v>
          </cell>
          <cell r="BA423">
            <v>44970</v>
          </cell>
          <cell r="BB423">
            <v>55620000</v>
          </cell>
          <cell r="BK423" t="str">
            <v/>
          </cell>
          <cell r="BN423" t="str">
            <v/>
          </cell>
          <cell r="BO423" t="str">
            <v/>
          </cell>
          <cell r="BP423" t="str">
            <v/>
          </cell>
          <cell r="BR423" t="str">
            <v/>
          </cell>
          <cell r="BS423" t="str">
            <v/>
          </cell>
          <cell r="BT423" t="str">
            <v/>
          </cell>
          <cell r="BU423" t="str">
            <v/>
          </cell>
          <cell r="BV423" t="str">
            <v/>
          </cell>
          <cell r="BW423" t="str">
            <v/>
          </cell>
          <cell r="CA423" t="str">
            <v/>
          </cell>
          <cell r="CB423" t="str">
            <v/>
          </cell>
          <cell r="CC423" t="str">
            <v/>
          </cell>
          <cell r="CE423" t="str">
            <v/>
          </cell>
          <cell r="CF423" t="str">
            <v/>
          </cell>
          <cell r="CG423" t="str">
            <v/>
          </cell>
          <cell r="CH423" t="str">
            <v/>
          </cell>
          <cell r="CI423" t="str">
            <v/>
          </cell>
          <cell r="CP423">
            <v>0</v>
          </cell>
        </row>
        <row r="424">
          <cell r="C424" t="str">
            <v>419-2023</v>
          </cell>
          <cell r="D424">
            <v>1</v>
          </cell>
          <cell r="E424" t="str">
            <v>CO1.PCCNTR.4574797</v>
          </cell>
          <cell r="F424" t="e">
            <v>#N/A</v>
          </cell>
          <cell r="G424" t="str">
            <v>En Ejecución</v>
          </cell>
          <cell r="H424" t="str">
            <v>https://community.secop.gov.co/Public/Tendering/OpportunityDetail/Index?noticeUID=CO1.NTC.3945422&amp;isFromPublicArea=True&amp;isModal=true&amp;asPopupView=true</v>
          </cell>
          <cell r="I424" t="str">
            <v>SDHT-OAC-PSP-017-2023</v>
          </cell>
          <cell r="J424">
            <v>1</v>
          </cell>
          <cell r="K424">
            <v>1</v>
          </cell>
          <cell r="L424" t="str">
            <v>Persona Natural</v>
          </cell>
          <cell r="M424" t="str">
            <v>CC</v>
          </cell>
          <cell r="N424">
            <v>1136888167</v>
          </cell>
          <cell r="O424">
            <v>7</v>
          </cell>
          <cell r="P424" t="str">
            <v>MARTINEZ GUANA</v>
          </cell>
          <cell r="Q424" t="str">
            <v>GENNA PAMELA</v>
          </cell>
          <cell r="R424" t="str">
            <v>No Aplica</v>
          </cell>
          <cell r="S424" t="str">
            <v>GENNA PAMELA MARTINEZ GUANA</v>
          </cell>
          <cell r="T424" t="str">
            <v>F</v>
          </cell>
          <cell r="U424">
            <v>44964</v>
          </cell>
          <cell r="V424">
            <v>44965</v>
          </cell>
          <cell r="W424">
            <v>44966</v>
          </cell>
          <cell r="Y424" t="str">
            <v>Contratación Directa</v>
          </cell>
          <cell r="Z424" t="str">
            <v>Contrato</v>
          </cell>
          <cell r="AA424" t="str">
            <v>Prestación de Servicios Profesionales</v>
          </cell>
          <cell r="AB424" t="str">
            <v>PRESTAR SERVICIOS PROFESIONALES EN LOS PROCESOS ADMINISTRATIVOS Y DE SEGUIMIENTO A LA ESTRATEGIA DE COMUNICACIONES DE LA OAC.</v>
          </cell>
          <cell r="AC424">
            <v>44966</v>
          </cell>
          <cell r="AD424">
            <v>44966</v>
          </cell>
          <cell r="AE424">
            <v>44966</v>
          </cell>
          <cell r="AF424">
            <v>9</v>
          </cell>
          <cell r="AG424">
            <v>0</v>
          </cell>
          <cell r="AH424">
            <v>9</v>
          </cell>
          <cell r="AI424">
            <v>9</v>
          </cell>
          <cell r="AJ424">
            <v>0</v>
          </cell>
          <cell r="AK424">
            <v>270</v>
          </cell>
          <cell r="AL424">
            <v>45238</v>
          </cell>
          <cell r="AM424">
            <v>45238</v>
          </cell>
          <cell r="AN424">
            <v>55620000</v>
          </cell>
          <cell r="AO424">
            <v>55620000</v>
          </cell>
          <cell r="AP424">
            <v>6180000</v>
          </cell>
          <cell r="AQ424">
            <v>0</v>
          </cell>
          <cell r="AS424">
            <v>593</v>
          </cell>
          <cell r="AT424">
            <v>44952</v>
          </cell>
          <cell r="AU424">
            <v>55620000</v>
          </cell>
          <cell r="AV424" t="str">
            <v>O23011601210000007836</v>
          </cell>
          <cell r="AW424" t="str">
            <v>INVERSION</v>
          </cell>
          <cell r="AX424" t="str">
            <v>Actualización estrategia de comunicaciones del Hábitat 2020-2024 Bogotá</v>
          </cell>
          <cell r="AY424">
            <v>5000458126</v>
          </cell>
          <cell r="AZ424">
            <v>447</v>
          </cell>
          <cell r="BA424">
            <v>44965</v>
          </cell>
          <cell r="BB424">
            <v>55620000</v>
          </cell>
          <cell r="BK424" t="str">
            <v/>
          </cell>
          <cell r="BN424" t="str">
            <v/>
          </cell>
          <cell r="BO424" t="str">
            <v/>
          </cell>
          <cell r="BP424" t="str">
            <v/>
          </cell>
          <cell r="BR424" t="str">
            <v/>
          </cell>
          <cell r="BS424" t="str">
            <v/>
          </cell>
          <cell r="BT424" t="str">
            <v/>
          </cell>
          <cell r="BU424" t="str">
            <v/>
          </cell>
          <cell r="BV424" t="str">
            <v/>
          </cell>
          <cell r="BW424" t="str">
            <v/>
          </cell>
          <cell r="CA424" t="str">
            <v/>
          </cell>
          <cell r="CB424" t="str">
            <v/>
          </cell>
          <cell r="CC424" t="str">
            <v/>
          </cell>
          <cell r="CE424" t="str">
            <v/>
          </cell>
          <cell r="CF424" t="str">
            <v/>
          </cell>
          <cell r="CG424" t="str">
            <v/>
          </cell>
          <cell r="CH424" t="str">
            <v/>
          </cell>
          <cell r="CI424" t="str">
            <v/>
          </cell>
          <cell r="CP424">
            <v>0</v>
          </cell>
        </row>
        <row r="425">
          <cell r="C425" t="str">
            <v>420-2023</v>
          </cell>
          <cell r="D425">
            <v>1</v>
          </cell>
          <cell r="E425" t="str">
            <v>CO1.PCCNTR.4608234</v>
          </cell>
          <cell r="F425" t="e">
            <v>#N/A</v>
          </cell>
          <cell r="G425" t="str">
            <v>En Ejecución</v>
          </cell>
          <cell r="H425" t="str">
            <v>https://community.secop.gov.co/Public/Tendering/OpportunityDetail/Index?noticeUID=CO1.NTC.3983029&amp;isFromPublicArea=True&amp;isModal=true&amp;asPopupView=true</v>
          </cell>
          <cell r="I425" t="str">
            <v>SDHT-SDIS_PSP-021-2023</v>
          </cell>
          <cell r="J425">
            <v>1</v>
          </cell>
          <cell r="K425">
            <v>1</v>
          </cell>
          <cell r="L425" t="str">
            <v>Persona Natural</v>
          </cell>
          <cell r="M425" t="str">
            <v>CC</v>
          </cell>
          <cell r="N425">
            <v>1026586379</v>
          </cell>
          <cell r="O425">
            <v>6</v>
          </cell>
          <cell r="P425" t="str">
            <v>JIMENEZ QUITIAN</v>
          </cell>
          <cell r="Q425" t="str">
            <v>IVAN FELIPE</v>
          </cell>
          <cell r="R425" t="str">
            <v>No Aplica</v>
          </cell>
          <cell r="S425" t="str">
            <v>IVAN FELIPE JIMENEZ QUITIAN</v>
          </cell>
          <cell r="T425" t="str">
            <v>M</v>
          </cell>
          <cell r="U425">
            <v>44970</v>
          </cell>
          <cell r="V425">
            <v>44971</v>
          </cell>
          <cell r="W425">
            <v>44972</v>
          </cell>
          <cell r="Y425" t="str">
            <v>Contratación Directa</v>
          </cell>
          <cell r="Z425" t="str">
            <v>Contrato</v>
          </cell>
          <cell r="AA425" t="str">
            <v>Prestación de Servicios Profesionales</v>
          </cell>
          <cell r="AB425" t="str">
            <v>PRESTAR SERVICIOS PROFESIONALES EN LAS ACTIVIDADES DE ANÁLISIS, CONSOLIDACIÓN Y SEGUIMIENTO DE LA INFORMACIÓN DEL SECTOR, ASÍ COMO EN LA ELABORACIÓN DE LOS DIFERENTES DOCUMENTOS RELACIONADOS CON LA VIVIENDA, EN EL MARCO DE LA POLÍTICA DE GESTIÓN INTEGRAL DEL HÁBITAT</v>
          </cell>
          <cell r="AC425">
            <v>44972</v>
          </cell>
          <cell r="AD425">
            <v>44972</v>
          </cell>
          <cell r="AE425">
            <v>44972</v>
          </cell>
          <cell r="AF425">
            <v>9</v>
          </cell>
          <cell r="AG425">
            <v>0</v>
          </cell>
          <cell r="AH425">
            <v>9</v>
          </cell>
          <cell r="AI425">
            <v>9</v>
          </cell>
          <cell r="AJ425">
            <v>0</v>
          </cell>
          <cell r="AK425">
            <v>270</v>
          </cell>
          <cell r="AL425">
            <v>45244</v>
          </cell>
          <cell r="AM425">
            <v>45244</v>
          </cell>
          <cell r="AN425">
            <v>63495000</v>
          </cell>
          <cell r="AO425">
            <v>63495000</v>
          </cell>
          <cell r="AP425">
            <v>7055000</v>
          </cell>
          <cell r="AQ425">
            <v>0</v>
          </cell>
          <cell r="AS425">
            <v>578</v>
          </cell>
          <cell r="AT425">
            <v>44952</v>
          </cell>
          <cell r="AU425">
            <v>63495000</v>
          </cell>
          <cell r="AV425" t="str">
            <v>O23011601190000007721</v>
          </cell>
          <cell r="AW425" t="str">
            <v>INVERSION</v>
          </cell>
          <cell r="AX425" t="str">
            <v>Aplicación de lineamientos de planeación y política en materia de hábitat Bogotá</v>
          </cell>
          <cell r="AY425">
            <v>5000463317</v>
          </cell>
          <cell r="AZ425">
            <v>532</v>
          </cell>
          <cell r="BA425">
            <v>44971</v>
          </cell>
          <cell r="BB425">
            <v>63495000</v>
          </cell>
          <cell r="BK425" t="str">
            <v/>
          </cell>
          <cell r="BN425" t="str">
            <v/>
          </cell>
          <cell r="BO425" t="str">
            <v/>
          </cell>
          <cell r="BP425" t="str">
            <v/>
          </cell>
          <cell r="BR425" t="str">
            <v/>
          </cell>
          <cell r="BS425" t="str">
            <v/>
          </cell>
          <cell r="BT425" t="str">
            <v/>
          </cell>
          <cell r="BU425" t="str">
            <v/>
          </cell>
          <cell r="BV425" t="str">
            <v/>
          </cell>
          <cell r="BW425" t="str">
            <v/>
          </cell>
          <cell r="CA425" t="str">
            <v/>
          </cell>
          <cell r="CB425" t="str">
            <v/>
          </cell>
          <cell r="CC425" t="str">
            <v/>
          </cell>
          <cell r="CE425" t="str">
            <v/>
          </cell>
          <cell r="CF425" t="str">
            <v/>
          </cell>
          <cell r="CG425" t="str">
            <v/>
          </cell>
          <cell r="CH425" t="str">
            <v/>
          </cell>
          <cell r="CI425" t="str">
            <v/>
          </cell>
          <cell r="CP425">
            <v>0</v>
          </cell>
        </row>
        <row r="426">
          <cell r="C426" t="str">
            <v>421-2023</v>
          </cell>
          <cell r="D426">
            <v>1</v>
          </cell>
          <cell r="E426" t="str">
            <v>CO1.PCCNTR.4603111</v>
          </cell>
          <cell r="F426" t="e">
            <v>#N/A</v>
          </cell>
          <cell r="G426" t="str">
            <v>En Ejecución</v>
          </cell>
          <cell r="H426" t="str">
            <v>https://community.secop.gov.co/Public/Tendering/OpportunityDetail/Index?noticeUID=CO1.NTC.3977639&amp;isFromPublicArea=True&amp;isModal=true&amp;asPopupView=true</v>
          </cell>
          <cell r="I426" t="str">
            <v>SDHT-SDIS-PSP-022-2023</v>
          </cell>
          <cell r="J426">
            <v>1</v>
          </cell>
          <cell r="K426">
            <v>1</v>
          </cell>
          <cell r="L426" t="str">
            <v>Persona Natural</v>
          </cell>
          <cell r="M426" t="str">
            <v>CC</v>
          </cell>
          <cell r="N426">
            <v>14136620</v>
          </cell>
          <cell r="O426">
            <v>2</v>
          </cell>
          <cell r="P426" t="str">
            <v>BARRAGAN NIETO</v>
          </cell>
          <cell r="Q426" t="str">
            <v>LEANDRO</v>
          </cell>
          <cell r="R426" t="str">
            <v>No Aplica</v>
          </cell>
          <cell r="S426" t="str">
            <v>LEANDRO BARRAGAN NIETO</v>
          </cell>
          <cell r="T426" t="str">
            <v>M</v>
          </cell>
          <cell r="U426">
            <v>44967</v>
          </cell>
          <cell r="V426">
            <v>44971</v>
          </cell>
          <cell r="W426">
            <v>44972</v>
          </cell>
          <cell r="Y426" t="str">
            <v>Contratación Directa</v>
          </cell>
          <cell r="Z426" t="str">
            <v>Contrato</v>
          </cell>
          <cell r="AA426" t="str">
            <v>Prestación de Servicios Profesionales</v>
          </cell>
          <cell r="AB426" t="str">
            <v>PRESTAR SERVICIOS PROFESIONALES PARA ORIENTAR Y DESARROLLAR CONTENIDOS PARA LA ESTRATEGIAS PEDAGÓGICA DE LA ESCUELA DE HÁBITAT DE LA SDHT</v>
          </cell>
          <cell r="AC426">
            <v>44972</v>
          </cell>
          <cell r="AD426">
            <v>44972</v>
          </cell>
          <cell r="AE426">
            <v>44972</v>
          </cell>
          <cell r="AF426">
            <v>9</v>
          </cell>
          <cell r="AG426">
            <v>0</v>
          </cell>
          <cell r="AH426">
            <v>9</v>
          </cell>
          <cell r="AI426">
            <v>9</v>
          </cell>
          <cell r="AJ426">
            <v>0</v>
          </cell>
          <cell r="AK426">
            <v>270</v>
          </cell>
          <cell r="AL426">
            <v>45244</v>
          </cell>
          <cell r="AM426">
            <v>45244</v>
          </cell>
          <cell r="AN426">
            <v>55620000</v>
          </cell>
          <cell r="AO426">
            <v>55620000</v>
          </cell>
          <cell r="AP426">
            <v>6180000</v>
          </cell>
          <cell r="AQ426">
            <v>0</v>
          </cell>
          <cell r="AS426">
            <v>571</v>
          </cell>
          <cell r="AT426">
            <v>44952</v>
          </cell>
          <cell r="AU426">
            <v>55620000</v>
          </cell>
          <cell r="AV426" t="str">
            <v>O23011601190000007721</v>
          </cell>
          <cell r="AW426" t="str">
            <v>INVERSION</v>
          </cell>
          <cell r="AX426" t="str">
            <v>Aplicación de lineamientos de planeación y política en materia de hábitat Bogotá</v>
          </cell>
          <cell r="AY426">
            <v>5000463314</v>
          </cell>
          <cell r="AZ426">
            <v>531</v>
          </cell>
          <cell r="BA426">
            <v>44971</v>
          </cell>
          <cell r="BB426">
            <v>55620000</v>
          </cell>
          <cell r="BK426" t="str">
            <v/>
          </cell>
          <cell r="BN426" t="str">
            <v/>
          </cell>
          <cell r="BO426" t="str">
            <v/>
          </cell>
          <cell r="BP426" t="str">
            <v/>
          </cell>
          <cell r="BR426" t="str">
            <v/>
          </cell>
          <cell r="BS426" t="str">
            <v/>
          </cell>
          <cell r="BT426" t="str">
            <v/>
          </cell>
          <cell r="BU426" t="str">
            <v/>
          </cell>
          <cell r="BV426" t="str">
            <v/>
          </cell>
          <cell r="BW426" t="str">
            <v/>
          </cell>
          <cell r="CA426" t="str">
            <v/>
          </cell>
          <cell r="CB426" t="str">
            <v/>
          </cell>
          <cell r="CC426" t="str">
            <v/>
          </cell>
          <cell r="CE426" t="str">
            <v/>
          </cell>
          <cell r="CF426" t="str">
            <v/>
          </cell>
          <cell r="CG426" t="str">
            <v/>
          </cell>
          <cell r="CH426" t="str">
            <v/>
          </cell>
          <cell r="CI426" t="str">
            <v/>
          </cell>
          <cell r="CP426">
            <v>0</v>
          </cell>
        </row>
        <row r="427">
          <cell r="C427" t="str">
            <v>422-2023</v>
          </cell>
          <cell r="D427">
            <v>1</v>
          </cell>
          <cell r="E427" t="str">
            <v>CO1.PCCNTR.4576846</v>
          </cell>
          <cell r="F427" t="e">
            <v>#N/A</v>
          </cell>
          <cell r="G427" t="str">
            <v>En Ejecución</v>
          </cell>
          <cell r="H427" t="str">
            <v>https://community.secop.gov.co/Public/Tendering/OpportunityDetail/Index?noticeUID=CO1.NTC.3948110&amp;isFromPublicArea=True&amp;isModal=true&amp;asPopupView=true</v>
          </cell>
          <cell r="I427" t="str">
            <v>SDHT-SDIS-PSAG-023-2023</v>
          </cell>
          <cell r="J427">
            <v>1</v>
          </cell>
          <cell r="K427">
            <v>1</v>
          </cell>
          <cell r="L427" t="str">
            <v>Persona Natural</v>
          </cell>
          <cell r="M427" t="str">
            <v>CC</v>
          </cell>
          <cell r="N427">
            <v>79701501</v>
          </cell>
          <cell r="O427">
            <v>4</v>
          </cell>
          <cell r="P427" t="str">
            <v>JIMENEZ BUSTACARA</v>
          </cell>
          <cell r="Q427" t="str">
            <v>JUAN CARLOS</v>
          </cell>
          <cell r="R427" t="str">
            <v>No Aplica</v>
          </cell>
          <cell r="S427" t="str">
            <v>JUAN CARLOS JIMENEZ BUSTACARA</v>
          </cell>
          <cell r="T427" t="str">
            <v>M</v>
          </cell>
          <cell r="U427">
            <v>44965</v>
          </cell>
          <cell r="V427">
            <v>44967</v>
          </cell>
          <cell r="W427">
            <v>44971</v>
          </cell>
          <cell r="Y427" t="str">
            <v>Contratación Directa</v>
          </cell>
          <cell r="Z427" t="str">
            <v>Contrato</v>
          </cell>
          <cell r="AA427" t="str">
            <v>Prestación de Servicios  de Apoyo a la Gestión</v>
          </cell>
          <cell r="AB427" t="str">
            <v>PRESTAR SERVICIOS TÉCNICOS PARA APOYAR LAS ACTIVIDADES RELACIONADAS CON LA PROMOCIÓN, PRODUCCIÓN DE PIEZAS COMUNICATIVAS DIGITALES Y VIRTUALIZACIÓN DE LAS ESTRATEGIAS PEDAGÓGICAS EN EL MARCO DE LA GESTIÓN DEL CONOCIMIENTO DE LA SDHT</v>
          </cell>
          <cell r="AC427">
            <v>44971</v>
          </cell>
          <cell r="AD427">
            <v>44971</v>
          </cell>
          <cell r="AE427">
            <v>44971</v>
          </cell>
          <cell r="AF427">
            <v>9</v>
          </cell>
          <cell r="AG427">
            <v>0</v>
          </cell>
          <cell r="AH427">
            <v>9</v>
          </cell>
          <cell r="AI427">
            <v>9</v>
          </cell>
          <cell r="AJ427">
            <v>0</v>
          </cell>
          <cell r="AK427">
            <v>270</v>
          </cell>
          <cell r="AL427">
            <v>45243</v>
          </cell>
          <cell r="AM427">
            <v>45243</v>
          </cell>
          <cell r="AN427">
            <v>43740000</v>
          </cell>
          <cell r="AO427">
            <v>43740000</v>
          </cell>
          <cell r="AP427">
            <v>4860000</v>
          </cell>
          <cell r="AQ427">
            <v>0</v>
          </cell>
          <cell r="AS427">
            <v>572</v>
          </cell>
          <cell r="AT427">
            <v>44952</v>
          </cell>
          <cell r="AU427">
            <v>43740000</v>
          </cell>
          <cell r="AV427" t="str">
            <v>O23011601190000007721</v>
          </cell>
          <cell r="AW427" t="str">
            <v>INVERSION</v>
          </cell>
          <cell r="AX427" t="str">
            <v>Aplicación de lineamientos de planeación y política en materia de hábitat Bogotá</v>
          </cell>
          <cell r="AY427">
            <v>5000459116</v>
          </cell>
          <cell r="AZ427">
            <v>456</v>
          </cell>
          <cell r="BA427">
            <v>44966</v>
          </cell>
          <cell r="BB427">
            <v>43740000</v>
          </cell>
          <cell r="BK427" t="str">
            <v/>
          </cell>
          <cell r="BN427" t="str">
            <v/>
          </cell>
          <cell r="BO427" t="str">
            <v/>
          </cell>
          <cell r="BP427" t="str">
            <v/>
          </cell>
          <cell r="BR427" t="str">
            <v/>
          </cell>
          <cell r="BS427" t="str">
            <v/>
          </cell>
          <cell r="BT427" t="str">
            <v/>
          </cell>
          <cell r="BU427" t="str">
            <v/>
          </cell>
          <cell r="BV427" t="str">
            <v/>
          </cell>
          <cell r="BW427" t="str">
            <v/>
          </cell>
          <cell r="CA427" t="str">
            <v/>
          </cell>
          <cell r="CB427" t="str">
            <v/>
          </cell>
          <cell r="CC427" t="str">
            <v/>
          </cell>
          <cell r="CE427" t="str">
            <v/>
          </cell>
          <cell r="CF427" t="str">
            <v/>
          </cell>
          <cell r="CG427" t="str">
            <v/>
          </cell>
          <cell r="CH427" t="str">
            <v/>
          </cell>
          <cell r="CI427" t="str">
            <v/>
          </cell>
          <cell r="CP427">
            <v>0</v>
          </cell>
        </row>
        <row r="428">
          <cell r="C428" t="str">
            <v>423-2023</v>
          </cell>
          <cell r="D428">
            <v>1</v>
          </cell>
          <cell r="E428" t="str">
            <v>CO1.PCCNTR.4576426</v>
          </cell>
          <cell r="F428" t="e">
            <v>#N/A</v>
          </cell>
          <cell r="G428" t="str">
            <v>En Ejecución</v>
          </cell>
          <cell r="H428" t="str">
            <v>https://community.secop.gov.co/Public/Tendering/OpportunityDetail/Index?noticeUID=CO1.NTC.3946782&amp;isFromPublicArea=True&amp;isModal=true&amp;asPopupView=true</v>
          </cell>
          <cell r="I428" t="str">
            <v>SDHT-SDIS-PSP-024-2023</v>
          </cell>
          <cell r="J428">
            <v>1</v>
          </cell>
          <cell r="K428">
            <v>1</v>
          </cell>
          <cell r="L428" t="str">
            <v>Persona Natural</v>
          </cell>
          <cell r="M428" t="str">
            <v>CC</v>
          </cell>
          <cell r="N428">
            <v>1018485822</v>
          </cell>
          <cell r="O428">
            <v>5</v>
          </cell>
          <cell r="P428" t="str">
            <v>HERNANDEZ ORTEGA</v>
          </cell>
          <cell r="Q428" t="str">
            <v>NELSON ANDRES</v>
          </cell>
          <cell r="R428" t="str">
            <v>No Aplica</v>
          </cell>
          <cell r="S428" t="str">
            <v>NELSON ANDRES HERNANDEZ ORTEGA</v>
          </cell>
          <cell r="T428" t="str">
            <v>M</v>
          </cell>
          <cell r="U428">
            <v>44965</v>
          </cell>
          <cell r="V428">
            <v>44966</v>
          </cell>
          <cell r="W428">
            <v>44967</v>
          </cell>
          <cell r="Y428" t="str">
            <v>Contratación Directa</v>
          </cell>
          <cell r="Z428" t="str">
            <v>Contrato</v>
          </cell>
          <cell r="AA428" t="str">
            <v>Prestación de Servicios Profesionales</v>
          </cell>
          <cell r="AB428" t="str">
            <v>PRESTAR SERVICIOS PROFESIONALES PARA APOYAR EL PROCESAMIENTO Y ANÁLISIS DE INFORMACIÓN ESPACIAL E INDICADORES PARA LOS TEMAS RELACIONADOS CON LA VIVIENDA EN EL MARCO DE LA POLÍTICA DE GESTIÓN INTEGRAL DEL HÁBITAT, INSTRUMENTOS DE PLANEACIÓN Y PDD DE BOGOTÁ.</v>
          </cell>
          <cell r="AC428">
            <v>44967</v>
          </cell>
          <cell r="AD428">
            <v>44967</v>
          </cell>
          <cell r="AE428">
            <v>44967</v>
          </cell>
          <cell r="AF428">
            <v>9</v>
          </cell>
          <cell r="AG428">
            <v>0</v>
          </cell>
          <cell r="AH428">
            <v>9</v>
          </cell>
          <cell r="AI428">
            <v>9</v>
          </cell>
          <cell r="AJ428">
            <v>0</v>
          </cell>
          <cell r="AK428">
            <v>270</v>
          </cell>
          <cell r="AL428">
            <v>45239</v>
          </cell>
          <cell r="AM428">
            <v>45239</v>
          </cell>
          <cell r="AN428">
            <v>67500000</v>
          </cell>
          <cell r="AO428">
            <v>67500000</v>
          </cell>
          <cell r="AP428">
            <v>7500000</v>
          </cell>
          <cell r="AQ428">
            <v>0</v>
          </cell>
          <cell r="AS428">
            <v>574</v>
          </cell>
          <cell r="AT428">
            <v>44952</v>
          </cell>
          <cell r="AU428">
            <v>67500000</v>
          </cell>
          <cell r="AV428" t="str">
            <v>O23011601190000007721</v>
          </cell>
          <cell r="AW428" t="str">
            <v>INVERSION</v>
          </cell>
          <cell r="AX428" t="str">
            <v>Aplicación de lineamientos de planeación y política en materia de hábitat Bogotá</v>
          </cell>
          <cell r="AY428">
            <v>5000459118</v>
          </cell>
          <cell r="AZ428">
            <v>457</v>
          </cell>
          <cell r="BA428">
            <v>44966</v>
          </cell>
          <cell r="BB428">
            <v>67500000</v>
          </cell>
          <cell r="BK428" t="str">
            <v/>
          </cell>
          <cell r="BN428" t="str">
            <v/>
          </cell>
          <cell r="BO428" t="str">
            <v/>
          </cell>
          <cell r="BP428" t="str">
            <v/>
          </cell>
          <cell r="BR428" t="str">
            <v/>
          </cell>
          <cell r="BS428" t="str">
            <v/>
          </cell>
          <cell r="BT428" t="str">
            <v/>
          </cell>
          <cell r="BU428" t="str">
            <v/>
          </cell>
          <cell r="BV428" t="str">
            <v/>
          </cell>
          <cell r="BW428" t="str">
            <v/>
          </cell>
          <cell r="CA428" t="str">
            <v/>
          </cell>
          <cell r="CB428" t="str">
            <v/>
          </cell>
          <cell r="CC428" t="str">
            <v/>
          </cell>
          <cell r="CE428" t="str">
            <v/>
          </cell>
          <cell r="CF428" t="str">
            <v/>
          </cell>
          <cell r="CG428" t="str">
            <v/>
          </cell>
          <cell r="CH428" t="str">
            <v/>
          </cell>
          <cell r="CI428" t="str">
            <v/>
          </cell>
          <cell r="CP428">
            <v>0</v>
          </cell>
        </row>
        <row r="429">
          <cell r="C429" t="str">
            <v>424-2023</v>
          </cell>
          <cell r="D429">
            <v>1</v>
          </cell>
          <cell r="E429" t="str">
            <v>CO1.PCCNTR.4608090</v>
          </cell>
          <cell r="F429" t="e">
            <v>#N/A</v>
          </cell>
          <cell r="G429" t="str">
            <v>En Ejecución</v>
          </cell>
          <cell r="H429" t="str">
            <v>https://community.secop.gov.co/Public/Tendering/OpportunityDetail/Index?noticeUID=CO1.NTC.3982797&amp;isFromPublicArea=True&amp;isModal=true&amp;asPopupView=true</v>
          </cell>
          <cell r="I429" t="str">
            <v>SDHT-SDIS-PSP-025-2023</v>
          </cell>
          <cell r="J429">
            <v>1</v>
          </cell>
          <cell r="K429">
            <v>1</v>
          </cell>
          <cell r="L429" t="str">
            <v>Persona Natural</v>
          </cell>
          <cell r="M429" t="str">
            <v>CC</v>
          </cell>
          <cell r="N429">
            <v>79963789</v>
          </cell>
          <cell r="O429">
            <v>1</v>
          </cell>
          <cell r="P429" t="str">
            <v>MONROY BENITEZ</v>
          </cell>
          <cell r="Q429" t="str">
            <v>JHON ALEXANDER</v>
          </cell>
          <cell r="R429" t="str">
            <v>No Aplica</v>
          </cell>
          <cell r="S429" t="str">
            <v>JHON ALEXANDER MONROY BENITEZ</v>
          </cell>
          <cell r="T429" t="str">
            <v>M</v>
          </cell>
          <cell r="U429">
            <v>44970</v>
          </cell>
          <cell r="V429">
            <v>44972</v>
          </cell>
          <cell r="W429">
            <v>44972</v>
          </cell>
          <cell r="Y429" t="str">
            <v>Contratación Directa</v>
          </cell>
          <cell r="Z429" t="str">
            <v>Contrato</v>
          </cell>
          <cell r="AA429" t="str">
            <v>Prestación de Servicios Profesionales</v>
          </cell>
          <cell r="AB429" t="str">
            <v>PRESTAR SERVICIOS PROFESIONALES PARA LA PRODUCCIÓN, REVISIÓN, ORGANIZACIÓN Y CONSOLIDACIÓN DE LA INFORMACIÓN CARTOGRÁFICA Y EL ANÁLISIS ESPACIAL DE LOS INSTRUMENTOS DE PLANEACIÓN.</v>
          </cell>
          <cell r="AC429">
            <v>44972</v>
          </cell>
          <cell r="AD429">
            <v>44972</v>
          </cell>
          <cell r="AE429">
            <v>44972</v>
          </cell>
          <cell r="AF429">
            <v>9</v>
          </cell>
          <cell r="AG429">
            <v>0</v>
          </cell>
          <cell r="AH429">
            <v>9</v>
          </cell>
          <cell r="AI429">
            <v>9</v>
          </cell>
          <cell r="AJ429">
            <v>0</v>
          </cell>
          <cell r="AK429">
            <v>270</v>
          </cell>
          <cell r="AL429">
            <v>45244</v>
          </cell>
          <cell r="AM429">
            <v>45244</v>
          </cell>
          <cell r="AN429">
            <v>76482000</v>
          </cell>
          <cell r="AO429">
            <v>76482000</v>
          </cell>
          <cell r="AP429">
            <v>8498000</v>
          </cell>
          <cell r="AQ429">
            <v>0</v>
          </cell>
          <cell r="AS429">
            <v>579</v>
          </cell>
          <cell r="AT429">
            <v>44952</v>
          </cell>
          <cell r="AU429">
            <v>76482000</v>
          </cell>
          <cell r="AV429" t="str">
            <v>O23011605530000007728</v>
          </cell>
          <cell r="AW429" t="str">
            <v>INVERSION</v>
          </cell>
          <cell r="AX429" t="str">
            <v>Análisis de la gestión de la información del sector hábitat en Bogotá</v>
          </cell>
          <cell r="AY429">
            <v>5000463322</v>
          </cell>
          <cell r="AZ429">
            <v>533</v>
          </cell>
          <cell r="BA429">
            <v>44971</v>
          </cell>
          <cell r="BB429">
            <v>76482000</v>
          </cell>
          <cell r="BK429" t="str">
            <v/>
          </cell>
          <cell r="BN429" t="str">
            <v/>
          </cell>
          <cell r="BO429" t="str">
            <v/>
          </cell>
          <cell r="BP429" t="str">
            <v/>
          </cell>
          <cell r="BR429" t="str">
            <v/>
          </cell>
          <cell r="BS429" t="str">
            <v/>
          </cell>
          <cell r="BT429" t="str">
            <v/>
          </cell>
          <cell r="BU429" t="str">
            <v/>
          </cell>
          <cell r="BV429" t="str">
            <v/>
          </cell>
          <cell r="BW429" t="str">
            <v/>
          </cell>
          <cell r="CA429" t="str">
            <v/>
          </cell>
          <cell r="CB429" t="str">
            <v/>
          </cell>
          <cell r="CC429" t="str">
            <v/>
          </cell>
          <cell r="CE429" t="str">
            <v/>
          </cell>
          <cell r="CF429" t="str">
            <v/>
          </cell>
          <cell r="CG429" t="str">
            <v/>
          </cell>
          <cell r="CH429" t="str">
            <v/>
          </cell>
          <cell r="CI429" t="str">
            <v/>
          </cell>
          <cell r="CP429">
            <v>0</v>
          </cell>
        </row>
        <row r="430">
          <cell r="C430" t="str">
            <v>425-2023</v>
          </cell>
          <cell r="D430">
            <v>1</v>
          </cell>
          <cell r="E430" t="str">
            <v>CO1.PCCNTR.4576514</v>
          </cell>
          <cell r="F430" t="e">
            <v>#N/A</v>
          </cell>
          <cell r="G430" t="str">
            <v>En Ejecución</v>
          </cell>
          <cell r="H430" t="str">
            <v>https://community.secop.gov.co/Public/Tendering/OpportunityDetail/Index?noticeUID=CO1.NTC.3947128&amp;isFromPublicArea=True&amp;isModal=true&amp;asPopupView=true</v>
          </cell>
          <cell r="I430" t="str">
            <v>SDHT-SDIS-PSP-026-2023</v>
          </cell>
          <cell r="J430">
            <v>1</v>
          </cell>
          <cell r="K430">
            <v>1</v>
          </cell>
          <cell r="L430" t="str">
            <v>Persona Natural</v>
          </cell>
          <cell r="M430" t="str">
            <v>CC</v>
          </cell>
          <cell r="N430">
            <v>1013605450</v>
          </cell>
          <cell r="O430">
            <v>7</v>
          </cell>
          <cell r="P430" t="str">
            <v>FORERO GARAVITO</v>
          </cell>
          <cell r="Q430" t="str">
            <v>KAREN ROCIO</v>
          </cell>
          <cell r="R430" t="str">
            <v>No Aplica</v>
          </cell>
          <cell r="S430" t="str">
            <v>KAREN ROCIO FORERO GARAVITO</v>
          </cell>
          <cell r="T430" t="str">
            <v>F</v>
          </cell>
          <cell r="U430">
            <v>44965</v>
          </cell>
          <cell r="V430">
            <v>44967</v>
          </cell>
          <cell r="W430">
            <v>44971</v>
          </cell>
          <cell r="Y430" t="str">
            <v>Contratación Directa</v>
          </cell>
          <cell r="Z430" t="str">
            <v>Contrato</v>
          </cell>
          <cell r="AA430" t="str">
            <v>Prestación de Servicios Profesionales</v>
          </cell>
          <cell r="AB430" t="str">
            <v>PRESTAR SERVICIOS PROFESIONALES PARA REALIZAR ANÁLISIS Y CONSTRUCCIÓN DE LOS EXPEDIENTES PREDIALES DE LOS PREDIOS DEL BANCO DE TIERRAS, Y EN LOS TEMAS NORMATIVOS RELACIONADOS CON BOGOTÁ REGIÓN.</v>
          </cell>
          <cell r="AC430">
            <v>44971</v>
          </cell>
          <cell r="AD430">
            <v>44971</v>
          </cell>
          <cell r="AE430">
            <v>44971</v>
          </cell>
          <cell r="AF430">
            <v>9</v>
          </cell>
          <cell r="AG430">
            <v>0</v>
          </cell>
          <cell r="AH430">
            <v>9</v>
          </cell>
          <cell r="AI430">
            <v>9</v>
          </cell>
          <cell r="AJ430">
            <v>0</v>
          </cell>
          <cell r="AK430">
            <v>270</v>
          </cell>
          <cell r="AL430">
            <v>45243</v>
          </cell>
          <cell r="AM430">
            <v>45243</v>
          </cell>
          <cell r="AN430">
            <v>63495000</v>
          </cell>
          <cell r="AO430">
            <v>63495000</v>
          </cell>
          <cell r="AP430">
            <v>7055000</v>
          </cell>
          <cell r="AQ430">
            <v>0</v>
          </cell>
          <cell r="AS430">
            <v>580</v>
          </cell>
          <cell r="AT430">
            <v>44952</v>
          </cell>
          <cell r="AU430">
            <v>63495000</v>
          </cell>
          <cell r="AV430" t="str">
            <v>O23011605520000007802</v>
          </cell>
          <cell r="AW430" t="str">
            <v>INVERSION</v>
          </cell>
          <cell r="AX430" t="str">
            <v>Consolidación de un banco de tierras para la ciudad región Bogotá</v>
          </cell>
          <cell r="AY430">
            <v>5000459126</v>
          </cell>
          <cell r="AZ430">
            <v>458</v>
          </cell>
          <cell r="BA430">
            <v>44966</v>
          </cell>
          <cell r="BB430">
            <v>63495000</v>
          </cell>
          <cell r="BK430" t="str">
            <v/>
          </cell>
          <cell r="BN430" t="str">
            <v/>
          </cell>
          <cell r="BO430" t="str">
            <v/>
          </cell>
          <cell r="BP430" t="str">
            <v/>
          </cell>
          <cell r="BR430" t="str">
            <v/>
          </cell>
          <cell r="BS430" t="str">
            <v/>
          </cell>
          <cell r="BT430" t="str">
            <v/>
          </cell>
          <cell r="BU430" t="str">
            <v/>
          </cell>
          <cell r="BV430" t="str">
            <v/>
          </cell>
          <cell r="BW430" t="str">
            <v/>
          </cell>
          <cell r="CA430" t="str">
            <v/>
          </cell>
          <cell r="CB430" t="str">
            <v/>
          </cell>
          <cell r="CC430" t="str">
            <v/>
          </cell>
          <cell r="CE430" t="str">
            <v/>
          </cell>
          <cell r="CF430" t="str">
            <v/>
          </cell>
          <cell r="CG430" t="str">
            <v/>
          </cell>
          <cell r="CH430" t="str">
            <v/>
          </cell>
          <cell r="CI430" t="str">
            <v/>
          </cell>
          <cell r="CP430">
            <v>0</v>
          </cell>
        </row>
        <row r="431">
          <cell r="C431" t="str">
            <v>426-2023</v>
          </cell>
          <cell r="D431">
            <v>1</v>
          </cell>
          <cell r="E431" t="str">
            <v>CO1.PCCNTR.4576102</v>
          </cell>
          <cell r="F431" t="e">
            <v>#N/A</v>
          </cell>
          <cell r="G431" t="str">
            <v>En Ejecución</v>
          </cell>
          <cell r="H431" t="str">
            <v>https://community.secop.gov.co/Public/Tendering/OpportunityDetail/Index?noticeUID=CO1.NTC.3946611&amp;isFromPublicArea=True&amp;isModal=true&amp;asPopupView=true</v>
          </cell>
          <cell r="I431" t="str">
            <v>SDHT-SDIS-PSP-027-2023</v>
          </cell>
          <cell r="J431">
            <v>1</v>
          </cell>
          <cell r="K431">
            <v>1</v>
          </cell>
          <cell r="L431" t="str">
            <v>Persona Natural</v>
          </cell>
          <cell r="M431" t="str">
            <v>CC</v>
          </cell>
          <cell r="N431">
            <v>39543287</v>
          </cell>
          <cell r="O431">
            <v>9</v>
          </cell>
          <cell r="P431" t="str">
            <v>RODRIGUEZ OSORIO</v>
          </cell>
          <cell r="Q431" t="str">
            <v>YANNET</v>
          </cell>
          <cell r="R431" t="str">
            <v>No Aplica</v>
          </cell>
          <cell r="S431" t="str">
            <v>YANNET RODRIGUEZ OSORIO</v>
          </cell>
          <cell r="T431" t="str">
            <v>F</v>
          </cell>
          <cell r="U431">
            <v>44965</v>
          </cell>
          <cell r="V431">
            <v>44966</v>
          </cell>
          <cell r="W431">
            <v>44967</v>
          </cell>
          <cell r="Y431" t="str">
            <v>Contratación Directa</v>
          </cell>
          <cell r="Z431" t="str">
            <v>Contrato</v>
          </cell>
          <cell r="AA431" t="str">
            <v>Prestación de Servicios Profesionales</v>
          </cell>
          <cell r="AB431" t="str">
            <v>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v>
          </cell>
          <cell r="AC431">
            <v>44967</v>
          </cell>
          <cell r="AD431">
            <v>44967</v>
          </cell>
          <cell r="AE431">
            <v>44967</v>
          </cell>
          <cell r="AF431">
            <v>9</v>
          </cell>
          <cell r="AG431">
            <v>0</v>
          </cell>
          <cell r="AH431">
            <v>9</v>
          </cell>
          <cell r="AI431">
            <v>9</v>
          </cell>
          <cell r="AJ431">
            <v>0</v>
          </cell>
          <cell r="AK431">
            <v>270</v>
          </cell>
          <cell r="AL431">
            <v>45239</v>
          </cell>
          <cell r="AM431">
            <v>45239</v>
          </cell>
          <cell r="AN431">
            <v>58500000</v>
          </cell>
          <cell r="AO431">
            <v>58500000</v>
          </cell>
          <cell r="AP431">
            <v>6500000</v>
          </cell>
          <cell r="AQ431">
            <v>0</v>
          </cell>
          <cell r="AS431">
            <v>573</v>
          </cell>
          <cell r="AT431">
            <v>44952</v>
          </cell>
          <cell r="AU431">
            <v>58500000</v>
          </cell>
          <cell r="AV431" t="str">
            <v>O23011601190000007721</v>
          </cell>
          <cell r="AW431" t="str">
            <v>INVERSION</v>
          </cell>
          <cell r="AX431" t="str">
            <v>Aplicación de lineamientos de planeación y política en materia de hábitat Bogotá</v>
          </cell>
          <cell r="AY431">
            <v>5000459134</v>
          </cell>
          <cell r="AZ431">
            <v>459</v>
          </cell>
          <cell r="BA431">
            <v>44966</v>
          </cell>
          <cell r="BB431">
            <v>58500000</v>
          </cell>
          <cell r="BK431" t="str">
            <v/>
          </cell>
          <cell r="BN431" t="str">
            <v/>
          </cell>
          <cell r="BO431" t="str">
            <v/>
          </cell>
          <cell r="BP431" t="str">
            <v/>
          </cell>
          <cell r="BR431" t="str">
            <v/>
          </cell>
          <cell r="BS431" t="str">
            <v/>
          </cell>
          <cell r="BT431" t="str">
            <v/>
          </cell>
          <cell r="BU431" t="str">
            <v/>
          </cell>
          <cell r="BV431" t="str">
            <v/>
          </cell>
          <cell r="BW431" t="str">
            <v/>
          </cell>
          <cell r="CA431" t="str">
            <v/>
          </cell>
          <cell r="CB431" t="str">
            <v/>
          </cell>
          <cell r="CC431" t="str">
            <v/>
          </cell>
          <cell r="CE431" t="str">
            <v/>
          </cell>
          <cell r="CF431" t="str">
            <v/>
          </cell>
          <cell r="CG431" t="str">
            <v/>
          </cell>
          <cell r="CH431" t="str">
            <v/>
          </cell>
          <cell r="CI431" t="str">
            <v/>
          </cell>
          <cell r="CP431">
            <v>0</v>
          </cell>
        </row>
        <row r="432">
          <cell r="C432" t="str">
            <v>427-2023</v>
          </cell>
          <cell r="D432">
            <v>1</v>
          </cell>
          <cell r="E432" t="str">
            <v>CO1.PCCNTR.4618371</v>
          </cell>
          <cell r="F432" t="e">
            <v>#N/A</v>
          </cell>
          <cell r="G432" t="str">
            <v>En Ejecución</v>
          </cell>
          <cell r="H432" t="str">
            <v>https://community.secop.gov.co/Public/Tendering/OpportunityDetail/Index?noticeUID=CO1.NTC.3994175&amp;isFromPublicArea=True&amp;isModal=true&amp;asPopupView=true</v>
          </cell>
          <cell r="I432" t="str">
            <v>SDHT-SDIS-PSP-028-2023</v>
          </cell>
          <cell r="J432">
            <v>1</v>
          </cell>
          <cell r="K432">
            <v>1</v>
          </cell>
          <cell r="L432" t="str">
            <v>Persona Natural</v>
          </cell>
          <cell r="M432" t="str">
            <v>CC</v>
          </cell>
          <cell r="N432">
            <v>1032477416</v>
          </cell>
          <cell r="O432">
            <v>5</v>
          </cell>
          <cell r="P432" t="str">
            <v>PALACIOS RODRIGUEZ</v>
          </cell>
          <cell r="Q432" t="str">
            <v>NATALIA</v>
          </cell>
          <cell r="R432" t="str">
            <v>No Aplica</v>
          </cell>
          <cell r="S432" t="str">
            <v>NATALIA PALACIOS RODRIGUEZ</v>
          </cell>
          <cell r="T432" t="str">
            <v>F</v>
          </cell>
          <cell r="U432">
            <v>44971</v>
          </cell>
          <cell r="V432">
            <v>44972</v>
          </cell>
          <cell r="W432">
            <v>44972</v>
          </cell>
          <cell r="Y432" t="str">
            <v>Contratación Directa</v>
          </cell>
          <cell r="Z432" t="str">
            <v>Contrato</v>
          </cell>
          <cell r="AA432" t="str">
            <v>Prestación de Servicios Profesionales</v>
          </cell>
          <cell r="AB432" t="str">
            <v>PRESTAR SERVICIOS PROFESIONALES EN EL PROCESAMIENTO, ANÁLISIS Y EVALUACIÓN DE ESTUDIOS, INVESTIGACIONES QUE CONTRIBUYAN A LA GENERACIÓN DE ALTERNATIVAS DE FINANCIACIÓN EN EL MARCO DE LA POLÍTICA DE GESTIÓN INTEGRAL DEL HÁBITAT</v>
          </cell>
          <cell r="AC432">
            <v>44972</v>
          </cell>
          <cell r="AD432">
            <v>44972</v>
          </cell>
          <cell r="AE432">
            <v>44972</v>
          </cell>
          <cell r="AF432">
            <v>9</v>
          </cell>
          <cell r="AG432">
            <v>0</v>
          </cell>
          <cell r="AH432">
            <v>9</v>
          </cell>
          <cell r="AI432">
            <v>9</v>
          </cell>
          <cell r="AJ432">
            <v>0</v>
          </cell>
          <cell r="AK432">
            <v>270</v>
          </cell>
          <cell r="AL432">
            <v>45244</v>
          </cell>
          <cell r="AM432">
            <v>45244</v>
          </cell>
          <cell r="AN432">
            <v>54693000</v>
          </cell>
          <cell r="AO432">
            <v>54693000</v>
          </cell>
          <cell r="AP432">
            <v>6077000</v>
          </cell>
          <cell r="AQ432">
            <v>0</v>
          </cell>
          <cell r="AS432">
            <v>577</v>
          </cell>
          <cell r="AT432">
            <v>44952</v>
          </cell>
          <cell r="AU432">
            <v>54693000</v>
          </cell>
          <cell r="AV432" t="str">
            <v>O23011601190000007721</v>
          </cell>
          <cell r="AW432" t="str">
            <v>INVERSION</v>
          </cell>
          <cell r="AX432" t="str">
            <v>Aplicación de lineamientos de planeación y política en materia de hábitat Bogotá</v>
          </cell>
          <cell r="AY432">
            <v>5000463326</v>
          </cell>
          <cell r="AZ432">
            <v>534</v>
          </cell>
          <cell r="BA432">
            <v>44971</v>
          </cell>
          <cell r="BB432">
            <v>54693000</v>
          </cell>
          <cell r="BK432" t="str">
            <v/>
          </cell>
          <cell r="BN432" t="str">
            <v/>
          </cell>
          <cell r="BO432" t="str">
            <v/>
          </cell>
          <cell r="BP432" t="str">
            <v/>
          </cell>
          <cell r="BR432" t="str">
            <v/>
          </cell>
          <cell r="BS432" t="str">
            <v/>
          </cell>
          <cell r="BT432" t="str">
            <v/>
          </cell>
          <cell r="BU432" t="str">
            <v/>
          </cell>
          <cell r="BV432" t="str">
            <v/>
          </cell>
          <cell r="BW432" t="str">
            <v/>
          </cell>
          <cell r="CA432" t="str">
            <v/>
          </cell>
          <cell r="CB432" t="str">
            <v/>
          </cell>
          <cell r="CC432" t="str">
            <v/>
          </cell>
          <cell r="CE432" t="str">
            <v/>
          </cell>
          <cell r="CF432" t="str">
            <v/>
          </cell>
          <cell r="CG432" t="str">
            <v/>
          </cell>
          <cell r="CH432" t="str">
            <v/>
          </cell>
          <cell r="CI432" t="str">
            <v/>
          </cell>
          <cell r="CP432">
            <v>0</v>
          </cell>
        </row>
        <row r="433">
          <cell r="C433" t="str">
            <v>428-2023</v>
          </cell>
          <cell r="D433">
            <v>1</v>
          </cell>
          <cell r="E433" t="str">
            <v>CO1.PCCNTR.4576525</v>
          </cell>
          <cell r="F433" t="e">
            <v>#N/A</v>
          </cell>
          <cell r="G433" t="str">
            <v>En Ejecución</v>
          </cell>
          <cell r="H433" t="str">
            <v>https://community.secop.gov.co/Public/Tendering/OpportunityDetail/Index?noticeUID=CO1.NTC.3947326&amp;isFromPublicArea=True&amp;isModal=true&amp;asPopupView=true</v>
          </cell>
          <cell r="I433" t="str">
            <v>SDHT-SDIS-PSP-029-2023</v>
          </cell>
          <cell r="J433">
            <v>1</v>
          </cell>
          <cell r="K433">
            <v>1</v>
          </cell>
          <cell r="L433" t="str">
            <v>Persona Natural</v>
          </cell>
          <cell r="M433" t="str">
            <v>CC</v>
          </cell>
          <cell r="N433">
            <v>63560810</v>
          </cell>
          <cell r="O433">
            <v>0</v>
          </cell>
          <cell r="P433" t="str">
            <v>ACEVEDO LOPEZ</v>
          </cell>
          <cell r="Q433" t="str">
            <v>LAURA YADIRA</v>
          </cell>
          <cell r="R433" t="str">
            <v>No Aplica</v>
          </cell>
          <cell r="S433" t="str">
            <v>LAURA YADIRA ACEVEDO LOPEZ</v>
          </cell>
          <cell r="T433" t="str">
            <v>F</v>
          </cell>
          <cell r="U433">
            <v>44965</v>
          </cell>
          <cell r="V433">
            <v>44966</v>
          </cell>
          <cell r="W433">
            <v>44967</v>
          </cell>
          <cell r="Y433" t="str">
            <v>Contratación Directa</v>
          </cell>
          <cell r="Z433" t="str">
            <v>Contrato</v>
          </cell>
          <cell r="AA433" t="str">
            <v>Prestación de Servicios Profesionales</v>
          </cell>
          <cell r="AB433" t="str">
            <v>PRESTAR SERVICIOS PROFESIONALES EN LA GESTIÓN ADMINISTRATIVA DE LA SUBDIRECCIÓN, ASÍ COMO EN REVISIÓN, CONSOLIDACIÓN Y SEGUIMIENTO DE LA INFORMACIÓN DEL SECTOR HÁBITAT COMO INSUMO EN LA CONSOLIDACIÓN DE UN BANCO DE TIERRAS BOGOTA-REGIÓN.</v>
          </cell>
          <cell r="AC433">
            <v>44967</v>
          </cell>
          <cell r="AD433">
            <v>44967</v>
          </cell>
          <cell r="AE433">
            <v>44967</v>
          </cell>
          <cell r="AF433">
            <v>9</v>
          </cell>
          <cell r="AG433">
            <v>0</v>
          </cell>
          <cell r="AH433">
            <v>9</v>
          </cell>
          <cell r="AI433">
            <v>9</v>
          </cell>
          <cell r="AJ433">
            <v>0</v>
          </cell>
          <cell r="AK433">
            <v>270</v>
          </cell>
          <cell r="AL433">
            <v>45239</v>
          </cell>
          <cell r="AM433">
            <v>45239</v>
          </cell>
          <cell r="AN433">
            <v>49851000</v>
          </cell>
          <cell r="AO433">
            <v>49851000</v>
          </cell>
          <cell r="AP433">
            <v>5539000</v>
          </cell>
          <cell r="AQ433">
            <v>0</v>
          </cell>
          <cell r="AS433">
            <v>646</v>
          </cell>
          <cell r="AT433">
            <v>44958</v>
          </cell>
          <cell r="AU433">
            <v>49851000</v>
          </cell>
          <cell r="AV433" t="str">
            <v>O23011605520000007802</v>
          </cell>
          <cell r="AW433" t="str">
            <v>INVERSION</v>
          </cell>
          <cell r="AX433" t="str">
            <v>Consolidación de un banco de tierras para la ciudad región Bogotá</v>
          </cell>
          <cell r="AY433">
            <v>5000459140</v>
          </cell>
          <cell r="AZ433">
            <v>460</v>
          </cell>
          <cell r="BA433">
            <v>44966</v>
          </cell>
          <cell r="BB433">
            <v>49851000</v>
          </cell>
          <cell r="BK433" t="str">
            <v/>
          </cell>
          <cell r="BN433" t="str">
            <v/>
          </cell>
          <cell r="BO433" t="str">
            <v/>
          </cell>
          <cell r="BP433" t="str">
            <v/>
          </cell>
          <cell r="BR433" t="str">
            <v/>
          </cell>
          <cell r="BS433" t="str">
            <v/>
          </cell>
          <cell r="BT433" t="str">
            <v/>
          </cell>
          <cell r="BU433" t="str">
            <v/>
          </cell>
          <cell r="BV433" t="str">
            <v/>
          </cell>
          <cell r="BW433" t="str">
            <v/>
          </cell>
          <cell r="CA433" t="str">
            <v/>
          </cell>
          <cell r="CB433" t="str">
            <v/>
          </cell>
          <cell r="CC433" t="str">
            <v/>
          </cell>
          <cell r="CE433" t="str">
            <v/>
          </cell>
          <cell r="CF433" t="str">
            <v/>
          </cell>
          <cell r="CG433" t="str">
            <v/>
          </cell>
          <cell r="CH433" t="str">
            <v/>
          </cell>
          <cell r="CI433" t="str">
            <v/>
          </cell>
          <cell r="CP433">
            <v>0</v>
          </cell>
        </row>
        <row r="434">
          <cell r="C434" t="str">
            <v>429-2023</v>
          </cell>
          <cell r="D434">
            <v>1</v>
          </cell>
          <cell r="E434" t="str">
            <v>CO1.PCCNTR.4577072</v>
          </cell>
          <cell r="F434" t="e">
            <v>#N/A</v>
          </cell>
          <cell r="G434" t="str">
            <v>En Ejecución</v>
          </cell>
          <cell r="H434" t="str">
            <v>https://community.secop.gov.co/Public/Tendering/OpportunityDetail/Index?noticeUID=CO1.NTC.3947846&amp;isFromPublicArea=True&amp;isModal=true&amp;asPopupView=true</v>
          </cell>
          <cell r="I434" t="str">
            <v>SDHT-SDPP-PSP-016-2023</v>
          </cell>
          <cell r="J434">
            <v>1</v>
          </cell>
          <cell r="K434">
            <v>1</v>
          </cell>
          <cell r="L434" t="str">
            <v>Persona Natural</v>
          </cell>
          <cell r="M434" t="str">
            <v>CC</v>
          </cell>
          <cell r="N434">
            <v>1014260500</v>
          </cell>
          <cell r="O434">
            <v>8</v>
          </cell>
          <cell r="P434" t="str">
            <v>VARGAS DEVIA</v>
          </cell>
          <cell r="Q434" t="str">
            <v>JAVIER FERNANDO</v>
          </cell>
          <cell r="R434" t="str">
            <v>No Aplica</v>
          </cell>
          <cell r="S434" t="str">
            <v>JAVIER FERNANDO VARGAS DEVIA</v>
          </cell>
          <cell r="T434" t="str">
            <v>M</v>
          </cell>
          <cell r="U434">
            <v>44965</v>
          </cell>
          <cell r="V434">
            <v>44966</v>
          </cell>
          <cell r="W434">
            <v>44966</v>
          </cell>
          <cell r="Y434" t="str">
            <v>Contratación Directa</v>
          </cell>
          <cell r="Z434" t="str">
            <v>Contrato</v>
          </cell>
          <cell r="AA434" t="str">
            <v>Prestación de Servicios Profesionales</v>
          </cell>
          <cell r="AB434"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434">
            <v>44966</v>
          </cell>
          <cell r="AD434">
            <v>44966</v>
          </cell>
          <cell r="AE434">
            <v>44966</v>
          </cell>
          <cell r="AF434">
            <v>9</v>
          </cell>
          <cell r="AG434">
            <v>0</v>
          </cell>
          <cell r="AH434">
            <v>9</v>
          </cell>
          <cell r="AI434">
            <v>9</v>
          </cell>
          <cell r="AJ434">
            <v>0</v>
          </cell>
          <cell r="AK434">
            <v>270</v>
          </cell>
          <cell r="AL434">
            <v>45238</v>
          </cell>
          <cell r="AM434">
            <v>45238</v>
          </cell>
          <cell r="AN434">
            <v>64890000</v>
          </cell>
          <cell r="AO434">
            <v>64890000</v>
          </cell>
          <cell r="AP434">
            <v>7210000</v>
          </cell>
          <cell r="AQ434">
            <v>0</v>
          </cell>
          <cell r="AS434">
            <v>566</v>
          </cell>
          <cell r="AT434">
            <v>44952</v>
          </cell>
          <cell r="AU434">
            <v>64890000</v>
          </cell>
          <cell r="AV434" t="str">
            <v>O23011605560000007602</v>
          </cell>
          <cell r="AW434" t="str">
            <v>INVERSION</v>
          </cell>
          <cell r="AX434" t="str">
            <v>Análisis de la Gestión Integral del desarrollo de los programas y proyectos de la Secretaría de Hábitat de Bogotá</v>
          </cell>
          <cell r="AY434">
            <v>5000459143</v>
          </cell>
          <cell r="AZ434">
            <v>461</v>
          </cell>
          <cell r="BA434">
            <v>44966</v>
          </cell>
          <cell r="BB434">
            <v>64890000</v>
          </cell>
          <cell r="BK434" t="str">
            <v/>
          </cell>
          <cell r="BN434" t="str">
            <v/>
          </cell>
          <cell r="BO434" t="str">
            <v/>
          </cell>
          <cell r="BP434" t="str">
            <v/>
          </cell>
          <cell r="BR434" t="str">
            <v/>
          </cell>
          <cell r="BS434" t="str">
            <v/>
          </cell>
          <cell r="BT434" t="str">
            <v/>
          </cell>
          <cell r="BU434" t="str">
            <v/>
          </cell>
          <cell r="BV434" t="str">
            <v/>
          </cell>
          <cell r="BW434" t="str">
            <v/>
          </cell>
          <cell r="CA434" t="str">
            <v/>
          </cell>
          <cell r="CB434" t="str">
            <v/>
          </cell>
          <cell r="CC434" t="str">
            <v/>
          </cell>
          <cell r="CE434" t="str">
            <v/>
          </cell>
          <cell r="CF434" t="str">
            <v/>
          </cell>
          <cell r="CG434" t="str">
            <v/>
          </cell>
          <cell r="CH434" t="str">
            <v/>
          </cell>
          <cell r="CI434" t="str">
            <v/>
          </cell>
          <cell r="CP434">
            <v>0</v>
          </cell>
        </row>
        <row r="435">
          <cell r="C435" t="str">
            <v>430-2023</v>
          </cell>
          <cell r="D435">
            <v>1</v>
          </cell>
          <cell r="E435" t="str">
            <v>CO1.PCCNTR.4593231</v>
          </cell>
          <cell r="F435" t="e">
            <v>#N/A</v>
          </cell>
          <cell r="G435" t="str">
            <v>En Ejecución</v>
          </cell>
          <cell r="H435" t="str">
            <v>https://community.secop.gov.co/Public/Tendering/OpportunityDetail/Index?noticeUID=CO1.NTC.3966598&amp;isFromPublicArea=True&amp;isModal=true&amp;asPopupView=true</v>
          </cell>
          <cell r="I435" t="str">
            <v>SDHT-SGC-PSP-013-2023</v>
          </cell>
          <cell r="J435">
            <v>1</v>
          </cell>
          <cell r="K435">
            <v>1</v>
          </cell>
          <cell r="L435" t="str">
            <v>Persona Natural</v>
          </cell>
          <cell r="M435" t="str">
            <v>CC</v>
          </cell>
          <cell r="N435">
            <v>53106922</v>
          </cell>
          <cell r="O435">
            <v>5</v>
          </cell>
          <cell r="P435" t="str">
            <v>LADINO DURAN</v>
          </cell>
          <cell r="Q435" t="str">
            <v>DIANA CAROLINA</v>
          </cell>
          <cell r="R435" t="str">
            <v>No Aplica</v>
          </cell>
          <cell r="S435" t="str">
            <v>DIANA CAROLINA LADINO DURAN</v>
          </cell>
          <cell r="T435" t="str">
            <v>F</v>
          </cell>
          <cell r="U435">
            <v>44966</v>
          </cell>
          <cell r="V435">
            <v>44967</v>
          </cell>
          <cell r="W435">
            <v>44967</v>
          </cell>
          <cell r="Y435" t="str">
            <v>Contratación Directa</v>
          </cell>
          <cell r="Z435" t="str">
            <v>Contrato</v>
          </cell>
          <cell r="AA435" t="str">
            <v>Prestación de Servicios Profesionales</v>
          </cell>
          <cell r="AB435" t="str">
            <v>PRESTAR SERVICIOS PROFESIONALES PARA APOYAR JURÍDICAMENTE A LA SUBSECRETARÍA DE GESTIÓN CORPORATIVA</v>
          </cell>
          <cell r="AC435">
            <v>44967</v>
          </cell>
          <cell r="AD435">
            <v>44967</v>
          </cell>
          <cell r="AE435">
            <v>44967</v>
          </cell>
          <cell r="AF435">
            <v>8</v>
          </cell>
          <cell r="AG435">
            <v>0</v>
          </cell>
          <cell r="AH435">
            <v>8</v>
          </cell>
          <cell r="AI435">
            <v>8</v>
          </cell>
          <cell r="AJ435">
            <v>0</v>
          </cell>
          <cell r="AK435">
            <v>240</v>
          </cell>
          <cell r="AL435">
            <v>45208</v>
          </cell>
          <cell r="AM435">
            <v>45208</v>
          </cell>
          <cell r="AN435">
            <v>67568000</v>
          </cell>
          <cell r="AO435">
            <v>67568000</v>
          </cell>
          <cell r="AP435">
            <v>8446000</v>
          </cell>
          <cell r="AQ435">
            <v>0</v>
          </cell>
          <cell r="AS435">
            <v>695</v>
          </cell>
          <cell r="AT435">
            <v>44960</v>
          </cell>
          <cell r="AU435">
            <v>67568000</v>
          </cell>
          <cell r="AV435" t="str">
            <v>O23011605530000007815</v>
          </cell>
          <cell r="AW435" t="str">
            <v>INVERSION</v>
          </cell>
          <cell r="AX435" t="str">
            <v>Desarrollo del sistema de información misional y estratégica del sector hábitat Bogotá</v>
          </cell>
          <cell r="AY435">
            <v>5000460253</v>
          </cell>
          <cell r="AZ435" t="str">
            <v>480</v>
          </cell>
          <cell r="BA435">
            <v>44967</v>
          </cell>
          <cell r="BB435">
            <v>67568000</v>
          </cell>
          <cell r="BK435" t="str">
            <v/>
          </cell>
          <cell r="BN435" t="str">
            <v/>
          </cell>
          <cell r="BO435" t="str">
            <v/>
          </cell>
          <cell r="BP435" t="str">
            <v/>
          </cell>
          <cell r="BR435" t="str">
            <v/>
          </cell>
          <cell r="BS435" t="str">
            <v/>
          </cell>
          <cell r="BT435" t="str">
            <v/>
          </cell>
          <cell r="BU435" t="str">
            <v/>
          </cell>
          <cell r="BV435" t="str">
            <v/>
          </cell>
          <cell r="BW435" t="str">
            <v/>
          </cell>
          <cell r="CA435" t="str">
            <v/>
          </cell>
          <cell r="CB435" t="str">
            <v/>
          </cell>
          <cell r="CC435" t="str">
            <v/>
          </cell>
          <cell r="CE435" t="str">
            <v/>
          </cell>
          <cell r="CF435" t="str">
            <v/>
          </cell>
          <cell r="CG435" t="str">
            <v/>
          </cell>
          <cell r="CH435" t="str">
            <v/>
          </cell>
          <cell r="CI435" t="str">
            <v/>
          </cell>
          <cell r="CP435">
            <v>0</v>
          </cell>
        </row>
        <row r="436">
          <cell r="C436" t="str">
            <v>431-2023</v>
          </cell>
          <cell r="D436">
            <v>1</v>
          </cell>
          <cell r="E436" t="str">
            <v>CO1.PCCNTR.4577663</v>
          </cell>
          <cell r="F436" t="e">
            <v>#N/A</v>
          </cell>
          <cell r="G436" t="str">
            <v>En Ejecución</v>
          </cell>
          <cell r="H436" t="str">
            <v>https://community.secop.gov.co/Public/Tendering/OpportunityDetail/Index?noticeUID=CO1.NTC.3948547&amp;isFromPublicArea=True&amp;isModal=true&amp;asPopupView=true</v>
          </cell>
          <cell r="I436" t="str">
            <v>SDHT-SDB-PSP-066 -2023</v>
          </cell>
          <cell r="J436">
            <v>1</v>
          </cell>
          <cell r="K436">
            <v>1</v>
          </cell>
          <cell r="L436" t="str">
            <v>Persona Natural</v>
          </cell>
          <cell r="M436" t="str">
            <v>CC</v>
          </cell>
          <cell r="N436">
            <v>46364648</v>
          </cell>
          <cell r="O436">
            <v>1</v>
          </cell>
          <cell r="P436" t="str">
            <v>SILVA GUATAQUI</v>
          </cell>
          <cell r="Q436" t="str">
            <v>CLAUDIA PATRICIA</v>
          </cell>
          <cell r="R436" t="str">
            <v>No Aplica</v>
          </cell>
          <cell r="S436" t="str">
            <v>CLAUDIA PATRICIA SILVA GUATAQUI</v>
          </cell>
          <cell r="T436" t="str">
            <v>F</v>
          </cell>
          <cell r="U436">
            <v>44964</v>
          </cell>
          <cell r="V436">
            <v>44966</v>
          </cell>
          <cell r="W436">
            <v>44967</v>
          </cell>
          <cell r="Y436" t="str">
            <v>Contratación Directa</v>
          </cell>
          <cell r="Z436" t="str">
            <v>Contrato</v>
          </cell>
          <cell r="AA436" t="str">
            <v>Prestación de Servicios Profesionales</v>
          </cell>
          <cell r="AB436"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436">
            <v>44967</v>
          </cell>
          <cell r="AD436">
            <v>44967</v>
          </cell>
          <cell r="AE436">
            <v>44967</v>
          </cell>
          <cell r="AF436">
            <v>10</v>
          </cell>
          <cell r="AG436">
            <v>20</v>
          </cell>
          <cell r="AH436">
            <v>10.666666666666666</v>
          </cell>
          <cell r="AI436">
            <v>10</v>
          </cell>
          <cell r="AJ436">
            <v>20</v>
          </cell>
          <cell r="AK436">
            <v>320</v>
          </cell>
          <cell r="AL436">
            <v>45289</v>
          </cell>
          <cell r="AM436">
            <v>45289</v>
          </cell>
          <cell r="AN436">
            <v>77866667</v>
          </cell>
          <cell r="AO436">
            <v>77866667</v>
          </cell>
          <cell r="AP436">
            <v>7300000</v>
          </cell>
          <cell r="AQ436">
            <v>-0.3333333283662796</v>
          </cell>
          <cell r="AS436">
            <v>446</v>
          </cell>
          <cell r="AT436">
            <v>44946</v>
          </cell>
          <cell r="AU436">
            <v>77866667</v>
          </cell>
          <cell r="AV436" t="str">
            <v>O23011601010000007715</v>
          </cell>
          <cell r="AW436" t="str">
            <v>INVERSION</v>
          </cell>
          <cell r="AX436" t="str">
            <v>Mejoramiento de vivienda - modalidad de habitabilidad mediante asignación e implementación de subsidio en Bogotá</v>
          </cell>
          <cell r="AY436">
            <v>5000457760</v>
          </cell>
          <cell r="AZ436">
            <v>436</v>
          </cell>
          <cell r="BA436">
            <v>44965</v>
          </cell>
          <cell r="BB436">
            <v>77866667</v>
          </cell>
          <cell r="BK436" t="str">
            <v/>
          </cell>
          <cell r="BN436" t="str">
            <v/>
          </cell>
          <cell r="BO436" t="str">
            <v/>
          </cell>
          <cell r="BP436" t="str">
            <v/>
          </cell>
          <cell r="BR436" t="str">
            <v/>
          </cell>
          <cell r="BS436" t="str">
            <v/>
          </cell>
          <cell r="BT436" t="str">
            <v/>
          </cell>
          <cell r="BU436" t="str">
            <v/>
          </cell>
          <cell r="BV436" t="str">
            <v/>
          </cell>
          <cell r="BW436" t="str">
            <v/>
          </cell>
          <cell r="CA436" t="str">
            <v/>
          </cell>
          <cell r="CB436" t="str">
            <v/>
          </cell>
          <cell r="CC436" t="str">
            <v/>
          </cell>
          <cell r="CE436" t="str">
            <v/>
          </cell>
          <cell r="CF436" t="str">
            <v/>
          </cell>
          <cell r="CG436" t="str">
            <v/>
          </cell>
          <cell r="CH436" t="str">
            <v/>
          </cell>
          <cell r="CI436" t="str">
            <v/>
          </cell>
          <cell r="CP436">
            <v>0</v>
          </cell>
        </row>
        <row r="437">
          <cell r="C437" t="str">
            <v>432-2023</v>
          </cell>
          <cell r="D437">
            <v>1</v>
          </cell>
          <cell r="E437" t="str">
            <v>CO1.PCCNTR.4580217</v>
          </cell>
          <cell r="F437" t="e">
            <v>#N/A</v>
          </cell>
          <cell r="G437" t="str">
            <v>En Ejecución</v>
          </cell>
          <cell r="H437" t="str">
            <v>https://community.secop.gov.co/Public/Tendering/OpportunityDetail/Index?noticeUID=CO1.NTC.3951504&amp;isFromPublicArea=True&amp;isModal=true&amp;asPopupView=true</v>
          </cell>
          <cell r="I437" t="str">
            <v>SDHT-SDGS-PSP-010-2023</v>
          </cell>
          <cell r="J437">
            <v>1</v>
          </cell>
          <cell r="K437">
            <v>1</v>
          </cell>
          <cell r="L437" t="str">
            <v>Persona Natural</v>
          </cell>
          <cell r="M437" t="str">
            <v>CC</v>
          </cell>
          <cell r="N437">
            <v>52961511</v>
          </cell>
          <cell r="O437">
            <v>4</v>
          </cell>
          <cell r="P437" t="str">
            <v>LINARES RODRIGUEZ</v>
          </cell>
          <cell r="Q437" t="str">
            <v>YECSI MILENA</v>
          </cell>
          <cell r="R437" t="str">
            <v>No Aplica</v>
          </cell>
          <cell r="S437" t="str">
            <v>YECSI MILENA LINARES RODRIGUEZ</v>
          </cell>
          <cell r="T437" t="str">
            <v>F</v>
          </cell>
          <cell r="U437">
            <v>44964</v>
          </cell>
          <cell r="V437">
            <v>44965</v>
          </cell>
          <cell r="W437">
            <v>44966</v>
          </cell>
          <cell r="Y437" t="str">
            <v>Contratación Directa</v>
          </cell>
          <cell r="Z437" t="str">
            <v>Contrato</v>
          </cell>
          <cell r="AA437" t="str">
            <v>Prestación de Servicios Profesionales</v>
          </cell>
          <cell r="AB437" t="str">
            <v>PRESTAR SERVICIOS PROFESIONALES PARA REALIZAR EL SEGUIMIENTO, GESTIÓN Y ARTICULACIÓN DE LOS PROYECTOS PRIORIZADOS POR LA ENTIDAD, QUE HABILITEN SUELO DISPONIBLE PARA VIVIENDA VIS VIP Y USOS COMPLEMENTARIOS.</v>
          </cell>
          <cell r="AC437">
            <v>44966</v>
          </cell>
          <cell r="AD437">
            <v>44966</v>
          </cell>
          <cell r="AE437">
            <v>44966</v>
          </cell>
          <cell r="AF437">
            <v>9</v>
          </cell>
          <cell r="AG437">
            <v>0</v>
          </cell>
          <cell r="AH437">
            <v>9</v>
          </cell>
          <cell r="AI437">
            <v>9</v>
          </cell>
          <cell r="AJ437">
            <v>0</v>
          </cell>
          <cell r="AK437">
            <v>270</v>
          </cell>
          <cell r="AL437">
            <v>45238</v>
          </cell>
          <cell r="AM437">
            <v>45238</v>
          </cell>
          <cell r="AN437">
            <v>78840000</v>
          </cell>
          <cell r="AO437">
            <v>78840000</v>
          </cell>
          <cell r="AP437">
            <v>8760000</v>
          </cell>
          <cell r="AQ437">
            <v>0</v>
          </cell>
          <cell r="AS437">
            <v>93</v>
          </cell>
          <cell r="AT437">
            <v>44931</v>
          </cell>
          <cell r="AU437">
            <v>78840000</v>
          </cell>
          <cell r="AV437" t="str">
            <v>O23011601190000007798</v>
          </cell>
          <cell r="AW437" t="str">
            <v>INVERSION</v>
          </cell>
          <cell r="AX437" t="str">
            <v>Conformación del banco de proyectos e instrumentos para la gestión del suelo en Bogotá</v>
          </cell>
          <cell r="AY437">
            <v>5000457727</v>
          </cell>
          <cell r="AZ437">
            <v>433</v>
          </cell>
          <cell r="BA437">
            <v>44965</v>
          </cell>
          <cell r="BB437">
            <v>78840000</v>
          </cell>
          <cell r="BK437" t="str">
            <v/>
          </cell>
          <cell r="BN437" t="str">
            <v/>
          </cell>
          <cell r="BO437" t="str">
            <v/>
          </cell>
          <cell r="BP437" t="str">
            <v/>
          </cell>
          <cell r="BR437" t="str">
            <v/>
          </cell>
          <cell r="BS437" t="str">
            <v/>
          </cell>
          <cell r="BT437" t="str">
            <v/>
          </cell>
          <cell r="BU437" t="str">
            <v/>
          </cell>
          <cell r="BV437" t="str">
            <v/>
          </cell>
          <cell r="BW437" t="str">
            <v/>
          </cell>
          <cell r="CA437" t="str">
            <v/>
          </cell>
          <cell r="CB437" t="str">
            <v/>
          </cell>
          <cell r="CC437" t="str">
            <v/>
          </cell>
          <cell r="CE437" t="str">
            <v/>
          </cell>
          <cell r="CF437" t="str">
            <v/>
          </cell>
          <cell r="CG437" t="str">
            <v/>
          </cell>
          <cell r="CH437" t="str">
            <v/>
          </cell>
          <cell r="CI437" t="str">
            <v/>
          </cell>
          <cell r="CP437">
            <v>0</v>
          </cell>
        </row>
        <row r="438">
          <cell r="C438" t="str">
            <v>433-2023</v>
          </cell>
          <cell r="D438">
            <v>1</v>
          </cell>
          <cell r="E438" t="str">
            <v>CO1.PCCNTR.4580165</v>
          </cell>
          <cell r="F438" t="e">
            <v>#N/A</v>
          </cell>
          <cell r="G438" t="str">
            <v>En Ejecución</v>
          </cell>
          <cell r="H438" t="str">
            <v>https://community.secop.gov.co/Public/Tendering/OpportunityDetail/Index?noticeUID=CO1.NTC.3951554&amp;isFromPublicArea=True&amp;isModal=true&amp;asPopupView=true</v>
          </cell>
          <cell r="I438" t="str">
            <v>SDHT-SDRPRI-PSP-030-2023</v>
          </cell>
          <cell r="J438">
            <v>1</v>
          </cell>
          <cell r="K438">
            <v>1</v>
          </cell>
          <cell r="L438" t="str">
            <v>Persona Natural</v>
          </cell>
          <cell r="M438" t="str">
            <v>CC</v>
          </cell>
          <cell r="N438">
            <v>1016061476</v>
          </cell>
          <cell r="O438">
            <v>2</v>
          </cell>
          <cell r="P438" t="str">
            <v>ORTIZ CAMELO</v>
          </cell>
          <cell r="Q438" t="str">
            <v>NEIVER ABEL</v>
          </cell>
          <cell r="R438" t="str">
            <v>No Aplica</v>
          </cell>
          <cell r="S438" t="str">
            <v>NEIVER ABEL ORTIZ CAMELO</v>
          </cell>
          <cell r="T438" t="str">
            <v>M</v>
          </cell>
          <cell r="U438">
            <v>44965</v>
          </cell>
          <cell r="V438">
            <v>44966</v>
          </cell>
          <cell r="W438">
            <v>44966</v>
          </cell>
          <cell r="Y438" t="str">
            <v>Contratación Directa</v>
          </cell>
          <cell r="Z438" t="str">
            <v>Contrato</v>
          </cell>
          <cell r="AA438" t="str">
            <v>Prestación de Servicios Profesionales</v>
          </cell>
          <cell r="AB438" t="str">
            <v>PRESTAR SERVICIOS PROFESIONALES EN LA CONSTRUCCIÓN, ANÁLISIS, PROCESAMIENTO Y SEGUIMIENTO DE LAS BASES DE DATOS REQUERIDAS EN LOS PROGRAMAS IMPLEMENTADOS DENTRO DE LOS INSTRUMENTOS DE FINANCIACIÓN A CARGO DE LA SUBSECRETARÍA DE GESTIÓN FINANCIERA</v>
          </cell>
          <cell r="AC438">
            <v>44966</v>
          </cell>
          <cell r="AD438">
            <v>44966</v>
          </cell>
          <cell r="AE438">
            <v>44966</v>
          </cell>
          <cell r="AF438">
            <v>9</v>
          </cell>
          <cell r="AG438">
            <v>0</v>
          </cell>
          <cell r="AH438">
            <v>9</v>
          </cell>
          <cell r="AI438">
            <v>9</v>
          </cell>
          <cell r="AJ438">
            <v>0</v>
          </cell>
          <cell r="AK438">
            <v>270</v>
          </cell>
          <cell r="AL438">
            <v>45238</v>
          </cell>
          <cell r="AM438">
            <v>45238</v>
          </cell>
          <cell r="AN438">
            <v>47700000</v>
          </cell>
          <cell r="AO438">
            <v>47700000</v>
          </cell>
          <cell r="AP438">
            <v>5300000</v>
          </cell>
          <cell r="AQ438">
            <v>0</v>
          </cell>
          <cell r="AS438">
            <v>183</v>
          </cell>
          <cell r="AT438">
            <v>44937</v>
          </cell>
          <cell r="AU438">
            <v>47700000</v>
          </cell>
          <cell r="AV438" t="str">
            <v>O23011601190000007825</v>
          </cell>
          <cell r="AW438" t="str">
            <v>INVERSION</v>
          </cell>
          <cell r="AX438" t="str">
            <v>Diseño e implementación de alternativas financieras para la gestión del hábitat en Bogotá</v>
          </cell>
          <cell r="AY438">
            <v>5000457806</v>
          </cell>
          <cell r="AZ438">
            <v>443</v>
          </cell>
          <cell r="BA438">
            <v>44965</v>
          </cell>
          <cell r="BB438">
            <v>47700000</v>
          </cell>
          <cell r="BK438" t="str">
            <v/>
          </cell>
          <cell r="BN438" t="str">
            <v/>
          </cell>
          <cell r="BO438" t="str">
            <v/>
          </cell>
          <cell r="BP438" t="str">
            <v/>
          </cell>
          <cell r="BR438" t="str">
            <v/>
          </cell>
          <cell r="BS438" t="str">
            <v/>
          </cell>
          <cell r="BT438" t="str">
            <v/>
          </cell>
          <cell r="BU438" t="str">
            <v/>
          </cell>
          <cell r="BV438" t="str">
            <v/>
          </cell>
          <cell r="BW438" t="str">
            <v/>
          </cell>
          <cell r="CA438" t="str">
            <v/>
          </cell>
          <cell r="CB438" t="str">
            <v/>
          </cell>
          <cell r="CC438" t="str">
            <v/>
          </cell>
          <cell r="CE438" t="str">
            <v/>
          </cell>
          <cell r="CF438" t="str">
            <v/>
          </cell>
          <cell r="CG438" t="str">
            <v/>
          </cell>
          <cell r="CH438" t="str">
            <v/>
          </cell>
          <cell r="CI438" t="str">
            <v/>
          </cell>
          <cell r="CP438">
            <v>0</v>
          </cell>
        </row>
        <row r="439">
          <cell r="C439" t="str">
            <v>434-2023</v>
          </cell>
          <cell r="D439">
            <v>1</v>
          </cell>
          <cell r="E439" t="str">
            <v>CO1.PCCNTR.4578134</v>
          </cell>
          <cell r="F439" t="e">
            <v>#N/A</v>
          </cell>
          <cell r="G439" t="str">
            <v>En Ejecución</v>
          </cell>
          <cell r="H439" t="str">
            <v>https://community.secop.gov.co/Public/Tendering/OpportunityDetail/Index?noticeUID=CO1.NTC.3949122&amp;isFromPublicArea=True&amp;isModal=true&amp;asPopupView=true</v>
          </cell>
          <cell r="I439" t="str">
            <v>SDHT-OCDI-PSP-005-2023</v>
          </cell>
          <cell r="J439">
            <v>1</v>
          </cell>
          <cell r="K439">
            <v>1</v>
          </cell>
          <cell r="L439" t="str">
            <v>Persona Natural</v>
          </cell>
          <cell r="M439" t="str">
            <v>CC</v>
          </cell>
          <cell r="N439">
            <v>52213327</v>
          </cell>
          <cell r="O439">
            <v>7</v>
          </cell>
          <cell r="P439" t="str">
            <v>PASTRANA PEREZ</v>
          </cell>
          <cell r="Q439" t="str">
            <v>ANDREA DEL PILAR</v>
          </cell>
          <cell r="R439" t="str">
            <v>No Aplica</v>
          </cell>
          <cell r="S439" t="str">
            <v>ANDREA DEL PILAR PASTRANA PEREZ</v>
          </cell>
          <cell r="T439" t="str">
            <v>F</v>
          </cell>
          <cell r="U439">
            <v>44965</v>
          </cell>
          <cell r="V439">
            <v>44966</v>
          </cell>
          <cell r="W439">
            <v>44967</v>
          </cell>
          <cell r="Y439" t="str">
            <v>Contratación Directa</v>
          </cell>
          <cell r="Z439" t="str">
            <v>Contrato</v>
          </cell>
          <cell r="AA439" t="str">
            <v>Prestación de Servicios  de Apoyo a la Gestión</v>
          </cell>
          <cell r="AB439" t="str">
            <v>PRESTAR SERVICIOS DE APOYO A LA GESTIÓN EN EL DESARROLLO OPERATIVO Y ADMINISTRATIVO DE LA OFICINA DE CONTROL DISCIPLINARIO INTERNO DE LA SDHT.</v>
          </cell>
          <cell r="AC439">
            <v>44967</v>
          </cell>
          <cell r="AD439">
            <v>44967</v>
          </cell>
          <cell r="AE439">
            <v>44967</v>
          </cell>
          <cell r="AF439">
            <v>8</v>
          </cell>
          <cell r="AG439">
            <v>0</v>
          </cell>
          <cell r="AH439">
            <v>8</v>
          </cell>
          <cell r="AI439">
            <v>8</v>
          </cell>
          <cell r="AJ439">
            <v>0</v>
          </cell>
          <cell r="AK439">
            <v>240</v>
          </cell>
          <cell r="AL439">
            <v>45208</v>
          </cell>
          <cell r="AM439">
            <v>45208</v>
          </cell>
          <cell r="AN439">
            <v>32000000</v>
          </cell>
          <cell r="AO439">
            <v>32000000</v>
          </cell>
          <cell r="AP439">
            <v>4000000</v>
          </cell>
          <cell r="AQ439">
            <v>3.7252902984619141E-9</v>
          </cell>
          <cell r="AS439">
            <v>596</v>
          </cell>
          <cell r="AT439">
            <v>44952</v>
          </cell>
          <cell r="AU439">
            <v>32000000</v>
          </cell>
          <cell r="AV439" t="str">
            <v>O23011605560000007754</v>
          </cell>
          <cell r="AW439" t="str">
            <v>INVERSION</v>
          </cell>
          <cell r="AX439" t="str">
            <v>Fortalecimiento Institucional de la Secretaría del Hábitat Bogotá</v>
          </cell>
          <cell r="AY439">
            <v>5000458366</v>
          </cell>
          <cell r="AZ439">
            <v>450</v>
          </cell>
          <cell r="BA439">
            <v>44965</v>
          </cell>
          <cell r="BB439">
            <v>32000000</v>
          </cell>
          <cell r="BD439">
            <v>1584</v>
          </cell>
          <cell r="BE439">
            <v>45197</v>
          </cell>
          <cell r="BF439">
            <v>14800000</v>
          </cell>
          <cell r="BG439" t="str">
            <v>5000553754</v>
          </cell>
          <cell r="BH439">
            <v>1582</v>
          </cell>
          <cell r="BI439">
            <v>45205</v>
          </cell>
          <cell r="BJ439" t="str">
            <v>O23011605560000007754</v>
          </cell>
          <cell r="BK439" t="str">
            <v>INVERSION</v>
          </cell>
          <cell r="BN439" t="str">
            <v/>
          </cell>
          <cell r="BO439" t="str">
            <v/>
          </cell>
          <cell r="BP439" t="str">
            <v/>
          </cell>
          <cell r="BR439" t="str">
            <v/>
          </cell>
          <cell r="BS439" t="str">
            <v/>
          </cell>
          <cell r="BT439" t="str">
            <v/>
          </cell>
          <cell r="BU439" t="str">
            <v/>
          </cell>
          <cell r="BV439" t="str">
            <v/>
          </cell>
          <cell r="BW439" t="str">
            <v/>
          </cell>
          <cell r="CA439" t="str">
            <v/>
          </cell>
          <cell r="CB439" t="str">
            <v/>
          </cell>
          <cell r="CC439" t="str">
            <v/>
          </cell>
          <cell r="CE439" t="str">
            <v/>
          </cell>
          <cell r="CF439" t="str">
            <v/>
          </cell>
          <cell r="CG439" t="str">
            <v/>
          </cell>
          <cell r="CH439" t="str">
            <v/>
          </cell>
          <cell r="CI439" t="str">
            <v/>
          </cell>
          <cell r="CP439">
            <v>0</v>
          </cell>
        </row>
        <row r="440">
          <cell r="C440" t="str">
            <v>435-2023</v>
          </cell>
          <cell r="D440">
            <v>1</v>
          </cell>
          <cell r="E440" t="str">
            <v>CO1.PCCNTR.4578184</v>
          </cell>
          <cell r="F440" t="e">
            <v>#N/A</v>
          </cell>
          <cell r="G440" t="str">
            <v>En Ejecución</v>
          </cell>
          <cell r="H440" t="str">
            <v>https://community.secop.gov.co/Public/Tendering/OpportunityDetail/Index?noticeUID=CO1.NTC.3949609&amp;isFromPublicArea=True&amp;isModal=true&amp;asPopupView=true</v>
          </cell>
          <cell r="I440" t="str">
            <v>SDHT-SDB-PSP-034- 2023.</v>
          </cell>
          <cell r="J440">
            <v>1</v>
          </cell>
          <cell r="K440">
            <v>1</v>
          </cell>
          <cell r="L440" t="str">
            <v>Persona Natural</v>
          </cell>
          <cell r="M440" t="str">
            <v>CC</v>
          </cell>
          <cell r="N440">
            <v>80872689</v>
          </cell>
          <cell r="O440">
            <v>6</v>
          </cell>
          <cell r="P440" t="str">
            <v>GARCIA URICOECHEA</v>
          </cell>
          <cell r="Q440" t="str">
            <v>JULIO GUILLERMO</v>
          </cell>
          <cell r="R440" t="str">
            <v>No Aplica</v>
          </cell>
          <cell r="S440" t="str">
            <v>JULIO GUILLERMO GARCIA URICOECHEA</v>
          </cell>
          <cell r="T440" t="str">
            <v>M</v>
          </cell>
          <cell r="U440">
            <v>44964</v>
          </cell>
          <cell r="V440">
            <v>44966</v>
          </cell>
          <cell r="W440">
            <v>44966</v>
          </cell>
          <cell r="Y440" t="str">
            <v>Contratación Directa</v>
          </cell>
          <cell r="Z440" t="str">
            <v>Contrato</v>
          </cell>
          <cell r="AA440" t="str">
            <v>Prestación de Servicios Profesionales</v>
          </cell>
          <cell r="AB440" t="str">
            <v>PRESTAR SERVICIOS PROFESIONALES PARA LA PROYECCIÓN Y REVISIÓN DE ASUNTOS DE INTERÉS DE LA SECRETARÍA DISTRITAL DEL HÁBITAT EN TEMAS RELACIONADOS CON LAS POLÍTICAS, PROGRAMAS, PROYECTOS E INSTRUMENTOS DE PLANEACIÓN, GESTIÓN Y FINANCIACIÓN URBANA DE COMPETENCIA DEL SECTOR</v>
          </cell>
          <cell r="AC440">
            <v>44966</v>
          </cell>
          <cell r="AD440">
            <v>44966</v>
          </cell>
          <cell r="AE440">
            <v>44966</v>
          </cell>
          <cell r="AF440">
            <v>10</v>
          </cell>
          <cell r="AG440">
            <v>15</v>
          </cell>
          <cell r="AH440">
            <v>10.5</v>
          </cell>
          <cell r="AI440">
            <v>10</v>
          </cell>
          <cell r="AJ440">
            <v>15</v>
          </cell>
          <cell r="AK440">
            <v>315</v>
          </cell>
          <cell r="AL440">
            <v>45283</v>
          </cell>
          <cell r="AM440">
            <v>45283</v>
          </cell>
          <cell r="AN440">
            <v>76650000</v>
          </cell>
          <cell r="AO440">
            <v>76650000</v>
          </cell>
          <cell r="AP440">
            <v>7300000</v>
          </cell>
          <cell r="AQ440">
            <v>0</v>
          </cell>
          <cell r="AS440">
            <v>685</v>
          </cell>
          <cell r="AT440">
            <v>44960</v>
          </cell>
          <cell r="AU440">
            <v>76650000</v>
          </cell>
          <cell r="AV440" t="str">
            <v>O23011601190000007575</v>
          </cell>
          <cell r="AW440" t="str">
            <v>INVERSION</v>
          </cell>
          <cell r="AX440" t="str">
            <v>Estudios y diseños de proyecto para el mejoramiento integral de Barrios - Bogotá 2020-2024</v>
          </cell>
          <cell r="AY440">
            <v>5000457743</v>
          </cell>
          <cell r="AZ440">
            <v>434</v>
          </cell>
          <cell r="BA440">
            <v>44965</v>
          </cell>
          <cell r="BB440">
            <v>76650000</v>
          </cell>
          <cell r="BK440" t="str">
            <v/>
          </cell>
          <cell r="BN440" t="str">
            <v/>
          </cell>
          <cell r="BO440" t="str">
            <v/>
          </cell>
          <cell r="BP440" t="str">
            <v/>
          </cell>
          <cell r="BR440" t="str">
            <v/>
          </cell>
          <cell r="BS440" t="str">
            <v/>
          </cell>
          <cell r="BT440" t="str">
            <v/>
          </cell>
          <cell r="BU440" t="str">
            <v/>
          </cell>
          <cell r="BV440" t="str">
            <v/>
          </cell>
          <cell r="BW440" t="str">
            <v/>
          </cell>
          <cell r="CA440" t="str">
            <v/>
          </cell>
          <cell r="CB440" t="str">
            <v/>
          </cell>
          <cell r="CC440" t="str">
            <v/>
          </cell>
          <cell r="CE440" t="str">
            <v/>
          </cell>
          <cell r="CF440" t="str">
            <v/>
          </cell>
          <cell r="CG440" t="str">
            <v/>
          </cell>
          <cell r="CH440" t="str">
            <v/>
          </cell>
          <cell r="CI440" t="str">
            <v/>
          </cell>
          <cell r="CP440">
            <v>0</v>
          </cell>
        </row>
        <row r="441">
          <cell r="C441" t="str">
            <v>436-2023</v>
          </cell>
          <cell r="D441">
            <v>1</v>
          </cell>
          <cell r="E441" t="str">
            <v>CO1.PCCNTR.4579006</v>
          </cell>
          <cell r="F441" t="e">
            <v>#N/A</v>
          </cell>
          <cell r="G441" t="str">
            <v>En Ejecución</v>
          </cell>
          <cell r="H441" t="str">
            <v>https://community.secop.gov.co/Public/Tendering/OpportunityDetail/Index?noticeUID=CO1.NTC.3949690&amp;isFromPublicArea=True&amp;isModal=true&amp;asPopupView=true</v>
          </cell>
          <cell r="I441" t="str">
            <v>SDHT-SDB-PSAG-078-2023</v>
          </cell>
          <cell r="J441">
            <v>1</v>
          </cell>
          <cell r="K441">
            <v>1</v>
          </cell>
          <cell r="L441" t="str">
            <v>Persona Natural</v>
          </cell>
          <cell r="M441" t="str">
            <v>CC</v>
          </cell>
          <cell r="N441">
            <v>1033790854</v>
          </cell>
          <cell r="O441">
            <v>2</v>
          </cell>
          <cell r="P441" t="str">
            <v>PUSCUE</v>
          </cell>
          <cell r="Q441" t="str">
            <v>DIANA PAOLA</v>
          </cell>
          <cell r="R441" t="str">
            <v>No Aplica</v>
          </cell>
          <cell r="S441" t="str">
            <v>DIANA PAOLA PUSCUE</v>
          </cell>
          <cell r="T441" t="str">
            <v>F</v>
          </cell>
          <cell r="U441">
            <v>44965</v>
          </cell>
          <cell r="V441">
            <v>44967</v>
          </cell>
          <cell r="W441">
            <v>44970</v>
          </cell>
          <cell r="Y441" t="str">
            <v>Contratación Directa</v>
          </cell>
          <cell r="Z441" t="str">
            <v>Contrato</v>
          </cell>
          <cell r="AA441" t="str">
            <v>Prestación de Servicios  de Apoyo a la Gestión</v>
          </cell>
          <cell r="AB441" t="str">
            <v>PRESTAR SERVICIO DE APOYO A LA GESTIÓN PARA REALIZAR ACTIVIDADES LOGÍSTICAS DEL COMPONENTE SOCIAL QUE SE IMPLEMENTA EN LOS TERRITORIOS PRIORIZADOS DE MEJORAMIENTO INTEGRAL DE BARRIOS DE LA SECRETARIA DISTRITAL DEL HÁBITAT.</v>
          </cell>
          <cell r="AC441">
            <v>44970</v>
          </cell>
          <cell r="AD441">
            <v>44970</v>
          </cell>
          <cell r="AE441">
            <v>44970</v>
          </cell>
          <cell r="AF441">
            <v>10</v>
          </cell>
          <cell r="AG441">
            <v>18</v>
          </cell>
          <cell r="AH441">
            <v>10.6</v>
          </cell>
          <cell r="AI441">
            <v>10</v>
          </cell>
          <cell r="AJ441">
            <v>18</v>
          </cell>
          <cell r="AK441">
            <v>318</v>
          </cell>
          <cell r="AL441">
            <v>45291</v>
          </cell>
          <cell r="AM441">
            <v>45291</v>
          </cell>
          <cell r="AN441">
            <v>30506667</v>
          </cell>
          <cell r="AO441">
            <v>30506667</v>
          </cell>
          <cell r="AP441">
            <v>2860000</v>
          </cell>
          <cell r="AQ441">
            <v>-190667</v>
          </cell>
          <cell r="AS441">
            <v>425</v>
          </cell>
          <cell r="AT441">
            <v>44945</v>
          </cell>
          <cell r="AU441">
            <v>30506667</v>
          </cell>
          <cell r="AV441" t="str">
            <v>O23011601190000007575</v>
          </cell>
          <cell r="AW441" t="str">
            <v>INVERSION</v>
          </cell>
          <cell r="AX441" t="str">
            <v>Estudios y diseños de proyecto para el mejoramiento integral de Barrios - Bogotá 2020-2024</v>
          </cell>
          <cell r="AY441">
            <v>5000458990</v>
          </cell>
          <cell r="AZ441">
            <v>451</v>
          </cell>
          <cell r="BA441">
            <v>44966</v>
          </cell>
          <cell r="BB441">
            <v>30506667</v>
          </cell>
          <cell r="BK441" t="str">
            <v/>
          </cell>
          <cell r="BN441" t="str">
            <v/>
          </cell>
          <cell r="BO441" t="str">
            <v/>
          </cell>
          <cell r="BP441" t="str">
            <v/>
          </cell>
          <cell r="BR441" t="str">
            <v/>
          </cell>
          <cell r="BS441" t="str">
            <v/>
          </cell>
          <cell r="BT441" t="str">
            <v/>
          </cell>
          <cell r="BU441" t="str">
            <v/>
          </cell>
          <cell r="BV441" t="str">
            <v/>
          </cell>
          <cell r="BW441" t="str">
            <v/>
          </cell>
          <cell r="CA441" t="str">
            <v/>
          </cell>
          <cell r="CB441" t="str">
            <v/>
          </cell>
          <cell r="CC441" t="str">
            <v/>
          </cell>
          <cell r="CE441" t="str">
            <v/>
          </cell>
          <cell r="CF441" t="str">
            <v/>
          </cell>
          <cell r="CG441" t="str">
            <v/>
          </cell>
          <cell r="CH441" t="str">
            <v/>
          </cell>
          <cell r="CI441" t="str">
            <v/>
          </cell>
          <cell r="CP441">
            <v>0</v>
          </cell>
        </row>
        <row r="442">
          <cell r="C442" t="str">
            <v>437-2023</v>
          </cell>
          <cell r="D442">
            <v>1</v>
          </cell>
          <cell r="E442" t="str">
            <v>CO1.PCCNTR.4583827</v>
          </cell>
          <cell r="F442" t="e">
            <v>#N/A</v>
          </cell>
          <cell r="G442" t="str">
            <v>En Ejecución</v>
          </cell>
          <cell r="H442" t="str">
            <v>https://community.secop.gov.co/Public/Tendering/OpportunityDetail/Index?noticeUID=CO1.NTC.3956004&amp;isFromPublicArea=True&amp;isModal=true&amp;asPopupView=true</v>
          </cell>
          <cell r="I442" t="str">
            <v>SDHT-SDICV-PSP-015-2023</v>
          </cell>
          <cell r="J442">
            <v>1</v>
          </cell>
          <cell r="K442">
            <v>1</v>
          </cell>
          <cell r="L442" t="str">
            <v>Persona Natural</v>
          </cell>
          <cell r="M442" t="str">
            <v>CC</v>
          </cell>
          <cell r="N442">
            <v>40398349</v>
          </cell>
          <cell r="O442">
            <v>9</v>
          </cell>
          <cell r="P442" t="str">
            <v>VILLAMOR BUITRAGO</v>
          </cell>
          <cell r="Q442" t="str">
            <v>SANDRA PATRICIA</v>
          </cell>
          <cell r="R442" t="str">
            <v>No Aplica</v>
          </cell>
          <cell r="S442" t="str">
            <v>SANDRA PATRICIA VILLAMOR BUITRAGO</v>
          </cell>
          <cell r="T442" t="str">
            <v>F</v>
          </cell>
          <cell r="U442">
            <v>44966</v>
          </cell>
          <cell r="V442">
            <v>44970</v>
          </cell>
          <cell r="W442">
            <v>44972</v>
          </cell>
          <cell r="Y442" t="str">
            <v>Contratación Directa</v>
          </cell>
          <cell r="Z442" t="str">
            <v>Contrato</v>
          </cell>
          <cell r="AA442" t="str">
            <v>Prestación de Servicios Profesionales</v>
          </cell>
          <cell r="AB442" t="str">
            <v>PRESTAR SERVICIOS PROFESIONALES DE APOYO JURIDICO PARA SUSTANCIAR INVESTIGACIONES ADMINISTRATIVAS RELACIONADAS CON LA ENAJENACIÓN Y ARRENDAMIENTO DE VIVIENDA</v>
          </cell>
          <cell r="AC442">
            <v>44972</v>
          </cell>
          <cell r="AD442">
            <v>44972</v>
          </cell>
          <cell r="AE442">
            <v>44972</v>
          </cell>
          <cell r="AF442">
            <v>11</v>
          </cell>
          <cell r="AG442">
            <v>0</v>
          </cell>
          <cell r="AH442">
            <v>11</v>
          </cell>
          <cell r="AI442">
            <v>11</v>
          </cell>
          <cell r="AJ442">
            <v>0</v>
          </cell>
          <cell r="AK442">
            <v>330</v>
          </cell>
          <cell r="AL442">
            <v>45305</v>
          </cell>
          <cell r="AM442">
            <v>45305</v>
          </cell>
          <cell r="AN442">
            <v>62881500</v>
          </cell>
          <cell r="AO442">
            <v>62881500</v>
          </cell>
          <cell r="AP442">
            <v>5716500</v>
          </cell>
          <cell r="AQ442">
            <v>0</v>
          </cell>
          <cell r="AS442">
            <v>294</v>
          </cell>
          <cell r="AT442">
            <v>44942</v>
          </cell>
          <cell r="AU442">
            <v>62881500</v>
          </cell>
          <cell r="AV442" t="str">
            <v>O23011603450000007812</v>
          </cell>
          <cell r="AW442" t="str">
            <v>INVERSION</v>
          </cell>
          <cell r="AX442" t="str">
            <v>Fortalecimiento de la Inspección, Vigilancia y Control de Vivienda en Bogotá</v>
          </cell>
          <cell r="AY442">
            <v>5000461605</v>
          </cell>
          <cell r="AZ442" t="str">
            <v>510</v>
          </cell>
          <cell r="BA442">
            <v>44970</v>
          </cell>
          <cell r="BB442">
            <v>62881500</v>
          </cell>
          <cell r="BK442" t="str">
            <v/>
          </cell>
          <cell r="BN442" t="str">
            <v/>
          </cell>
          <cell r="BO442" t="str">
            <v/>
          </cell>
          <cell r="BP442" t="str">
            <v/>
          </cell>
          <cell r="BR442" t="str">
            <v/>
          </cell>
          <cell r="BS442" t="str">
            <v/>
          </cell>
          <cell r="BT442" t="str">
            <v/>
          </cell>
          <cell r="BU442" t="str">
            <v/>
          </cell>
          <cell r="BV442" t="str">
            <v/>
          </cell>
          <cell r="BW442" t="str">
            <v/>
          </cell>
          <cell r="CA442" t="str">
            <v/>
          </cell>
          <cell r="CB442" t="str">
            <v/>
          </cell>
          <cell r="CC442" t="str">
            <v/>
          </cell>
          <cell r="CE442" t="str">
            <v/>
          </cell>
          <cell r="CF442" t="str">
            <v/>
          </cell>
          <cell r="CG442" t="str">
            <v/>
          </cell>
          <cell r="CH442" t="str">
            <v/>
          </cell>
          <cell r="CI442" t="str">
            <v/>
          </cell>
          <cell r="CP442">
            <v>0</v>
          </cell>
        </row>
        <row r="443">
          <cell r="C443" t="str">
            <v>438-2023</v>
          </cell>
          <cell r="D443">
            <v>1</v>
          </cell>
          <cell r="E443" t="str">
            <v>CO1.PCCNTR.4583311</v>
          </cell>
          <cell r="F443" t="e">
            <v>#N/A</v>
          </cell>
          <cell r="G443" t="str">
            <v>En Ejecución</v>
          </cell>
          <cell r="H443" t="str">
            <v>https://community.secop.gov.co/Public/Tendering/OpportunityDetail/Index?noticeUID=CO1.NTC.3955110&amp;isFromPublicArea=True&amp;isModal=true&amp;asPopupView=true</v>
          </cell>
          <cell r="I443" t="str">
            <v>SDHT-SDA-PSP-035-2023</v>
          </cell>
          <cell r="J443">
            <v>1</v>
          </cell>
          <cell r="K443">
            <v>1</v>
          </cell>
          <cell r="L443" t="str">
            <v>Persona Natural</v>
          </cell>
          <cell r="M443" t="str">
            <v>CC</v>
          </cell>
          <cell r="N443">
            <v>28995226</v>
          </cell>
          <cell r="O443">
            <v>9</v>
          </cell>
          <cell r="P443" t="str">
            <v>CEBALLOS GARCIA</v>
          </cell>
          <cell r="Q443" t="str">
            <v>CLAUDIA PATRICIA</v>
          </cell>
          <cell r="R443" t="str">
            <v>No Aplica</v>
          </cell>
          <cell r="S443" t="str">
            <v>CLAUDIA PATRICIA CEBALLOS GARCIA</v>
          </cell>
          <cell r="T443" t="str">
            <v>F</v>
          </cell>
          <cell r="U443">
            <v>44965</v>
          </cell>
          <cell r="V443">
            <v>44965</v>
          </cell>
          <cell r="W443">
            <v>44966</v>
          </cell>
          <cell r="Y443" t="str">
            <v>Contratación Directa</v>
          </cell>
          <cell r="Z443" t="str">
            <v>Contrato</v>
          </cell>
          <cell r="AA443" t="str">
            <v>Prestación de Servicios Profesionales</v>
          </cell>
          <cell r="AB443" t="str">
            <v>PRESTAR SERVICIOS PROFESIONALES PARA APOYAR EL DESARROLLO DE LAS ACTIVIDADES PROPIAS DE LA SUBDIRECCIÓN ADMINISTRATIVA DE LA SECRETARIA DISTRITAL DEL HABITAT</v>
          </cell>
          <cell r="AC443">
            <v>44966</v>
          </cell>
          <cell r="AD443">
            <v>44966</v>
          </cell>
          <cell r="AE443">
            <v>44966</v>
          </cell>
          <cell r="AF443">
            <v>8</v>
          </cell>
          <cell r="AG443">
            <v>0</v>
          </cell>
          <cell r="AH443">
            <v>8</v>
          </cell>
          <cell r="AI443">
            <v>8</v>
          </cell>
          <cell r="AJ443">
            <v>0</v>
          </cell>
          <cell r="AK443">
            <v>240</v>
          </cell>
          <cell r="AL443">
            <v>45207</v>
          </cell>
          <cell r="AM443">
            <v>45207</v>
          </cell>
          <cell r="AN443">
            <v>68000000</v>
          </cell>
          <cell r="AO443">
            <v>68000000</v>
          </cell>
          <cell r="AP443">
            <v>8500000</v>
          </cell>
          <cell r="AQ443">
            <v>0</v>
          </cell>
          <cell r="AS443">
            <v>649</v>
          </cell>
          <cell r="AT443">
            <v>44958</v>
          </cell>
          <cell r="AU443">
            <v>68000000</v>
          </cell>
          <cell r="AV443" t="str">
            <v>O23011605560000007754</v>
          </cell>
          <cell r="AW443" t="str">
            <v>INVERSION</v>
          </cell>
          <cell r="AX443" t="str">
            <v>Fortalecimiento Institucional de la Secretaría del Hábitat Bogotá</v>
          </cell>
          <cell r="AY443">
            <v>5000458120</v>
          </cell>
          <cell r="AZ443">
            <v>446</v>
          </cell>
          <cell r="BA443">
            <v>44965</v>
          </cell>
          <cell r="BB443">
            <v>68000000</v>
          </cell>
          <cell r="BD443">
            <v>1685</v>
          </cell>
          <cell r="BE443">
            <v>45197</v>
          </cell>
          <cell r="BF443">
            <v>31733333</v>
          </cell>
          <cell r="BG443" t="str">
            <v>5000553766</v>
          </cell>
          <cell r="BH443">
            <v>1587</v>
          </cell>
          <cell r="BI443">
            <v>45205</v>
          </cell>
          <cell r="BJ443" t="str">
            <v>O23011605560000007754</v>
          </cell>
          <cell r="BK443" t="str">
            <v>INVERSION</v>
          </cell>
          <cell r="BN443" t="str">
            <v/>
          </cell>
          <cell r="BO443" t="str">
            <v/>
          </cell>
          <cell r="BP443" t="str">
            <v/>
          </cell>
          <cell r="BR443" t="str">
            <v/>
          </cell>
          <cell r="BS443" t="str">
            <v/>
          </cell>
          <cell r="BT443" t="str">
            <v/>
          </cell>
          <cell r="BU443" t="str">
            <v/>
          </cell>
          <cell r="BV443" t="str">
            <v/>
          </cell>
          <cell r="BW443" t="str">
            <v/>
          </cell>
          <cell r="CA443" t="str">
            <v/>
          </cell>
          <cell r="CB443" t="str">
            <v/>
          </cell>
          <cell r="CC443" t="str">
            <v/>
          </cell>
          <cell r="CE443" t="str">
            <v/>
          </cell>
          <cell r="CF443" t="str">
            <v/>
          </cell>
          <cell r="CG443" t="str">
            <v/>
          </cell>
          <cell r="CH443" t="str">
            <v/>
          </cell>
          <cell r="CI443" t="str">
            <v/>
          </cell>
          <cell r="CP443">
            <v>0</v>
          </cell>
        </row>
        <row r="444">
          <cell r="C444" t="str">
            <v>439-2023</v>
          </cell>
          <cell r="D444">
            <v>1</v>
          </cell>
          <cell r="E444" t="str">
            <v>CO1.PCCNTR.4575592</v>
          </cell>
          <cell r="F444" t="e">
            <v>#N/A</v>
          </cell>
          <cell r="G444" t="str">
            <v>En Ejecución</v>
          </cell>
          <cell r="H444" t="str">
            <v>https://community.secop.gov.co/Public/Tendering/OpportunityDetail/Index?noticeUID=CO1.NTC.3946423&amp;isFromPublicArea=True&amp;isModal=true&amp;asPopupView=true</v>
          </cell>
          <cell r="I444" t="str">
            <v>SDHT-SDIS-PSP-014-2023</v>
          </cell>
          <cell r="J444">
            <v>1</v>
          </cell>
          <cell r="K444">
            <v>1</v>
          </cell>
          <cell r="L444" t="str">
            <v>Persona Natural</v>
          </cell>
          <cell r="M444" t="str">
            <v>CC</v>
          </cell>
          <cell r="N444">
            <v>1032409090</v>
          </cell>
          <cell r="O444">
            <v>8</v>
          </cell>
          <cell r="P444" t="str">
            <v>MONTAÑEZ GIL</v>
          </cell>
          <cell r="Q444" t="str">
            <v>ANA MARIA</v>
          </cell>
          <cell r="R444" t="str">
            <v>No Aplica</v>
          </cell>
          <cell r="S444" t="str">
            <v>ANA MARIA MONTAÑEZ GIL</v>
          </cell>
          <cell r="T444" t="str">
            <v>F</v>
          </cell>
          <cell r="U444">
            <v>44966</v>
          </cell>
          <cell r="V444">
            <v>44967</v>
          </cell>
          <cell r="W444">
            <v>44971</v>
          </cell>
          <cell r="Y444" t="str">
            <v>Contratación Directa</v>
          </cell>
          <cell r="Z444" t="str">
            <v>Contrato</v>
          </cell>
          <cell r="AA444" t="str">
            <v>Prestación de Servicios Profesionales</v>
          </cell>
          <cell r="AB444" t="str">
            <v>PRESTAR SERVICIOS PROFESIONALES PARA APOYAR EL DISEÑO Y EJECUCIÓN DE LAS EVALUACIONES DE LA POLÍTICAS EN EL MARCO DE LA POLÍTICA DE GESTIÓN INTEGRAL DEL HÁBITAT.</v>
          </cell>
          <cell r="AC444">
            <v>44971</v>
          </cell>
          <cell r="AD444">
            <v>44971</v>
          </cell>
          <cell r="AE444">
            <v>44971</v>
          </cell>
          <cell r="AF444">
            <v>9</v>
          </cell>
          <cell r="AG444">
            <v>0</v>
          </cell>
          <cell r="AH444">
            <v>9</v>
          </cell>
          <cell r="AI444">
            <v>9</v>
          </cell>
          <cell r="AJ444">
            <v>0</v>
          </cell>
          <cell r="AK444">
            <v>270</v>
          </cell>
          <cell r="AL444">
            <v>45243</v>
          </cell>
          <cell r="AM444">
            <v>45243</v>
          </cell>
          <cell r="AN444">
            <v>82800000</v>
          </cell>
          <cell r="AO444">
            <v>82800000</v>
          </cell>
          <cell r="AP444">
            <v>9200000</v>
          </cell>
          <cell r="AQ444">
            <v>0</v>
          </cell>
          <cell r="AS444">
            <v>657</v>
          </cell>
          <cell r="AT444">
            <v>44959</v>
          </cell>
          <cell r="AU444">
            <v>82800000</v>
          </cell>
          <cell r="AV444" t="str">
            <v>O23011601190000007721</v>
          </cell>
          <cell r="AW444" t="str">
            <v>INVERSION</v>
          </cell>
          <cell r="AX444" t="str">
            <v>Aplicación de lineamientos de planeación y política en materia de hábitat Bogotá</v>
          </cell>
          <cell r="AY444">
            <v>5000459491</v>
          </cell>
          <cell r="AZ444">
            <v>467</v>
          </cell>
          <cell r="BA444">
            <v>44966</v>
          </cell>
          <cell r="BB444">
            <v>82800000</v>
          </cell>
          <cell r="BK444" t="str">
            <v/>
          </cell>
          <cell r="BN444" t="str">
            <v/>
          </cell>
          <cell r="BO444" t="str">
            <v/>
          </cell>
          <cell r="BP444" t="str">
            <v/>
          </cell>
          <cell r="BR444" t="str">
            <v/>
          </cell>
          <cell r="BS444" t="str">
            <v/>
          </cell>
          <cell r="BT444" t="str">
            <v/>
          </cell>
          <cell r="BU444" t="str">
            <v/>
          </cell>
          <cell r="BV444" t="str">
            <v/>
          </cell>
          <cell r="BW444" t="str">
            <v/>
          </cell>
          <cell r="CA444" t="str">
            <v/>
          </cell>
          <cell r="CB444" t="str">
            <v/>
          </cell>
          <cell r="CC444" t="str">
            <v/>
          </cell>
          <cell r="CE444" t="str">
            <v/>
          </cell>
          <cell r="CF444" t="str">
            <v/>
          </cell>
          <cell r="CG444" t="str">
            <v/>
          </cell>
          <cell r="CH444" t="str">
            <v/>
          </cell>
          <cell r="CI444" t="str">
            <v/>
          </cell>
          <cell r="CP444">
            <v>0</v>
          </cell>
        </row>
        <row r="445">
          <cell r="C445" t="str">
            <v>440-2023</v>
          </cell>
          <cell r="D445">
            <v>1</v>
          </cell>
          <cell r="E445" t="str">
            <v>CO1.PCCNTR.4586795</v>
          </cell>
          <cell r="F445" t="e">
            <v>#N/A</v>
          </cell>
          <cell r="G445" t="str">
            <v>En Ejecución</v>
          </cell>
          <cell r="H445" t="str">
            <v>https://community.secop.gov.co/Public/Tendering/OpportunityDetail/Index?noticeUID=CO1.NTC.3955998&amp;isFromPublicArea=True&amp;isModal=true&amp;asPopupView=true</v>
          </cell>
          <cell r="I445" t="str">
            <v>SDHT-SDAC-SDPSP-029-2023</v>
          </cell>
          <cell r="J445">
            <v>1</v>
          </cell>
          <cell r="K445">
            <v>1</v>
          </cell>
          <cell r="L445" t="str">
            <v>Persona Natural</v>
          </cell>
          <cell r="M445" t="str">
            <v>CC</v>
          </cell>
          <cell r="N445">
            <v>52777129</v>
          </cell>
          <cell r="O445">
            <v>5</v>
          </cell>
          <cell r="P445" t="str">
            <v>RODRIGUEZ ESQUIVEL</v>
          </cell>
          <cell r="Q445" t="str">
            <v>FABIOLA ANDREA</v>
          </cell>
          <cell r="R445" t="str">
            <v>No Aplica</v>
          </cell>
          <cell r="S445" t="str">
            <v>FABIOLA ANDREA RODRIGUEZ ESQUIVEL</v>
          </cell>
          <cell r="T445" t="str">
            <v>F</v>
          </cell>
          <cell r="U445">
            <v>44966</v>
          </cell>
          <cell r="V445">
            <v>44967</v>
          </cell>
          <cell r="W445">
            <v>44970</v>
          </cell>
          <cell r="Y445" t="str">
            <v>Contratación Directa</v>
          </cell>
          <cell r="Z445" t="str">
            <v>Contrato</v>
          </cell>
          <cell r="AA445" t="str">
            <v>Prestación de Servicios Profesionales</v>
          </cell>
          <cell r="AB445" t="str">
            <v>PRESTAR SERVICIOS PROFESIONALES PARA APOYAR LA LABOR DE GEOREFERENCIACIÓN DE INFORMACIÓN CARTOGRÁFICA DE SOLUCIONES HABITACIONALES Y DEMÁS INFORMACIÓN DERIVADA DEL MEJORAMIENTO INTEGRAL DE VIVIENDAS</v>
          </cell>
          <cell r="AC445">
            <v>44970</v>
          </cell>
          <cell r="AD445">
            <v>44970</v>
          </cell>
          <cell r="AE445">
            <v>44970</v>
          </cell>
          <cell r="AF445">
            <v>8</v>
          </cell>
          <cell r="AG445">
            <v>0</v>
          </cell>
          <cell r="AH445">
            <v>8</v>
          </cell>
          <cell r="AI445">
            <v>8</v>
          </cell>
          <cell r="AJ445">
            <v>0</v>
          </cell>
          <cell r="AK445">
            <v>240</v>
          </cell>
          <cell r="AL445">
            <v>45211</v>
          </cell>
          <cell r="AM445">
            <v>45211</v>
          </cell>
          <cell r="AN445">
            <v>70040000</v>
          </cell>
          <cell r="AO445">
            <v>70040000</v>
          </cell>
          <cell r="AP445">
            <v>8755000</v>
          </cell>
          <cell r="AQ445">
            <v>0</v>
          </cell>
          <cell r="AS445">
            <v>409</v>
          </cell>
          <cell r="AT445">
            <v>44942</v>
          </cell>
          <cell r="AU445">
            <v>70040000</v>
          </cell>
          <cell r="AV445" t="str">
            <v>O23011601190000007747</v>
          </cell>
          <cell r="AW445" t="str">
            <v>INVERSION</v>
          </cell>
          <cell r="AX445" t="str">
            <v>Apoyo técnico, administrativo y tecnológico en la gestión de los trámites requeridos para promover la iniciación de viviendas VIS y VIP en Bogotá</v>
          </cell>
          <cell r="AY445">
            <v>5000460377</v>
          </cell>
          <cell r="AZ445">
            <v>490</v>
          </cell>
          <cell r="BA445">
            <v>44967</v>
          </cell>
          <cell r="BB445">
            <v>70040000</v>
          </cell>
          <cell r="BK445" t="str">
            <v/>
          </cell>
          <cell r="BN445" t="str">
            <v/>
          </cell>
          <cell r="BO445" t="str">
            <v/>
          </cell>
          <cell r="BP445" t="str">
            <v/>
          </cell>
          <cell r="BR445" t="str">
            <v/>
          </cell>
          <cell r="BS445" t="str">
            <v/>
          </cell>
          <cell r="BT445" t="str">
            <v/>
          </cell>
          <cell r="BU445" t="str">
            <v/>
          </cell>
          <cell r="BV445" t="str">
            <v/>
          </cell>
          <cell r="BW445" t="str">
            <v/>
          </cell>
          <cell r="CA445" t="str">
            <v/>
          </cell>
          <cell r="CB445" t="str">
            <v/>
          </cell>
          <cell r="CC445" t="str">
            <v/>
          </cell>
          <cell r="CE445" t="str">
            <v/>
          </cell>
          <cell r="CF445" t="str">
            <v/>
          </cell>
          <cell r="CG445" t="str">
            <v/>
          </cell>
          <cell r="CH445" t="str">
            <v/>
          </cell>
          <cell r="CI445" t="str">
            <v/>
          </cell>
          <cell r="CP445">
            <v>0</v>
          </cell>
        </row>
        <row r="446">
          <cell r="C446" t="str">
            <v>441-2023</v>
          </cell>
          <cell r="D446">
            <v>1</v>
          </cell>
          <cell r="E446" t="str">
            <v>CO1.PCCNTR.4585326</v>
          </cell>
          <cell r="F446" t="e">
            <v>#N/A</v>
          </cell>
          <cell r="G446" t="str">
            <v>En Ejecución</v>
          </cell>
          <cell r="H446" t="str">
            <v>https://community.secop.gov.co/Public/Tendering/OpportunityDetail/Index?noticeUID=CO1.NTC.3956188&amp;isFromPublicArea=True&amp;isModal=true&amp;asPopupView=true</v>
          </cell>
          <cell r="I446" t="str">
            <v>SDHT-SDB-PSP-081-2023</v>
          </cell>
          <cell r="J446">
            <v>1</v>
          </cell>
          <cell r="K446">
            <v>1</v>
          </cell>
          <cell r="L446" t="str">
            <v>Persona Natural</v>
          </cell>
          <cell r="M446" t="str">
            <v>CC</v>
          </cell>
          <cell r="N446">
            <v>80110521</v>
          </cell>
          <cell r="O446">
            <v>9</v>
          </cell>
          <cell r="P446" t="str">
            <v>AMOROCHO GARCIA</v>
          </cell>
          <cell r="Q446" t="str">
            <v>WILLIAM JAVIER</v>
          </cell>
          <cell r="R446" t="str">
            <v>No Aplica</v>
          </cell>
          <cell r="S446" t="str">
            <v>WILLIAM JAVIER AMOROCHO GARCIA</v>
          </cell>
          <cell r="T446" t="str">
            <v>M</v>
          </cell>
          <cell r="U446">
            <v>44965</v>
          </cell>
          <cell r="V446">
            <v>44967</v>
          </cell>
          <cell r="W446">
            <v>44970</v>
          </cell>
          <cell r="Y446" t="str">
            <v>Contratación Directa</v>
          </cell>
          <cell r="Z446" t="str">
            <v>Contrato</v>
          </cell>
          <cell r="AA446" t="str">
            <v>Prestación de Servicios Profesionales</v>
          </cell>
          <cell r="AB446" t="str">
            <v>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v>
          </cell>
          <cell r="AC446">
            <v>44970</v>
          </cell>
          <cell r="AD446">
            <v>44970</v>
          </cell>
          <cell r="AE446">
            <v>44970</v>
          </cell>
          <cell r="AF446">
            <v>10</v>
          </cell>
          <cell r="AG446">
            <v>18</v>
          </cell>
          <cell r="AH446">
            <v>10.6</v>
          </cell>
          <cell r="AI446">
            <v>10</v>
          </cell>
          <cell r="AJ446">
            <v>18</v>
          </cell>
          <cell r="AK446">
            <v>318</v>
          </cell>
          <cell r="AL446">
            <v>45290</v>
          </cell>
          <cell r="AM446">
            <v>45290</v>
          </cell>
          <cell r="AN446">
            <v>98133333</v>
          </cell>
          <cell r="AO446">
            <v>98133333</v>
          </cell>
          <cell r="AP446">
            <v>9200000</v>
          </cell>
          <cell r="AQ446">
            <v>-613333</v>
          </cell>
          <cell r="AS446">
            <v>686</v>
          </cell>
          <cell r="AT446">
            <v>44960</v>
          </cell>
          <cell r="AU446">
            <v>98133333</v>
          </cell>
          <cell r="AV446" t="str">
            <v>O23011601190000007577</v>
          </cell>
          <cell r="AW446" t="str">
            <v>INVERSION</v>
          </cell>
          <cell r="AX446" t="str">
            <v>Conformación y ajustes de expedientes para legalización de asentamientos de origen informal y regularización de desarrollos legalizados Bogotá</v>
          </cell>
          <cell r="AY446">
            <v>5000459149</v>
          </cell>
          <cell r="AZ446">
            <v>462</v>
          </cell>
          <cell r="BA446">
            <v>44966</v>
          </cell>
          <cell r="BB446">
            <v>98133333</v>
          </cell>
          <cell r="BK446" t="str">
            <v/>
          </cell>
          <cell r="BN446" t="str">
            <v/>
          </cell>
          <cell r="BO446" t="str">
            <v/>
          </cell>
          <cell r="BP446" t="str">
            <v/>
          </cell>
          <cell r="BR446" t="str">
            <v/>
          </cell>
          <cell r="BS446" t="str">
            <v/>
          </cell>
          <cell r="BT446" t="str">
            <v/>
          </cell>
          <cell r="BU446" t="str">
            <v/>
          </cell>
          <cell r="BV446" t="str">
            <v/>
          </cell>
          <cell r="BW446" t="str">
            <v/>
          </cell>
          <cell r="CA446" t="str">
            <v/>
          </cell>
          <cell r="CB446" t="str">
            <v/>
          </cell>
          <cell r="CC446" t="str">
            <v/>
          </cell>
          <cell r="CE446" t="str">
            <v/>
          </cell>
          <cell r="CF446" t="str">
            <v/>
          </cell>
          <cell r="CG446" t="str">
            <v/>
          </cell>
          <cell r="CH446" t="str">
            <v/>
          </cell>
          <cell r="CI446" t="str">
            <v/>
          </cell>
          <cell r="CP446">
            <v>0</v>
          </cell>
          <cell r="DF446">
            <v>45050</v>
          </cell>
          <cell r="DG446" t="str">
            <v>MARÍA PAULA MORENO TORRES</v>
          </cell>
          <cell r="DH446">
            <v>52452875</v>
          </cell>
          <cell r="DI446" t="str">
            <v xml:space="preserve">CL  134     5 A  18   </v>
          </cell>
          <cell r="DJ446">
            <v>3212019034</v>
          </cell>
          <cell r="DK446" t="str">
            <v>mpaulamorenot@gmail.com</v>
          </cell>
          <cell r="DL446">
            <v>72680000</v>
          </cell>
          <cell r="DN446">
            <v>45077</v>
          </cell>
        </row>
        <row r="447">
          <cell r="C447" t="str">
            <v>442-2023</v>
          </cell>
          <cell r="D447">
            <v>1</v>
          </cell>
          <cell r="E447" t="str">
            <v>CO1.PCCNTR.4584100</v>
          </cell>
          <cell r="F447" t="e">
            <v>#N/A</v>
          </cell>
          <cell r="G447" t="str">
            <v>Terminación Anticipada</v>
          </cell>
          <cell r="H447" t="str">
            <v>https://community.secop.gov.co/Public/Tendering/OpportunityDetail/Index?noticeUID=CO1.NTC.3956290&amp;isFromPublicArea=True&amp;isModal=true&amp;asPopupView=true</v>
          </cell>
          <cell r="I447" t="str">
            <v>SDTH-SJ-PSP-0011-2023</v>
          </cell>
          <cell r="J447">
            <v>1</v>
          </cell>
          <cell r="K447">
            <v>1</v>
          </cell>
          <cell r="L447" t="str">
            <v>Persona Natural</v>
          </cell>
          <cell r="M447" t="str">
            <v>CC</v>
          </cell>
          <cell r="N447">
            <v>52394165</v>
          </cell>
          <cell r="O447">
            <v>6</v>
          </cell>
          <cell r="P447" t="str">
            <v>TOBON DIAZ</v>
          </cell>
          <cell r="Q447" t="str">
            <v>ALEJANDRA</v>
          </cell>
          <cell r="R447" t="str">
            <v>No Aplica</v>
          </cell>
          <cell r="S447" t="str">
            <v>ALEJANDRA TOBON DIAZ</v>
          </cell>
          <cell r="T447" t="str">
            <v>F</v>
          </cell>
          <cell r="U447">
            <v>44966</v>
          </cell>
          <cell r="V447">
            <v>44967</v>
          </cell>
          <cell r="W447">
            <v>44970</v>
          </cell>
          <cell r="Y447" t="str">
            <v>Contratación Directa</v>
          </cell>
          <cell r="Z447" t="str">
            <v>Contrato</v>
          </cell>
          <cell r="AA447" t="str">
            <v>Prestación de Servicios Profesionales</v>
          </cell>
          <cell r="AB447" t="str">
            <v>PRESTAR SERVICIOS PROFESIONALES EN DERECHO PARA APOYAR EN LA DE LA CONCEPTUALIZACIÓN, ELABORACIÓN, REVISIÓN, ACOMPAÑAMIENTO, IMPULSO Y TRÁMITE DE LAS ACTIVIDADES JURÍDICAS A CARGO DE LA SUBSECRETARÍA JURÍDICA</v>
          </cell>
          <cell r="AC447">
            <v>44970</v>
          </cell>
          <cell r="AD447">
            <v>44970</v>
          </cell>
          <cell r="AE447">
            <v>44970</v>
          </cell>
          <cell r="AF447">
            <v>9</v>
          </cell>
          <cell r="AG447">
            <v>0</v>
          </cell>
          <cell r="AH447">
            <v>9</v>
          </cell>
          <cell r="AI447">
            <v>9</v>
          </cell>
          <cell r="AJ447">
            <v>0</v>
          </cell>
          <cell r="AK447">
            <v>270</v>
          </cell>
          <cell r="AL447">
            <v>45242</v>
          </cell>
          <cell r="AM447">
            <v>44993</v>
          </cell>
          <cell r="AN447">
            <v>90000000</v>
          </cell>
          <cell r="AO447">
            <v>8666667</v>
          </cell>
          <cell r="AP447">
            <v>10000000</v>
          </cell>
          <cell r="AQ447">
            <v>0</v>
          </cell>
          <cell r="AS447">
            <v>671</v>
          </cell>
          <cell r="AT447">
            <v>44959</v>
          </cell>
          <cell r="AU447">
            <v>90000000</v>
          </cell>
          <cell r="AV447" t="str">
            <v>O23011605560000007810</v>
          </cell>
          <cell r="AW447" t="str">
            <v>INVERSION</v>
          </cell>
          <cell r="AX447" t="str">
            <v>Fortalecimiento y articulación de la gestión jurídica institucional en la Secretaría del Hábitat de Bogotá</v>
          </cell>
          <cell r="AY447">
            <v>5000459766</v>
          </cell>
          <cell r="AZ447">
            <v>478</v>
          </cell>
          <cell r="BA447">
            <v>44966</v>
          </cell>
          <cell r="BB447">
            <v>90000000</v>
          </cell>
          <cell r="BK447" t="str">
            <v/>
          </cell>
          <cell r="BN447" t="str">
            <v/>
          </cell>
          <cell r="BO447" t="str">
            <v/>
          </cell>
          <cell r="BP447" t="str">
            <v/>
          </cell>
          <cell r="BR447" t="str">
            <v/>
          </cell>
          <cell r="BS447" t="str">
            <v/>
          </cell>
          <cell r="BT447" t="str">
            <v/>
          </cell>
          <cell r="BU447" t="str">
            <v/>
          </cell>
          <cell r="BV447" t="str">
            <v/>
          </cell>
          <cell r="BW447" t="str">
            <v/>
          </cell>
          <cell r="CA447" t="str">
            <v/>
          </cell>
          <cell r="CB447" t="str">
            <v/>
          </cell>
          <cell r="CC447" t="str">
            <v/>
          </cell>
          <cell r="CE447" t="str">
            <v/>
          </cell>
          <cell r="CF447" t="str">
            <v/>
          </cell>
          <cell r="CG447" t="str">
            <v/>
          </cell>
          <cell r="CH447" t="str">
            <v/>
          </cell>
          <cell r="CI447" t="str">
            <v/>
          </cell>
          <cell r="CP447">
            <v>0</v>
          </cell>
        </row>
        <row r="448">
          <cell r="C448" t="str">
            <v>443-2023</v>
          </cell>
          <cell r="D448">
            <v>1</v>
          </cell>
          <cell r="E448" t="str">
            <v>CO1.PCCNTR.4585992</v>
          </cell>
          <cell r="F448" t="e">
            <v>#N/A</v>
          </cell>
          <cell r="G448" t="str">
            <v>En Ejecución</v>
          </cell>
          <cell r="H448" t="str">
            <v>https://community.secop.gov.co/Public/Tendering/OpportunityDetail/Index?noticeUID=CO1.NTC.3958104&amp;isFromPublicArea=True&amp;isModal=true&amp;asPopupView=true</v>
          </cell>
          <cell r="I448" t="str">
            <v>SDHT-SDO-PSP-042-2023</v>
          </cell>
          <cell r="J448">
            <v>1</v>
          </cell>
          <cell r="K448">
            <v>1</v>
          </cell>
          <cell r="L448" t="str">
            <v>Persona Natural</v>
          </cell>
          <cell r="M448" t="str">
            <v>CC</v>
          </cell>
          <cell r="N448">
            <v>12202124</v>
          </cell>
          <cell r="O448">
            <v>6</v>
          </cell>
          <cell r="P448" t="str">
            <v>MOTTA ESCALANTE</v>
          </cell>
          <cell r="Q448" t="str">
            <v>LUIS HANDERSON</v>
          </cell>
          <cell r="R448" t="str">
            <v>No Aplica</v>
          </cell>
          <cell r="S448" t="str">
            <v>LUIS HANDERSON MOTTA ESCALANTE</v>
          </cell>
          <cell r="T448" t="str">
            <v>M</v>
          </cell>
          <cell r="U448">
            <v>44966</v>
          </cell>
          <cell r="V448">
            <v>44966</v>
          </cell>
          <cell r="W448">
            <v>44967</v>
          </cell>
          <cell r="Y448" t="str">
            <v>Contratación Directa</v>
          </cell>
          <cell r="Z448" t="str">
            <v>Contrato</v>
          </cell>
          <cell r="AA448" t="str">
            <v>Prestación de Servicios Profesionales</v>
          </cell>
          <cell r="AB448" t="str">
            <v>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v>
          </cell>
          <cell r="AC448">
            <v>44967</v>
          </cell>
          <cell r="AD448">
            <v>44967</v>
          </cell>
          <cell r="AE448">
            <v>44967</v>
          </cell>
          <cell r="AF448">
            <v>8</v>
          </cell>
          <cell r="AG448">
            <v>23</v>
          </cell>
          <cell r="AH448">
            <v>8.7666666666666675</v>
          </cell>
          <cell r="AI448">
            <v>8</v>
          </cell>
          <cell r="AJ448">
            <v>23</v>
          </cell>
          <cell r="AK448">
            <v>263</v>
          </cell>
          <cell r="AL448">
            <v>45232</v>
          </cell>
          <cell r="AM448">
            <v>45232</v>
          </cell>
          <cell r="AN448">
            <v>74516667</v>
          </cell>
          <cell r="AO448">
            <v>74516667</v>
          </cell>
          <cell r="AP448">
            <v>8500000</v>
          </cell>
          <cell r="AQ448">
            <v>-0.3333333432674408</v>
          </cell>
          <cell r="AS448">
            <v>673</v>
          </cell>
          <cell r="AT448">
            <v>44960</v>
          </cell>
          <cell r="AU448">
            <v>74516667</v>
          </cell>
          <cell r="AV448" t="str">
            <v>O23011602320000007642</v>
          </cell>
          <cell r="AW448" t="str">
            <v>INVERSION</v>
          </cell>
          <cell r="AX448" t="str">
            <v>Implementación de acciones de Acupuntura Urbana en Bogotá</v>
          </cell>
          <cell r="AY448">
            <v>5000459720</v>
          </cell>
          <cell r="AZ448">
            <v>475</v>
          </cell>
          <cell r="BA448">
            <v>44966</v>
          </cell>
          <cell r="BB448">
            <v>74516667</v>
          </cell>
          <cell r="BK448" t="str">
            <v/>
          </cell>
          <cell r="BN448" t="str">
            <v/>
          </cell>
          <cell r="BO448" t="str">
            <v/>
          </cell>
          <cell r="BP448" t="str">
            <v/>
          </cell>
          <cell r="BR448" t="str">
            <v/>
          </cell>
          <cell r="BS448" t="str">
            <v/>
          </cell>
          <cell r="BT448" t="str">
            <v/>
          </cell>
          <cell r="BU448" t="str">
            <v/>
          </cell>
          <cell r="BV448" t="str">
            <v/>
          </cell>
          <cell r="BW448" t="str">
            <v/>
          </cell>
          <cell r="CA448" t="str">
            <v/>
          </cell>
          <cell r="CB448" t="str">
            <v/>
          </cell>
          <cell r="CC448" t="str">
            <v/>
          </cell>
          <cell r="CE448" t="str">
            <v/>
          </cell>
          <cell r="CF448" t="str">
            <v/>
          </cell>
          <cell r="CG448" t="str">
            <v/>
          </cell>
          <cell r="CH448" t="str">
            <v/>
          </cell>
          <cell r="CI448" t="str">
            <v/>
          </cell>
          <cell r="CP448">
            <v>0</v>
          </cell>
        </row>
        <row r="449">
          <cell r="C449" t="str">
            <v>444-2023</v>
          </cell>
          <cell r="D449">
            <v>1</v>
          </cell>
          <cell r="E449" t="str">
            <v>CO1.PCCNTR.4590780</v>
          </cell>
          <cell r="F449" t="e">
            <v>#N/A</v>
          </cell>
          <cell r="G449" t="str">
            <v>En Ejecución</v>
          </cell>
          <cell r="H449" t="str">
            <v>https://community.secop.gov.co/Public/Tendering/OpportunityDetail/Index?noticeUID=CO1.NTC.3957884&amp;isFromPublicArea=True&amp;isModal=true&amp;asPopupView=true</v>
          </cell>
          <cell r="I449" t="str">
            <v>SDHT-SDO-PSP-043-2023</v>
          </cell>
          <cell r="J449">
            <v>1</v>
          </cell>
          <cell r="K449">
            <v>2</v>
          </cell>
          <cell r="L449" t="str">
            <v>Persona Natural</v>
          </cell>
          <cell r="M449" t="str">
            <v>CC</v>
          </cell>
          <cell r="N449">
            <v>35537564</v>
          </cell>
          <cell r="P449" t="str">
            <v>CORAL FERNANDEZ</v>
          </cell>
          <cell r="Q449" t="str">
            <v>MARIA FERNANDA</v>
          </cell>
          <cell r="R449" t="str">
            <v>No Aplica</v>
          </cell>
          <cell r="S449" t="str">
            <v>MARIA FERNANDA CORAL FERNANDEZ</v>
          </cell>
          <cell r="T449" t="str">
            <v>F</v>
          </cell>
          <cell r="U449">
            <v>44971</v>
          </cell>
          <cell r="V449">
            <v>44973</v>
          </cell>
          <cell r="W449">
            <v>44973</v>
          </cell>
          <cell r="Y449" t="str">
            <v>Contratación Directa</v>
          </cell>
          <cell r="Z449" t="str">
            <v>Contrato</v>
          </cell>
          <cell r="AA449" t="str">
            <v>Prestación de Servicios Profesionales</v>
          </cell>
          <cell r="AB449" t="str">
            <v>PRESTAR SERVICIOS PROFESIONALES PARA EL ACOMPAÑAMIENTO EN EL SEGUIMIENTO Y ARTICULACIÓN DE LAS ACCIONES INTEGRALES NECESARIAS PARA LA ESTRUCTURACIÓN Y DESARROLLO DEL PROYECTO DE VIVIENDA NUEVA RURAL Y DE LOS DEMÁS PROYECTOS PRIORIZADOS POR LA SUBDIRECCIÓN DE OPERACIONES</v>
          </cell>
          <cell r="AC449">
            <v>44973</v>
          </cell>
          <cell r="AD449">
            <v>44973</v>
          </cell>
          <cell r="AE449">
            <v>44973</v>
          </cell>
          <cell r="AF449">
            <v>6</v>
          </cell>
          <cell r="AG449">
            <v>0</v>
          </cell>
          <cell r="AH449">
            <v>9</v>
          </cell>
          <cell r="AI449">
            <v>9</v>
          </cell>
          <cell r="AJ449">
            <v>0</v>
          </cell>
          <cell r="AK449">
            <v>270</v>
          </cell>
          <cell r="AL449">
            <v>45153</v>
          </cell>
          <cell r="AM449">
            <v>45253</v>
          </cell>
          <cell r="AN449">
            <v>55620000</v>
          </cell>
          <cell r="AO449">
            <v>83430000</v>
          </cell>
          <cell r="AP449">
            <v>9270000</v>
          </cell>
          <cell r="AQ449">
            <v>0</v>
          </cell>
          <cell r="AS449">
            <v>675</v>
          </cell>
          <cell r="AT449">
            <v>44960</v>
          </cell>
          <cell r="AU449">
            <v>55620000</v>
          </cell>
          <cell r="AV449" t="str">
            <v>O23011601190000007659</v>
          </cell>
          <cell r="AW449" t="str">
            <v>INVERSION</v>
          </cell>
          <cell r="AX449" t="str">
            <v>Mejoramiento Integral Rural y de Bordes Urbanos en Bogotá</v>
          </cell>
          <cell r="AY449">
            <v>5000464148</v>
          </cell>
          <cell r="AZ449">
            <v>544</v>
          </cell>
          <cell r="BA449">
            <v>44972</v>
          </cell>
          <cell r="BB449">
            <v>55620000</v>
          </cell>
          <cell r="BC449">
            <v>45180</v>
          </cell>
          <cell r="BD449">
            <v>1253</v>
          </cell>
          <cell r="BE449">
            <v>45090</v>
          </cell>
          <cell r="BF449">
            <v>27810000</v>
          </cell>
          <cell r="BG449">
            <v>5000539140</v>
          </cell>
          <cell r="BH449">
            <v>1401</v>
          </cell>
          <cell r="BI449">
            <v>45160</v>
          </cell>
          <cell r="BJ449" t="str">
            <v>O23011601190000007659</v>
          </cell>
          <cell r="BK449" t="str">
            <v>INVERSION</v>
          </cell>
          <cell r="BL449">
            <v>45160</v>
          </cell>
          <cell r="BM449">
            <v>27810000</v>
          </cell>
          <cell r="BN449" t="str">
            <v/>
          </cell>
          <cell r="BO449" t="str">
            <v/>
          </cell>
          <cell r="BP449" t="str">
            <v/>
          </cell>
          <cell r="BR449" t="str">
            <v/>
          </cell>
          <cell r="BS449" t="str">
            <v/>
          </cell>
          <cell r="BT449" t="str">
            <v/>
          </cell>
          <cell r="BU449" t="str">
            <v/>
          </cell>
          <cell r="BV449" t="str">
            <v/>
          </cell>
          <cell r="BW449" t="str">
            <v/>
          </cell>
          <cell r="CA449" t="str">
            <v/>
          </cell>
          <cell r="CB449" t="str">
            <v/>
          </cell>
          <cell r="CC449" t="str">
            <v/>
          </cell>
          <cell r="CE449" t="str">
            <v/>
          </cell>
          <cell r="CF449" t="str">
            <v/>
          </cell>
          <cell r="CG449" t="str">
            <v/>
          </cell>
          <cell r="CH449" t="str">
            <v/>
          </cell>
          <cell r="CI449" t="str">
            <v/>
          </cell>
          <cell r="CM449">
            <v>45153</v>
          </cell>
          <cell r="CN449">
            <v>3</v>
          </cell>
          <cell r="CO449">
            <v>0</v>
          </cell>
          <cell r="CP449">
            <v>90</v>
          </cell>
          <cell r="CQ449">
            <v>45160</v>
          </cell>
          <cell r="CR449">
            <v>45162</v>
          </cell>
          <cell r="CS449">
            <v>45253</v>
          </cell>
          <cell r="DF449">
            <v>45195</v>
          </cell>
          <cell r="DG449" t="str">
            <v>ALBA JACQUELINE CELIS HERRERA</v>
          </cell>
          <cell r="DH449">
            <v>52707986</v>
          </cell>
          <cell r="DI449" t="str">
            <v>CL 62  3F - 25 AP 209</v>
          </cell>
          <cell r="DJ449">
            <v>3134694307</v>
          </cell>
          <cell r="DK449" t="str">
            <v>jacqcelis@gmail.com</v>
          </cell>
          <cell r="DL449">
            <v>17922000</v>
          </cell>
          <cell r="DN449">
            <v>45201</v>
          </cell>
        </row>
        <row r="450">
          <cell r="C450" t="str">
            <v>445-2023</v>
          </cell>
          <cell r="D450">
            <v>1</v>
          </cell>
          <cell r="E450" t="str">
            <v>CO1.PCCNTR.4587113</v>
          </cell>
          <cell r="F450" t="e">
            <v>#N/A</v>
          </cell>
          <cell r="G450" t="str">
            <v>En Ejecución</v>
          </cell>
          <cell r="H450" t="str">
            <v>https://community.secop.gov.co/Public/Tendering/OpportunityDetail/Index?noticeUID=CO1.NTC.3959278&amp;isFromPublicArea=True&amp;isModal=true&amp;asPopupView=true</v>
          </cell>
          <cell r="I450" t="str">
            <v>SDHT-SGC-PSP-011-2023</v>
          </cell>
          <cell r="J450">
            <v>1</v>
          </cell>
          <cell r="K450">
            <v>1</v>
          </cell>
          <cell r="L450" t="str">
            <v>Persona Natural</v>
          </cell>
          <cell r="M450" t="str">
            <v>CC</v>
          </cell>
          <cell r="N450">
            <v>79730902</v>
          </cell>
          <cell r="O450">
            <v>8</v>
          </cell>
          <cell r="P450" t="str">
            <v>CARDENAS MANZANARES</v>
          </cell>
          <cell r="Q450" t="str">
            <v>GHEINER SAUL</v>
          </cell>
          <cell r="R450" t="str">
            <v>No Aplica</v>
          </cell>
          <cell r="S450" t="str">
            <v>GHEINER SAUL CARDENAS MANZANARES</v>
          </cell>
          <cell r="T450" t="str">
            <v>M</v>
          </cell>
          <cell r="U450">
            <v>44965</v>
          </cell>
          <cell r="V450">
            <v>44966</v>
          </cell>
          <cell r="W450">
            <v>44967</v>
          </cell>
          <cell r="Y450" t="str">
            <v>Contratación Directa</v>
          </cell>
          <cell r="Z450" t="str">
            <v>Contrato</v>
          </cell>
          <cell r="AA450" t="str">
            <v>Prestación de Servicios Profesionales</v>
          </cell>
          <cell r="AB450" t="str">
            <v>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v>
          </cell>
          <cell r="AC450">
            <v>44967</v>
          </cell>
          <cell r="AD450">
            <v>44967</v>
          </cell>
          <cell r="AE450">
            <v>44967</v>
          </cell>
          <cell r="AF450">
            <v>8</v>
          </cell>
          <cell r="AG450">
            <v>0</v>
          </cell>
          <cell r="AH450">
            <v>8</v>
          </cell>
          <cell r="AI450">
            <v>8</v>
          </cell>
          <cell r="AJ450">
            <v>0</v>
          </cell>
          <cell r="AK450">
            <v>240</v>
          </cell>
          <cell r="AL450">
            <v>45208</v>
          </cell>
          <cell r="AM450">
            <v>45208</v>
          </cell>
          <cell r="AN450">
            <v>59600000</v>
          </cell>
          <cell r="AO450">
            <v>59600000</v>
          </cell>
          <cell r="AP450">
            <v>7450000</v>
          </cell>
          <cell r="AQ450">
            <v>0</v>
          </cell>
          <cell r="AS450">
            <v>666</v>
          </cell>
          <cell r="AT450">
            <v>44959</v>
          </cell>
          <cell r="AU450">
            <v>59600000</v>
          </cell>
          <cell r="AV450" t="str">
            <v>O23011605560000007754</v>
          </cell>
          <cell r="AW450" t="str">
            <v>INVERSION</v>
          </cell>
          <cell r="AX450" t="str">
            <v>Fortalecimiento Institucional de la Secretaría del Hábitat Bogotá</v>
          </cell>
          <cell r="AY450">
            <v>5000459168</v>
          </cell>
          <cell r="AZ450">
            <v>465</v>
          </cell>
          <cell r="BA450">
            <v>44966</v>
          </cell>
          <cell r="BB450">
            <v>59600000</v>
          </cell>
          <cell r="BK450" t="str">
            <v/>
          </cell>
          <cell r="BN450" t="str">
            <v/>
          </cell>
          <cell r="BO450" t="str">
            <v/>
          </cell>
          <cell r="BP450" t="str">
            <v/>
          </cell>
          <cell r="BR450" t="str">
            <v/>
          </cell>
          <cell r="BS450" t="str">
            <v/>
          </cell>
          <cell r="BT450" t="str">
            <v/>
          </cell>
          <cell r="BU450" t="str">
            <v/>
          </cell>
          <cell r="BV450" t="str">
            <v/>
          </cell>
          <cell r="BW450" t="str">
            <v/>
          </cell>
          <cell r="CA450" t="str">
            <v/>
          </cell>
          <cell r="CB450" t="str">
            <v/>
          </cell>
          <cell r="CC450" t="str">
            <v/>
          </cell>
          <cell r="CE450" t="str">
            <v/>
          </cell>
          <cell r="CF450" t="str">
            <v/>
          </cell>
          <cell r="CG450" t="str">
            <v/>
          </cell>
          <cell r="CH450" t="str">
            <v/>
          </cell>
          <cell r="CI450" t="str">
            <v/>
          </cell>
          <cell r="CP450">
            <v>0</v>
          </cell>
        </row>
        <row r="451">
          <cell r="C451" t="str">
            <v>446-2023</v>
          </cell>
          <cell r="D451">
            <v>1</v>
          </cell>
          <cell r="E451" t="str">
            <v>CO1.PCCNTR.4585394</v>
          </cell>
          <cell r="F451" t="e">
            <v>#N/A</v>
          </cell>
          <cell r="G451" t="str">
            <v>En Ejecución</v>
          </cell>
          <cell r="H451" t="str">
            <v>https://community.secop.gov.co/Public/Tendering/OpportunityDetail/Index?noticeUID=CO1.NTC.3957897&amp;isFromPublicArea=True&amp;isModal=true&amp;asPopupView=true</v>
          </cell>
          <cell r="I451" t="str">
            <v>SDTH-SJ-PSP-0010-2023</v>
          </cell>
          <cell r="J451">
            <v>1</v>
          </cell>
          <cell r="K451">
            <v>1</v>
          </cell>
          <cell r="L451" t="str">
            <v>Persona Natural</v>
          </cell>
          <cell r="M451" t="str">
            <v>CC</v>
          </cell>
          <cell r="N451">
            <v>1026287609</v>
          </cell>
          <cell r="O451">
            <v>2</v>
          </cell>
          <cell r="P451" t="str">
            <v>PARRA RAFFAN</v>
          </cell>
          <cell r="Q451" t="str">
            <v>JUAN SEBASTIAN</v>
          </cell>
          <cell r="R451" t="str">
            <v>No Aplica</v>
          </cell>
          <cell r="S451" t="str">
            <v>JUAN SEBASTIAN PARRA RAFFAN</v>
          </cell>
          <cell r="T451" t="str">
            <v>M</v>
          </cell>
          <cell r="U451">
            <v>44966</v>
          </cell>
          <cell r="V451">
            <v>44967</v>
          </cell>
          <cell r="W451">
            <v>44970</v>
          </cell>
          <cell r="Y451" t="str">
            <v>Contratación Directa</v>
          </cell>
          <cell r="Z451" t="str">
            <v>Contrato</v>
          </cell>
          <cell r="AA451" t="str">
            <v>Prestación de Servicios Profesionales</v>
          </cell>
          <cell r="AB451" t="str">
            <v>PRESTAR SERVICIOS PROFESIONALES EN DERECHO PARA APOYAR LA REPRESENTACION Y DEFENSA JUDICIAL DE LA SECRETARIA DISTRITAL DEL HABITAT</v>
          </cell>
          <cell r="AC451">
            <v>44970</v>
          </cell>
          <cell r="AD451">
            <v>44970</v>
          </cell>
          <cell r="AE451">
            <v>44970</v>
          </cell>
          <cell r="AF451">
            <v>9</v>
          </cell>
          <cell r="AG451">
            <v>0</v>
          </cell>
          <cell r="AH451">
            <v>9</v>
          </cell>
          <cell r="AI451">
            <v>9</v>
          </cell>
          <cell r="AJ451">
            <v>0</v>
          </cell>
          <cell r="AK451">
            <v>270</v>
          </cell>
          <cell r="AL451">
            <v>45242</v>
          </cell>
          <cell r="AM451">
            <v>45265</v>
          </cell>
          <cell r="AN451">
            <v>55620000</v>
          </cell>
          <cell r="AO451">
            <v>55620000</v>
          </cell>
          <cell r="AP451">
            <v>6180000</v>
          </cell>
          <cell r="AQ451">
            <v>0</v>
          </cell>
          <cell r="AS451">
            <v>647</v>
          </cell>
          <cell r="AT451">
            <v>44958</v>
          </cell>
          <cell r="AU451">
            <v>55620000</v>
          </cell>
          <cell r="AV451" t="str">
            <v>O23011605560000007810</v>
          </cell>
          <cell r="AW451" t="str">
            <v>INVERSION</v>
          </cell>
          <cell r="AX451" t="str">
            <v>Fortalecimiento y articulación de la gestión jurídica institucional en la Secretaría del Hábitat de Bogotá</v>
          </cell>
          <cell r="AY451">
            <v>5000459772</v>
          </cell>
          <cell r="AZ451">
            <v>479</v>
          </cell>
          <cell r="BA451">
            <v>44966</v>
          </cell>
          <cell r="BB451">
            <v>55620000</v>
          </cell>
          <cell r="BK451" t="str">
            <v/>
          </cell>
          <cell r="BN451" t="str">
            <v/>
          </cell>
          <cell r="BO451" t="str">
            <v/>
          </cell>
          <cell r="BP451" t="str">
            <v/>
          </cell>
          <cell r="BR451" t="str">
            <v/>
          </cell>
          <cell r="BS451" t="str">
            <v/>
          </cell>
          <cell r="BT451" t="str">
            <v/>
          </cell>
          <cell r="BU451" t="str">
            <v/>
          </cell>
          <cell r="BV451" t="str">
            <v/>
          </cell>
          <cell r="BW451" t="str">
            <v/>
          </cell>
          <cell r="CA451" t="str">
            <v/>
          </cell>
          <cell r="CB451" t="str">
            <v/>
          </cell>
          <cell r="CC451" t="str">
            <v/>
          </cell>
          <cell r="CE451" t="str">
            <v/>
          </cell>
          <cell r="CF451" t="str">
            <v/>
          </cell>
          <cell r="CG451" t="str">
            <v/>
          </cell>
          <cell r="CH451" t="str">
            <v/>
          </cell>
          <cell r="CI451" t="str">
            <v/>
          </cell>
          <cell r="CP451">
            <v>0</v>
          </cell>
          <cell r="DF451">
            <v>45147</v>
          </cell>
          <cell r="DG451" t="str">
            <v>MAGDA BOLENA ROJAS BALLESTEROS</v>
          </cell>
          <cell r="DH451">
            <v>1032382293</v>
          </cell>
          <cell r="DI451" t="str">
            <v>KR 50   106 17  AP 501</v>
          </cell>
          <cell r="DJ451">
            <v>3185277472</v>
          </cell>
          <cell r="DK451" t="str">
            <v>magda_bolena11@hotmail.com</v>
          </cell>
          <cell r="DL451">
            <v>23690000</v>
          </cell>
          <cell r="DN451">
            <v>45167</v>
          </cell>
        </row>
        <row r="452">
          <cell r="C452" t="str">
            <v>447-2023</v>
          </cell>
          <cell r="D452">
            <v>1</v>
          </cell>
          <cell r="E452" t="str">
            <v>CO1.PCCNTR.4583967</v>
          </cell>
          <cell r="F452" t="e">
            <v>#N/A</v>
          </cell>
          <cell r="G452" t="str">
            <v>En Ejecución</v>
          </cell>
          <cell r="H452" t="str">
            <v>https://community.secop.gov.co/Public/Tendering/OpportunityDetail/Index?noticeUID=CO1.NTC.3955980&amp;isFromPublicArea=True&amp;isModal=true&amp;asPopupView=true</v>
          </cell>
          <cell r="I452" t="str">
            <v>SDHT-SDAC-SDPSP-009-2023</v>
          </cell>
          <cell r="J452">
            <v>1</v>
          </cell>
          <cell r="K452">
            <v>1</v>
          </cell>
          <cell r="L452" t="str">
            <v>Persona Natural</v>
          </cell>
          <cell r="M452" t="str">
            <v>CC</v>
          </cell>
          <cell r="N452">
            <v>10966540</v>
          </cell>
          <cell r="O452">
            <v>8</v>
          </cell>
          <cell r="P452" t="str">
            <v>PEÑARANDA CASTILLA</v>
          </cell>
          <cell r="Q452" t="str">
            <v>DANILO</v>
          </cell>
          <cell r="R452" t="str">
            <v>No Aplica</v>
          </cell>
          <cell r="S452" t="str">
            <v>DANILO PEÑARANDA CASTILLA</v>
          </cell>
          <cell r="T452" t="str">
            <v>M</v>
          </cell>
          <cell r="U452">
            <v>44966</v>
          </cell>
          <cell r="V452">
            <v>44967</v>
          </cell>
          <cell r="W452">
            <v>44970</v>
          </cell>
          <cell r="Y452" t="str">
            <v>Contratación Directa</v>
          </cell>
          <cell r="Z452" t="str">
            <v>Contrato</v>
          </cell>
          <cell r="AA452" t="str">
            <v>Prestación de Servicios Profesionales</v>
          </cell>
          <cell r="AB452" t="str">
            <v>PRESTAR SERVICIOS PROFESIONALES PARA EL DESARROLLO Y/O ACTUALIZACIÓN DE LAS INTERFACES DE USUARIO Y DISEÑO DE EXPERIENCIA DE LA PLATAFORMA DE REALIZACIÓN DE TRÁMITES Y HERRAMIENTAS CONEXAS</v>
          </cell>
          <cell r="AC452">
            <v>44970</v>
          </cell>
          <cell r="AD452">
            <v>44970</v>
          </cell>
          <cell r="AE452">
            <v>44970</v>
          </cell>
          <cell r="AF452">
            <v>8</v>
          </cell>
          <cell r="AG452">
            <v>0</v>
          </cell>
          <cell r="AH452">
            <v>8</v>
          </cell>
          <cell r="AI452">
            <v>8</v>
          </cell>
          <cell r="AJ452">
            <v>0</v>
          </cell>
          <cell r="AK452">
            <v>240</v>
          </cell>
          <cell r="AL452">
            <v>45211</v>
          </cell>
          <cell r="AM452">
            <v>45211</v>
          </cell>
          <cell r="AN452">
            <v>70400000</v>
          </cell>
          <cell r="AO452">
            <v>70400000</v>
          </cell>
          <cell r="AP452">
            <v>8800000</v>
          </cell>
          <cell r="AQ452">
            <v>0</v>
          </cell>
          <cell r="AS452">
            <v>390</v>
          </cell>
          <cell r="AT452">
            <v>44942</v>
          </cell>
          <cell r="AU452">
            <v>70400000</v>
          </cell>
          <cell r="AV452" t="str">
            <v>O23011601190000007747</v>
          </cell>
          <cell r="AW452" t="str">
            <v>INVERSION</v>
          </cell>
          <cell r="AX452" t="str">
            <v>Apoyo técnico, administrativo y tecnológico en la gestión de los trámites requeridos para promover la iniciación de viviendas VIS y VIP en Bogotá</v>
          </cell>
          <cell r="AY452">
            <v>5000460386</v>
          </cell>
          <cell r="AZ452">
            <v>491</v>
          </cell>
          <cell r="BA452">
            <v>44967</v>
          </cell>
          <cell r="BB452">
            <v>70400000</v>
          </cell>
          <cell r="BK452" t="str">
            <v/>
          </cell>
          <cell r="BN452" t="str">
            <v/>
          </cell>
          <cell r="BO452" t="str">
            <v/>
          </cell>
          <cell r="BP452" t="str">
            <v/>
          </cell>
          <cell r="BR452" t="str">
            <v/>
          </cell>
          <cell r="BS452" t="str">
            <v/>
          </cell>
          <cell r="BT452" t="str">
            <v/>
          </cell>
          <cell r="BU452" t="str">
            <v/>
          </cell>
          <cell r="BV452" t="str">
            <v/>
          </cell>
          <cell r="BW452" t="str">
            <v/>
          </cell>
          <cell r="CA452" t="str">
            <v/>
          </cell>
          <cell r="CB452" t="str">
            <v/>
          </cell>
          <cell r="CC452" t="str">
            <v/>
          </cell>
          <cell r="CE452" t="str">
            <v/>
          </cell>
          <cell r="CF452" t="str">
            <v/>
          </cell>
          <cell r="CG452" t="str">
            <v/>
          </cell>
          <cell r="CH452" t="str">
            <v/>
          </cell>
          <cell r="CI452" t="str">
            <v/>
          </cell>
          <cell r="CP452">
            <v>0</v>
          </cell>
        </row>
        <row r="453">
          <cell r="C453" t="str">
            <v>448-2023</v>
          </cell>
          <cell r="D453">
            <v>1</v>
          </cell>
          <cell r="E453" t="str">
            <v>CO1.PCCNTR.4589672</v>
          </cell>
          <cell r="F453" t="e">
            <v>#N/A</v>
          </cell>
          <cell r="G453" t="str">
            <v>En Ejecución</v>
          </cell>
          <cell r="H453" t="str">
            <v>https://community.secop.gov.co/Public/Tendering/OpportunityDetail/Index?noticeUID=CO1.NTC.3962960&amp;isFromPublicArea=True&amp;isModal=true&amp;asPopupView=true</v>
          </cell>
          <cell r="I453" t="str">
            <v>SDHT-SDA-PSAG-028-2023</v>
          </cell>
          <cell r="J453">
            <v>1</v>
          </cell>
          <cell r="K453">
            <v>1</v>
          </cell>
          <cell r="L453" t="str">
            <v>Persona Natural</v>
          </cell>
          <cell r="M453" t="str">
            <v>CC</v>
          </cell>
          <cell r="N453">
            <v>53081868</v>
          </cell>
          <cell r="O453">
            <v>5</v>
          </cell>
          <cell r="P453" t="str">
            <v>MANCIPE LUGO</v>
          </cell>
          <cell r="Q453" t="str">
            <v>JOHANA CAROLINA</v>
          </cell>
          <cell r="R453" t="str">
            <v>No Aplica</v>
          </cell>
          <cell r="S453" t="str">
            <v>JOHANA CAROLINA MANCIPE LUGO</v>
          </cell>
          <cell r="T453" t="str">
            <v>F</v>
          </cell>
          <cell r="U453">
            <v>44965</v>
          </cell>
          <cell r="V453">
            <v>44967</v>
          </cell>
          <cell r="W453">
            <v>44966</v>
          </cell>
          <cell r="Y453" t="str">
            <v>Contratación Directa</v>
          </cell>
          <cell r="Z453" t="str">
            <v>Contrato</v>
          </cell>
          <cell r="AA453" t="str">
            <v>Prestación de Servicios  de Apoyo a la Gestión</v>
          </cell>
          <cell r="AB453" t="str">
            <v>PRESTAR SERVICIOS DE APOYO ADMINISTRATIVO PARA LA LIQUIDACIÓN DE LAS PRESTACIONES SOCIALES, ASÍ COMO EN ACTIVIDADES DE TALENTO HUMANO DE LA SECRETARÍA DISTRITAL DE HÁBITAT.</v>
          </cell>
          <cell r="AC453">
            <v>44967</v>
          </cell>
          <cell r="AD453">
            <v>44967</v>
          </cell>
          <cell r="AE453">
            <v>44967</v>
          </cell>
          <cell r="AF453">
            <v>8</v>
          </cell>
          <cell r="AG453">
            <v>0</v>
          </cell>
          <cell r="AH453">
            <v>8</v>
          </cell>
          <cell r="AI453">
            <v>8</v>
          </cell>
          <cell r="AJ453">
            <v>0</v>
          </cell>
          <cell r="AK453">
            <v>240</v>
          </cell>
          <cell r="AL453">
            <v>45208</v>
          </cell>
          <cell r="AM453">
            <v>45208</v>
          </cell>
          <cell r="AN453">
            <v>35200000</v>
          </cell>
          <cell r="AO453">
            <v>35200000</v>
          </cell>
          <cell r="AP453">
            <v>4400000</v>
          </cell>
          <cell r="AQ453">
            <v>0</v>
          </cell>
          <cell r="AS453">
            <v>625</v>
          </cell>
          <cell r="AT453">
            <v>44953</v>
          </cell>
          <cell r="AU453">
            <v>35200000</v>
          </cell>
          <cell r="AV453" t="str">
            <v>O23011605560000007754</v>
          </cell>
          <cell r="AW453" t="str">
            <v>INVERSION</v>
          </cell>
          <cell r="AX453" t="str">
            <v>Fortalecimiento Institucional de la Secretaría del Hábitat Bogotá</v>
          </cell>
          <cell r="AY453">
            <v>5000459156</v>
          </cell>
          <cell r="AZ453">
            <v>464</v>
          </cell>
          <cell r="BA453">
            <v>44966</v>
          </cell>
          <cell r="BB453">
            <v>35200000</v>
          </cell>
          <cell r="BK453" t="str">
            <v/>
          </cell>
          <cell r="BN453" t="str">
            <v/>
          </cell>
          <cell r="BO453" t="str">
            <v/>
          </cell>
          <cell r="BP453" t="str">
            <v/>
          </cell>
          <cell r="BR453" t="str">
            <v/>
          </cell>
          <cell r="BS453" t="str">
            <v/>
          </cell>
          <cell r="BT453" t="str">
            <v/>
          </cell>
          <cell r="BU453" t="str">
            <v/>
          </cell>
          <cell r="BV453" t="str">
            <v/>
          </cell>
          <cell r="BW453" t="str">
            <v/>
          </cell>
          <cell r="CA453" t="str">
            <v/>
          </cell>
          <cell r="CB453" t="str">
            <v/>
          </cell>
          <cell r="CC453" t="str">
            <v/>
          </cell>
          <cell r="CE453" t="str">
            <v/>
          </cell>
          <cell r="CF453" t="str">
            <v/>
          </cell>
          <cell r="CG453" t="str">
            <v/>
          </cell>
          <cell r="CH453" t="str">
            <v/>
          </cell>
          <cell r="CI453" t="str">
            <v/>
          </cell>
          <cell r="CP453">
            <v>0</v>
          </cell>
        </row>
        <row r="454">
          <cell r="C454" t="str">
            <v>449-2023</v>
          </cell>
          <cell r="D454">
            <v>1</v>
          </cell>
          <cell r="E454" t="str">
            <v>CO1.PCCNTR.4589774</v>
          </cell>
          <cell r="F454" t="e">
            <v>#N/A</v>
          </cell>
          <cell r="G454" t="str">
            <v>En Ejecución</v>
          </cell>
          <cell r="H454" t="str">
            <v>https://community.secop.gov.co/Public/Tendering/OpportunityDetail/Index?noticeUID=CO1.NTC.3962789&amp;isFromPublicArea=True&amp;isModal=true&amp;asPopupView=true</v>
          </cell>
          <cell r="I454" t="str">
            <v>SDHT-SDA-PSP-031-2023</v>
          </cell>
          <cell r="J454">
            <v>1</v>
          </cell>
          <cell r="K454">
            <v>1</v>
          </cell>
          <cell r="L454" t="str">
            <v>Persona Natural</v>
          </cell>
          <cell r="M454" t="str">
            <v>CC</v>
          </cell>
          <cell r="N454">
            <v>1056552550</v>
          </cell>
          <cell r="O454">
            <v>2</v>
          </cell>
          <cell r="P454" t="str">
            <v>MANRIQUE ZARATE</v>
          </cell>
          <cell r="Q454" t="str">
            <v>MARIA IBETH</v>
          </cell>
          <cell r="R454" t="str">
            <v>No Aplica</v>
          </cell>
          <cell r="S454" t="str">
            <v>MARIA IBETH MANRIQUE ZARATE</v>
          </cell>
          <cell r="T454" t="str">
            <v>F</v>
          </cell>
          <cell r="U454">
            <v>44965</v>
          </cell>
          <cell r="V454">
            <v>44967</v>
          </cell>
          <cell r="W454">
            <v>44966</v>
          </cell>
          <cell r="Y454" t="str">
            <v>Contratación Directa</v>
          </cell>
          <cell r="Z454" t="str">
            <v>Contrato</v>
          </cell>
          <cell r="AA454" t="str">
            <v>Prestación de Servicios Profesionales</v>
          </cell>
          <cell r="AB454" t="str">
            <v>PRESTAR LOS SERVICIOS PROFESIONALES PARA APOYAR EL DESARROLLO DE LA LIQUIDACIÓN DE LA NÓMINA DE LA SECRETARÍA DISTRITAL DEL HÁBITAT.</v>
          </cell>
          <cell r="AC454">
            <v>44967</v>
          </cell>
          <cell r="AD454">
            <v>44967</v>
          </cell>
          <cell r="AE454">
            <v>44967</v>
          </cell>
          <cell r="AF454">
            <v>8</v>
          </cell>
          <cell r="AG454">
            <v>0</v>
          </cell>
          <cell r="AH454">
            <v>8</v>
          </cell>
          <cell r="AI454">
            <v>8</v>
          </cell>
          <cell r="AJ454">
            <v>0</v>
          </cell>
          <cell r="AK454">
            <v>240</v>
          </cell>
          <cell r="AL454">
            <v>45208</v>
          </cell>
          <cell r="AM454">
            <v>45208</v>
          </cell>
          <cell r="AN454">
            <v>49440000</v>
          </cell>
          <cell r="AO454">
            <v>49440000</v>
          </cell>
          <cell r="AP454">
            <v>6180000</v>
          </cell>
          <cell r="AQ454">
            <v>0</v>
          </cell>
          <cell r="AS454">
            <v>634</v>
          </cell>
          <cell r="AT454">
            <v>44953</v>
          </cell>
          <cell r="AU454">
            <v>49440000</v>
          </cell>
          <cell r="AV454" t="str">
            <v>O23011605560000007754</v>
          </cell>
          <cell r="AW454" t="str">
            <v>INVERSION</v>
          </cell>
          <cell r="AX454" t="str">
            <v>Fortalecimiento Institucional de la Secretaría del Hábitat Bogotá</v>
          </cell>
          <cell r="AY454">
            <v>5000459153</v>
          </cell>
          <cell r="AZ454">
            <v>463</v>
          </cell>
          <cell r="BA454">
            <v>44966</v>
          </cell>
          <cell r="BB454">
            <v>49440000</v>
          </cell>
          <cell r="BK454" t="str">
            <v/>
          </cell>
          <cell r="BN454" t="str">
            <v/>
          </cell>
          <cell r="BO454" t="str">
            <v/>
          </cell>
          <cell r="BP454" t="str">
            <v/>
          </cell>
          <cell r="BR454" t="str">
            <v/>
          </cell>
          <cell r="BS454" t="str">
            <v/>
          </cell>
          <cell r="BT454" t="str">
            <v/>
          </cell>
          <cell r="BU454" t="str">
            <v/>
          </cell>
          <cell r="BV454" t="str">
            <v/>
          </cell>
          <cell r="BW454" t="str">
            <v/>
          </cell>
          <cell r="CA454" t="str">
            <v/>
          </cell>
          <cell r="CB454" t="str">
            <v/>
          </cell>
          <cell r="CC454" t="str">
            <v/>
          </cell>
          <cell r="CE454" t="str">
            <v/>
          </cell>
          <cell r="CF454" t="str">
            <v/>
          </cell>
          <cell r="CG454" t="str">
            <v/>
          </cell>
          <cell r="CH454" t="str">
            <v/>
          </cell>
          <cell r="CI454" t="str">
            <v/>
          </cell>
          <cell r="CP454">
            <v>0</v>
          </cell>
        </row>
        <row r="455">
          <cell r="C455" t="str">
            <v>450-2023</v>
          </cell>
          <cell r="D455">
            <v>1</v>
          </cell>
          <cell r="E455" t="str">
            <v>CO1.PCCNTR.4595469</v>
          </cell>
          <cell r="F455" t="e">
            <v>#N/A</v>
          </cell>
          <cell r="G455" t="str">
            <v>En Ejecución</v>
          </cell>
          <cell r="H455" t="str">
            <v>https://community.secop.gov.co/Public/Tendering/OpportunityDetail/Index?noticeUID=CO1.NTC.3969359&amp;isFromPublicArea=True&amp;isModal=true&amp;asPopupView=true</v>
          </cell>
          <cell r="I455" t="str">
            <v>SDHT-SDICV-PSP-021-2023</v>
          </cell>
          <cell r="J455">
            <v>1</v>
          </cell>
          <cell r="K455">
            <v>1</v>
          </cell>
          <cell r="L455" t="str">
            <v>Persona Natural</v>
          </cell>
          <cell r="M455" t="str">
            <v>CC</v>
          </cell>
          <cell r="N455">
            <v>46676561</v>
          </cell>
          <cell r="O455">
            <v>9</v>
          </cell>
          <cell r="P455" t="str">
            <v>CARO CARO</v>
          </cell>
          <cell r="Q455" t="str">
            <v>CLAUDIA LILIANA</v>
          </cell>
          <cell r="R455" t="str">
            <v>No Aplica</v>
          </cell>
          <cell r="S455" t="str">
            <v>CLAUDIA LILIANA CARO CARO</v>
          </cell>
          <cell r="T455" t="str">
            <v>F</v>
          </cell>
          <cell r="U455">
            <v>44967</v>
          </cell>
          <cell r="V455">
            <v>44972</v>
          </cell>
          <cell r="W455">
            <v>44973</v>
          </cell>
          <cell r="Y455" t="str">
            <v>Contratación Directa</v>
          </cell>
          <cell r="Z455" t="str">
            <v>Contrato</v>
          </cell>
          <cell r="AA455" t="str">
            <v>Prestación de Servicios Profesionales</v>
          </cell>
          <cell r="AB455" t="str">
            <v>PRESTAR SERVICIOS PROFESIONALES PARA APOYAR JURIDICAMENTE EN LA REVISIÓN Y SUSTANCIACIÓN DE LOS ACTOS ADMINISTRATIVOS EXPEDIDOS POR LA SUBDIRECCIÓN DE INVESTIGACIONES Y CONTROL DE VIVIENDA</v>
          </cell>
          <cell r="AC455">
            <v>44973</v>
          </cell>
          <cell r="AD455">
            <v>44973</v>
          </cell>
          <cell r="AE455">
            <v>44973</v>
          </cell>
          <cell r="AF455">
            <v>11</v>
          </cell>
          <cell r="AG455">
            <v>0</v>
          </cell>
          <cell r="AH455">
            <v>11</v>
          </cell>
          <cell r="AI455">
            <v>11</v>
          </cell>
          <cell r="AJ455">
            <v>0</v>
          </cell>
          <cell r="AK455">
            <v>330</v>
          </cell>
          <cell r="AL455">
            <v>45306</v>
          </cell>
          <cell r="AM455">
            <v>45306</v>
          </cell>
          <cell r="AN455">
            <v>71379000</v>
          </cell>
          <cell r="AO455">
            <v>71379000</v>
          </cell>
          <cell r="AP455">
            <v>6489000</v>
          </cell>
          <cell r="AQ455">
            <v>0</v>
          </cell>
          <cell r="AS455">
            <v>153</v>
          </cell>
          <cell r="AT455">
            <v>44937</v>
          </cell>
          <cell r="AU455">
            <v>71379000</v>
          </cell>
          <cell r="AV455" t="str">
            <v>O23011603450000007812</v>
          </cell>
          <cell r="AW455" t="str">
            <v>INVERSION</v>
          </cell>
          <cell r="AX455" t="str">
            <v>Fortalecimiento de la Inspección, Vigilancia y Control de Vivienda en Bogotá</v>
          </cell>
          <cell r="AY455">
            <v>5000460818</v>
          </cell>
          <cell r="AZ455">
            <v>501</v>
          </cell>
          <cell r="BA455">
            <v>44967</v>
          </cell>
          <cell r="BB455">
            <v>71379000</v>
          </cell>
          <cell r="BK455" t="str">
            <v/>
          </cell>
          <cell r="BN455" t="str">
            <v/>
          </cell>
          <cell r="BO455" t="str">
            <v/>
          </cell>
          <cell r="BP455" t="str">
            <v/>
          </cell>
          <cell r="BR455" t="str">
            <v/>
          </cell>
          <cell r="BS455" t="str">
            <v/>
          </cell>
          <cell r="BT455" t="str">
            <v/>
          </cell>
          <cell r="BU455" t="str">
            <v/>
          </cell>
          <cell r="BV455" t="str">
            <v/>
          </cell>
          <cell r="BW455" t="str">
            <v/>
          </cell>
          <cell r="CA455" t="str">
            <v/>
          </cell>
          <cell r="CB455" t="str">
            <v/>
          </cell>
          <cell r="CC455" t="str">
            <v/>
          </cell>
          <cell r="CE455" t="str">
            <v/>
          </cell>
          <cell r="CF455" t="str">
            <v/>
          </cell>
          <cell r="CG455" t="str">
            <v/>
          </cell>
          <cell r="CH455" t="str">
            <v/>
          </cell>
          <cell r="CI455" t="str">
            <v/>
          </cell>
          <cell r="CP455">
            <v>0</v>
          </cell>
        </row>
        <row r="456">
          <cell r="C456" t="str">
            <v>451-2023</v>
          </cell>
          <cell r="D456">
            <v>1</v>
          </cell>
          <cell r="E456" t="str">
            <v>CO1.PCCNTR.4595904</v>
          </cell>
          <cell r="F456" t="e">
            <v>#N/A</v>
          </cell>
          <cell r="G456" t="str">
            <v>En Ejecución</v>
          </cell>
          <cell r="H456" t="str">
            <v>https://community.secop.gov.co/Public/Tendering/OpportunityDetail/Index?noticeUID=CO1.NTC.3969910&amp;isFromPublicArea=True&amp;isModal=true&amp;asPopupView=true</v>
          </cell>
          <cell r="I456" t="str">
            <v>SDHT-SDICV-PSP-032-2023</v>
          </cell>
          <cell r="J456">
            <v>1</v>
          </cell>
          <cell r="K456">
            <v>1</v>
          </cell>
          <cell r="L456" t="str">
            <v>Persona Natural</v>
          </cell>
          <cell r="M456" t="str">
            <v>CC</v>
          </cell>
          <cell r="N456">
            <v>1032471175</v>
          </cell>
          <cell r="O456">
            <v>8</v>
          </cell>
          <cell r="P456" t="str">
            <v>GOMEZ SIERRA</v>
          </cell>
          <cell r="Q456" t="str">
            <v>LAURA VIVIANA</v>
          </cell>
          <cell r="R456" t="str">
            <v>No Aplica</v>
          </cell>
          <cell r="S456" t="str">
            <v>LAURA VIVIANA GOMEZ SIERRA</v>
          </cell>
          <cell r="T456" t="str">
            <v>F</v>
          </cell>
          <cell r="U456">
            <v>44967</v>
          </cell>
          <cell r="V456">
            <v>44971</v>
          </cell>
          <cell r="W456">
            <v>44972</v>
          </cell>
          <cell r="Y456" t="str">
            <v>Contratación Directa</v>
          </cell>
          <cell r="Z456" t="str">
            <v>Contrato</v>
          </cell>
          <cell r="AA456" t="str">
            <v>Prestación de Servicios Profesionales</v>
          </cell>
          <cell r="AB456" t="str">
            <v>PRESTAR SERVICIOS PROFESIONALES PARA APOYAR TECNICAMENTE LA SUSTANCIACIÓN DE LAS INVESTIGACIONES ADMINISTRATIVAS RELACIONADAS CON LA  ENAJENACIÓN Y ARRENDAMIENTO DE VIVIENDA</v>
          </cell>
          <cell r="AC456">
            <v>44972</v>
          </cell>
          <cell r="AD456">
            <v>44972</v>
          </cell>
          <cell r="AE456">
            <v>44972</v>
          </cell>
          <cell r="AF456">
            <v>11</v>
          </cell>
          <cell r="AG456">
            <v>0</v>
          </cell>
          <cell r="AH456">
            <v>11</v>
          </cell>
          <cell r="AI456">
            <v>11</v>
          </cell>
          <cell r="AJ456">
            <v>0</v>
          </cell>
          <cell r="AK456">
            <v>330</v>
          </cell>
          <cell r="AL456">
            <v>45305</v>
          </cell>
          <cell r="AM456">
            <v>45305</v>
          </cell>
          <cell r="AN456">
            <v>62881500</v>
          </cell>
          <cell r="AO456">
            <v>62881500</v>
          </cell>
          <cell r="AP456">
            <v>5716500</v>
          </cell>
          <cell r="AQ456">
            <v>0</v>
          </cell>
          <cell r="AS456">
            <v>302</v>
          </cell>
          <cell r="AT456">
            <v>44942</v>
          </cell>
          <cell r="AU456">
            <v>62881500</v>
          </cell>
          <cell r="AV456" t="str">
            <v>O23011603450000007812</v>
          </cell>
          <cell r="AW456" t="str">
            <v>INVERSION</v>
          </cell>
          <cell r="AX456" t="str">
            <v>Fortalecimiento de la Inspección, Vigilancia y Control de Vivienda en Bogotá</v>
          </cell>
          <cell r="AY456">
            <v>5000460869</v>
          </cell>
          <cell r="AZ456">
            <v>507</v>
          </cell>
          <cell r="BA456">
            <v>44967</v>
          </cell>
          <cell r="BB456">
            <v>62881500</v>
          </cell>
          <cell r="BK456" t="str">
            <v/>
          </cell>
          <cell r="BN456" t="str">
            <v/>
          </cell>
          <cell r="BO456" t="str">
            <v/>
          </cell>
          <cell r="BP456" t="str">
            <v/>
          </cell>
          <cell r="BR456" t="str">
            <v/>
          </cell>
          <cell r="BS456" t="str">
            <v/>
          </cell>
          <cell r="BT456" t="str">
            <v/>
          </cell>
          <cell r="BU456" t="str">
            <v/>
          </cell>
          <cell r="BV456" t="str">
            <v/>
          </cell>
          <cell r="BW456" t="str">
            <v/>
          </cell>
          <cell r="CA456" t="str">
            <v/>
          </cell>
          <cell r="CB456" t="str">
            <v/>
          </cell>
          <cell r="CC456" t="str">
            <v/>
          </cell>
          <cell r="CE456" t="str">
            <v/>
          </cell>
          <cell r="CF456" t="str">
            <v/>
          </cell>
          <cell r="CG456" t="str">
            <v/>
          </cell>
          <cell r="CH456" t="str">
            <v/>
          </cell>
          <cell r="CI456" t="str">
            <v/>
          </cell>
          <cell r="CP456">
            <v>0</v>
          </cell>
        </row>
        <row r="457">
          <cell r="C457" t="str">
            <v>452-2023</v>
          </cell>
          <cell r="D457">
            <v>1</v>
          </cell>
          <cell r="E457" t="str">
            <v>CO1.PCCNTR.4595929</v>
          </cell>
          <cell r="F457" t="e">
            <v>#N/A</v>
          </cell>
          <cell r="G457" t="str">
            <v>En Ejecución</v>
          </cell>
          <cell r="H457" t="str">
            <v>https://community.secop.gov.co/Public/Tendering/OpportunityDetail/Index?noticeUID=CO1.NTC.3969781&amp;isFromPublicArea=True&amp;isModal=true&amp;asPopupView=true</v>
          </cell>
          <cell r="I457" t="str">
            <v>SDHT-SDICV-PSP-023-2023</v>
          </cell>
          <cell r="J457">
            <v>1</v>
          </cell>
          <cell r="K457">
            <v>1</v>
          </cell>
          <cell r="L457" t="str">
            <v>Persona Natural</v>
          </cell>
          <cell r="M457" t="str">
            <v>CC</v>
          </cell>
          <cell r="N457">
            <v>52390253</v>
          </cell>
          <cell r="O457">
            <v>8</v>
          </cell>
          <cell r="P457" t="str">
            <v>CASTILLO SANTANA</v>
          </cell>
          <cell r="Q457" t="str">
            <v>CLAUDIA XIMENA</v>
          </cell>
          <cell r="R457" t="str">
            <v>No Aplica</v>
          </cell>
          <cell r="S457" t="str">
            <v>CLAUDIA XIMENA CASTILLO SANTANA</v>
          </cell>
          <cell r="T457" t="str">
            <v>F</v>
          </cell>
          <cell r="U457">
            <v>44967</v>
          </cell>
          <cell r="V457">
            <v>44971</v>
          </cell>
          <cell r="W457">
            <v>44972</v>
          </cell>
          <cell r="Y457" t="str">
            <v>Contratación Directa</v>
          </cell>
          <cell r="Z457" t="str">
            <v>Contrato</v>
          </cell>
          <cell r="AA457" t="str">
            <v>Prestación de Servicios Profesionales</v>
          </cell>
          <cell r="AB457" t="str">
            <v>PRESTAR SERVICIOS PROFESIONALES DE APOYO JURIDICO PARA SUSTANCIAR INVESTIGACIONES ADMINISTRATIVAS RELACIONADAS CON LA ENAJENACIÓN Y ARRENDAMIENTO DE VIVIENDA</v>
          </cell>
          <cell r="AC457">
            <v>44972</v>
          </cell>
          <cell r="AD457">
            <v>44972</v>
          </cell>
          <cell r="AE457">
            <v>44972</v>
          </cell>
          <cell r="AF457">
            <v>11</v>
          </cell>
          <cell r="AG457">
            <v>0</v>
          </cell>
          <cell r="AH457">
            <v>11</v>
          </cell>
          <cell r="AI457">
            <v>11</v>
          </cell>
          <cell r="AJ457">
            <v>0</v>
          </cell>
          <cell r="AK457">
            <v>330</v>
          </cell>
          <cell r="AL457">
            <v>45305</v>
          </cell>
          <cell r="AM457">
            <v>45305</v>
          </cell>
          <cell r="AN457">
            <v>62881500</v>
          </cell>
          <cell r="AO457">
            <v>62881500</v>
          </cell>
          <cell r="AP457">
            <v>5716500</v>
          </cell>
          <cell r="AQ457">
            <v>0</v>
          </cell>
          <cell r="AS457">
            <v>318</v>
          </cell>
          <cell r="AT457">
            <v>44942</v>
          </cell>
          <cell r="AU457">
            <v>62881500</v>
          </cell>
          <cell r="AV457" t="str">
            <v>O23011603450000007812</v>
          </cell>
          <cell r="AW457" t="str">
            <v>INVERSION</v>
          </cell>
          <cell r="AX457" t="str">
            <v>Fortalecimiento de la Inspección, Vigilancia y Control de Vivienda en Bogotá</v>
          </cell>
          <cell r="AY457">
            <v>5000460831</v>
          </cell>
          <cell r="AZ457">
            <v>502</v>
          </cell>
          <cell r="BA457">
            <v>44967</v>
          </cell>
          <cell r="BB457">
            <v>62881500</v>
          </cell>
          <cell r="BK457" t="str">
            <v/>
          </cell>
          <cell r="BN457" t="str">
            <v/>
          </cell>
          <cell r="BO457" t="str">
            <v/>
          </cell>
          <cell r="BP457" t="str">
            <v/>
          </cell>
          <cell r="BR457" t="str">
            <v/>
          </cell>
          <cell r="BS457" t="str">
            <v/>
          </cell>
          <cell r="BT457" t="str">
            <v/>
          </cell>
          <cell r="BU457" t="str">
            <v/>
          </cell>
          <cell r="BV457" t="str">
            <v/>
          </cell>
          <cell r="BW457" t="str">
            <v/>
          </cell>
          <cell r="CA457" t="str">
            <v/>
          </cell>
          <cell r="CB457" t="str">
            <v/>
          </cell>
          <cell r="CC457" t="str">
            <v/>
          </cell>
          <cell r="CE457" t="str">
            <v/>
          </cell>
          <cell r="CF457" t="str">
            <v/>
          </cell>
          <cell r="CG457" t="str">
            <v/>
          </cell>
          <cell r="CH457" t="str">
            <v/>
          </cell>
          <cell r="CI457" t="str">
            <v/>
          </cell>
          <cell r="CP457">
            <v>0</v>
          </cell>
        </row>
        <row r="458">
          <cell r="C458" t="str">
            <v>453-2023</v>
          </cell>
          <cell r="D458">
            <v>1</v>
          </cell>
          <cell r="E458" t="str">
            <v>CO1.PCCNTR.4591808</v>
          </cell>
          <cell r="F458" t="e">
            <v>#N/A</v>
          </cell>
          <cell r="G458" t="str">
            <v>En Ejecución</v>
          </cell>
          <cell r="H458" t="str">
            <v>https://community.secop.gov.co/Public/Tendering/OpportunityDetail/Index?noticeUID=CO1.NTC.3964813&amp;isFromPublicArea=True&amp;isModal=true&amp;asPopupView=true</v>
          </cell>
          <cell r="I458" t="str">
            <v>SDHT-SDA-PSP-027-2023</v>
          </cell>
          <cell r="J458">
            <v>1</v>
          </cell>
          <cell r="K458">
            <v>1</v>
          </cell>
          <cell r="L458" t="str">
            <v>Persona Natural</v>
          </cell>
          <cell r="M458" t="str">
            <v>CC</v>
          </cell>
          <cell r="N458">
            <v>80831986</v>
          </cell>
          <cell r="O458">
            <v>3</v>
          </cell>
          <cell r="P458" t="str">
            <v>SOTO OJEDA</v>
          </cell>
          <cell r="Q458" t="str">
            <v>JAVIER ALBERTO</v>
          </cell>
          <cell r="R458" t="str">
            <v>No Aplica</v>
          </cell>
          <cell r="S458" t="str">
            <v>JAVIER ALBERTO SOTO OJEDA</v>
          </cell>
          <cell r="T458" t="str">
            <v>M</v>
          </cell>
          <cell r="U458">
            <v>44966</v>
          </cell>
          <cell r="V458">
            <v>44966</v>
          </cell>
          <cell r="W458">
            <v>44967</v>
          </cell>
          <cell r="Y458" t="str">
            <v>Contratación Directa</v>
          </cell>
          <cell r="Z458" t="str">
            <v>Contrato</v>
          </cell>
          <cell r="AA458" t="str">
            <v>Prestación de Servicios Profesionales</v>
          </cell>
          <cell r="AB458" t="str">
            <v>PRESTAR SERVICIOS PROFESIONALES PARA PROPORCIONAR APOYO JURÍDICO AL ÁREA DE TALENTO HUMANO EN LOS TEMAS RELACIONADOS CON LA GESTIÓN DE PERSONAL, ASÍ COMO APOYAR LA SUPERVISIÓN DE LOS CONTRATOS A CARGO DEL ÁREA.</v>
          </cell>
          <cell r="AC458">
            <v>44967</v>
          </cell>
          <cell r="AD458">
            <v>44967</v>
          </cell>
          <cell r="AE458">
            <v>44967</v>
          </cell>
          <cell r="AF458">
            <v>8</v>
          </cell>
          <cell r="AG458">
            <v>0</v>
          </cell>
          <cell r="AH458">
            <v>8</v>
          </cell>
          <cell r="AI458">
            <v>8</v>
          </cell>
          <cell r="AJ458">
            <v>0</v>
          </cell>
          <cell r="AK458">
            <v>240</v>
          </cell>
          <cell r="AL458">
            <v>45208</v>
          </cell>
          <cell r="AM458">
            <v>45208</v>
          </cell>
          <cell r="AN458">
            <v>61800000</v>
          </cell>
          <cell r="AO458">
            <v>61800000</v>
          </cell>
          <cell r="AP458">
            <v>7725000</v>
          </cell>
          <cell r="AQ458">
            <v>0</v>
          </cell>
          <cell r="AS458">
            <v>629</v>
          </cell>
          <cell r="AT458">
            <v>44953</v>
          </cell>
          <cell r="AU458">
            <v>61800000</v>
          </cell>
          <cell r="AV458" t="str">
            <v>O23011605560000007754</v>
          </cell>
          <cell r="AW458" t="str">
            <v>INVERSION</v>
          </cell>
          <cell r="AX458" t="str">
            <v>Fortalecimiento Institucional de la Secretaría del Hábitat Bogotá</v>
          </cell>
          <cell r="AY458">
            <v>5000460287</v>
          </cell>
          <cell r="AZ458">
            <v>483</v>
          </cell>
          <cell r="BA458">
            <v>44967</v>
          </cell>
          <cell r="BB458">
            <v>61800000</v>
          </cell>
          <cell r="BK458" t="str">
            <v/>
          </cell>
          <cell r="BN458" t="str">
            <v/>
          </cell>
          <cell r="BO458" t="str">
            <v/>
          </cell>
          <cell r="BP458" t="str">
            <v/>
          </cell>
          <cell r="BR458" t="str">
            <v/>
          </cell>
          <cell r="BS458" t="str">
            <v/>
          </cell>
          <cell r="BT458" t="str">
            <v/>
          </cell>
          <cell r="BU458" t="str">
            <v/>
          </cell>
          <cell r="BV458" t="str">
            <v/>
          </cell>
          <cell r="BW458" t="str">
            <v/>
          </cell>
          <cell r="CA458" t="str">
            <v/>
          </cell>
          <cell r="CB458" t="str">
            <v/>
          </cell>
          <cell r="CC458" t="str">
            <v/>
          </cell>
          <cell r="CE458" t="str">
            <v/>
          </cell>
          <cell r="CF458" t="str">
            <v/>
          </cell>
          <cell r="CG458" t="str">
            <v/>
          </cell>
          <cell r="CH458" t="str">
            <v/>
          </cell>
          <cell r="CI458" t="str">
            <v/>
          </cell>
          <cell r="CP458">
            <v>0</v>
          </cell>
        </row>
        <row r="459">
          <cell r="C459" t="str">
            <v>454-2023</v>
          </cell>
          <cell r="D459">
            <v>1</v>
          </cell>
          <cell r="E459" t="str">
            <v>CO1.PCCNTR.4591510</v>
          </cell>
          <cell r="F459" t="e">
            <v>#N/A</v>
          </cell>
          <cell r="G459" t="str">
            <v>En Ejecución</v>
          </cell>
          <cell r="H459" t="str">
            <v>https://community.secop.gov.co/Public/Tendering/OpportunityDetail/Index?noticeUID=CO1.NTC.3964814&amp;isFromPublicArea=True&amp;isModal=true&amp;asPopupView=true</v>
          </cell>
          <cell r="I459" t="str">
            <v>SDHT-SDA-PSAG-023-2023</v>
          </cell>
          <cell r="J459">
            <v>1</v>
          </cell>
          <cell r="K459">
            <v>1</v>
          </cell>
          <cell r="L459" t="str">
            <v>Persona Natural</v>
          </cell>
          <cell r="M459" t="str">
            <v>CC</v>
          </cell>
          <cell r="N459">
            <v>51730804</v>
          </cell>
          <cell r="O459">
            <v>2</v>
          </cell>
          <cell r="P459" t="str">
            <v>VILLAMIZAR GUAQUETA</v>
          </cell>
          <cell r="Q459" t="str">
            <v>MARIA DE LOS ANGELES</v>
          </cell>
          <cell r="R459" t="str">
            <v>No Aplica</v>
          </cell>
          <cell r="S459" t="str">
            <v>MARIA DE LOS ANGELES VILLAMIZAR GUAQUETA</v>
          </cell>
          <cell r="T459" t="str">
            <v>F</v>
          </cell>
          <cell r="U459">
            <v>44966</v>
          </cell>
          <cell r="V459">
            <v>44967</v>
          </cell>
          <cell r="W459">
            <v>44967</v>
          </cell>
          <cell r="Y459" t="str">
            <v>Contratación Directa</v>
          </cell>
          <cell r="Z459" t="str">
            <v>Contrato</v>
          </cell>
          <cell r="AA459" t="str">
            <v>Prestación de Servicios  de Apoyo a la Gestión</v>
          </cell>
          <cell r="AB459" t="str">
            <v>PRESTAR SERVICIOS DE APOYO ADMINISTRATIVO AL PROCESO DE BIENES, SERVICIOS E INFRAESTRUCTURA CON EL MANEJO Y CONTROL DEL ALMACÉN Y LOS INVENTARIOS DE LA SDHT.</v>
          </cell>
          <cell r="AC459">
            <v>44967</v>
          </cell>
          <cell r="AD459">
            <v>44967</v>
          </cell>
          <cell r="AE459">
            <v>44967</v>
          </cell>
          <cell r="AF459">
            <v>8</v>
          </cell>
          <cell r="AG459">
            <v>0</v>
          </cell>
          <cell r="AH459">
            <v>8</v>
          </cell>
          <cell r="AI459">
            <v>8</v>
          </cell>
          <cell r="AJ459">
            <v>0</v>
          </cell>
          <cell r="AK459">
            <v>240</v>
          </cell>
          <cell r="AL459">
            <v>45208</v>
          </cell>
          <cell r="AM459">
            <v>45208</v>
          </cell>
          <cell r="AN459">
            <v>35200000</v>
          </cell>
          <cell r="AO459">
            <v>35200000</v>
          </cell>
          <cell r="AP459">
            <v>4400000</v>
          </cell>
          <cell r="AQ459">
            <v>0</v>
          </cell>
          <cell r="AS459">
            <v>640</v>
          </cell>
          <cell r="AT459">
            <v>44953</v>
          </cell>
          <cell r="AU459">
            <v>35200000</v>
          </cell>
          <cell r="AV459" t="str">
            <v>O23011605560000007754</v>
          </cell>
          <cell r="AW459" t="str">
            <v>INVERSION</v>
          </cell>
          <cell r="AX459" t="str">
            <v>Fortalecimiento Institucional de la Secretaría del Hábitat Bogotá</v>
          </cell>
          <cell r="AY459">
            <v>5000460308</v>
          </cell>
          <cell r="AZ459">
            <v>485</v>
          </cell>
          <cell r="BA459">
            <v>44967</v>
          </cell>
          <cell r="BB459">
            <v>35200000</v>
          </cell>
          <cell r="BK459" t="str">
            <v/>
          </cell>
          <cell r="BN459" t="str">
            <v/>
          </cell>
          <cell r="BO459" t="str">
            <v/>
          </cell>
          <cell r="BP459" t="str">
            <v/>
          </cell>
          <cell r="BR459" t="str">
            <v/>
          </cell>
          <cell r="BS459" t="str">
            <v/>
          </cell>
          <cell r="BT459" t="str">
            <v/>
          </cell>
          <cell r="BU459" t="str">
            <v/>
          </cell>
          <cell r="BV459" t="str">
            <v/>
          </cell>
          <cell r="BW459" t="str">
            <v/>
          </cell>
          <cell r="CA459" t="str">
            <v/>
          </cell>
          <cell r="CB459" t="str">
            <v/>
          </cell>
          <cell r="CC459" t="str">
            <v/>
          </cell>
          <cell r="CE459" t="str">
            <v/>
          </cell>
          <cell r="CF459" t="str">
            <v/>
          </cell>
          <cell r="CG459" t="str">
            <v/>
          </cell>
          <cell r="CH459" t="str">
            <v/>
          </cell>
          <cell r="CI459" t="str">
            <v/>
          </cell>
          <cell r="CP459">
            <v>0</v>
          </cell>
        </row>
        <row r="460">
          <cell r="C460" t="str">
            <v>455-2023</v>
          </cell>
          <cell r="D460">
            <v>1</v>
          </cell>
          <cell r="E460" t="str">
            <v>CO1.PCCNTR.4591811</v>
          </cell>
          <cell r="F460" t="e">
            <v>#N/A</v>
          </cell>
          <cell r="G460" t="str">
            <v>En Ejecución</v>
          </cell>
          <cell r="H460" t="str">
            <v>https://community.secop.gov.co/Public/Tendering/OpportunityDetail/Index?noticeUID=CO1.NTC.3964816&amp;isFromPublicArea=True&amp;isModal=true&amp;asPopupView=true</v>
          </cell>
          <cell r="I460" t="str">
            <v>SDHT-SDA-PSAG-025-2023</v>
          </cell>
          <cell r="J460">
            <v>1</v>
          </cell>
          <cell r="K460">
            <v>1</v>
          </cell>
          <cell r="L460" t="str">
            <v>Persona Natural</v>
          </cell>
          <cell r="M460" t="str">
            <v>CC</v>
          </cell>
          <cell r="N460">
            <v>79961265</v>
          </cell>
          <cell r="O460">
            <v>5</v>
          </cell>
          <cell r="P460" t="str">
            <v>SANCHEZ PRIETO</v>
          </cell>
          <cell r="Q460" t="str">
            <v>RENE ALEJANDRO</v>
          </cell>
          <cell r="R460" t="str">
            <v>No Aplica</v>
          </cell>
          <cell r="S460" t="str">
            <v>RENE ALEJANDRO SANCHEZ PRIETO</v>
          </cell>
          <cell r="T460" t="str">
            <v>M</v>
          </cell>
          <cell r="U460">
            <v>44966</v>
          </cell>
          <cell r="V460">
            <v>44967</v>
          </cell>
          <cell r="W460">
            <v>44967</v>
          </cell>
          <cell r="Y460" t="str">
            <v>Contratación Directa</v>
          </cell>
          <cell r="Z460" t="str">
            <v>Contrato</v>
          </cell>
          <cell r="AA460" t="str">
            <v>Prestación de Servicios  de Apoyo a la Gestión</v>
          </cell>
          <cell r="AB460" t="str">
            <v>PRESTAR SERVICIOS DE APOYO A LA SDHT CON LAS ACTIVIDADES DE MANTENIMIENTO PREVENTIVO Y CORRECTIVO DE LA INFRAESTRUCTURA FISICA DE LAS DIFERENTES SEDES DONDE FUNCIONA LA ENTIDAD.</v>
          </cell>
          <cell r="AC460">
            <v>44967</v>
          </cell>
          <cell r="AD460">
            <v>44967</v>
          </cell>
          <cell r="AE460">
            <v>44967</v>
          </cell>
          <cell r="AF460">
            <v>8</v>
          </cell>
          <cell r="AG460">
            <v>0</v>
          </cell>
          <cell r="AH460">
            <v>8</v>
          </cell>
          <cell r="AI460">
            <v>8</v>
          </cell>
          <cell r="AJ460">
            <v>0</v>
          </cell>
          <cell r="AK460">
            <v>240</v>
          </cell>
          <cell r="AL460">
            <v>45208</v>
          </cell>
          <cell r="AM460">
            <v>45208</v>
          </cell>
          <cell r="AN460">
            <v>22880000</v>
          </cell>
          <cell r="AO460">
            <v>22880000</v>
          </cell>
          <cell r="AP460">
            <v>2860000</v>
          </cell>
          <cell r="AQ460">
            <v>0</v>
          </cell>
          <cell r="AS460">
            <v>639</v>
          </cell>
          <cell r="AT460">
            <v>44953</v>
          </cell>
          <cell r="AU460">
            <v>22880000</v>
          </cell>
          <cell r="AV460" t="str">
            <v>O23011605560000007754</v>
          </cell>
          <cell r="AW460" t="str">
            <v>INVERSION</v>
          </cell>
          <cell r="AX460" t="str">
            <v>Fortalecimiento Institucional de la Secretaría del Hábitat Bogotá</v>
          </cell>
          <cell r="AY460">
            <v>5000460332</v>
          </cell>
          <cell r="AZ460">
            <v>487</v>
          </cell>
          <cell r="BA460">
            <v>44967</v>
          </cell>
          <cell r="BB460">
            <v>22880000</v>
          </cell>
          <cell r="BK460" t="str">
            <v/>
          </cell>
          <cell r="BN460" t="str">
            <v/>
          </cell>
          <cell r="BO460" t="str">
            <v/>
          </cell>
          <cell r="BP460" t="str">
            <v/>
          </cell>
          <cell r="BR460" t="str">
            <v/>
          </cell>
          <cell r="BS460" t="str">
            <v/>
          </cell>
          <cell r="BT460" t="str">
            <v/>
          </cell>
          <cell r="BU460" t="str">
            <v/>
          </cell>
          <cell r="BV460" t="str">
            <v/>
          </cell>
          <cell r="BW460" t="str">
            <v/>
          </cell>
          <cell r="CA460" t="str">
            <v/>
          </cell>
          <cell r="CB460" t="str">
            <v/>
          </cell>
          <cell r="CC460" t="str">
            <v/>
          </cell>
          <cell r="CE460" t="str">
            <v/>
          </cell>
          <cell r="CF460" t="str">
            <v/>
          </cell>
          <cell r="CG460" t="str">
            <v/>
          </cell>
          <cell r="CH460" t="str">
            <v/>
          </cell>
          <cell r="CI460" t="str">
            <v/>
          </cell>
          <cell r="CP460">
            <v>0</v>
          </cell>
        </row>
        <row r="461">
          <cell r="C461" t="str">
            <v>456-2023</v>
          </cell>
          <cell r="D461">
            <v>1</v>
          </cell>
          <cell r="E461" t="str">
            <v>CO1.PCCNTR.4591805</v>
          </cell>
          <cell r="F461" t="e">
            <v>#N/A</v>
          </cell>
          <cell r="G461" t="str">
            <v>En Ejecución</v>
          </cell>
          <cell r="H461" t="str">
            <v>https://community.secop.gov.co/Public/Tendering/OpportunityDetail/Index?noticeUID=CO1.NTC.3964808&amp;isFromPublicArea=True&amp;isModal=true&amp;asPopupView=true</v>
          </cell>
          <cell r="I461" t="str">
            <v>SDHT-SDA-PSP-030-2023</v>
          </cell>
          <cell r="J461">
            <v>1</v>
          </cell>
          <cell r="K461">
            <v>1</v>
          </cell>
          <cell r="L461" t="str">
            <v>Persona Natural</v>
          </cell>
          <cell r="M461" t="str">
            <v>CC</v>
          </cell>
          <cell r="N461">
            <v>52820550</v>
          </cell>
          <cell r="O461">
            <v>7</v>
          </cell>
          <cell r="P461" t="str">
            <v>BARRERA SUAREZ</v>
          </cell>
          <cell r="Q461" t="str">
            <v>JENNY MARITZA</v>
          </cell>
          <cell r="R461" t="str">
            <v>No Aplica</v>
          </cell>
          <cell r="S461" t="str">
            <v>JENNY MARITZA BARRERA SUAREZ</v>
          </cell>
          <cell r="T461" t="str">
            <v>F</v>
          </cell>
          <cell r="U461">
            <v>44966</v>
          </cell>
          <cell r="V461">
            <v>44966</v>
          </cell>
          <cell r="W461">
            <v>44967</v>
          </cell>
          <cell r="Y461" t="str">
            <v>Contratación Directa</v>
          </cell>
          <cell r="Z461" t="str">
            <v>Contrato</v>
          </cell>
          <cell r="AA461" t="str">
            <v>Prestación de Servicios Profesionales</v>
          </cell>
          <cell r="AB461" t="str">
            <v>PRESTAR SERVICIOS PROFESIONALES EN LA EJECUCIÓN, SEGUIMIENTO, EVALUACIÓN Y CONTROL AL SISTEMA DE SEGURIDAD Y SALUD EN EL TRABAJO SG-SST Y AL PLAN ANUAL DE SEGURIDAD Y SALUD EN EL TRABAJO.</v>
          </cell>
          <cell r="AC461">
            <v>44967</v>
          </cell>
          <cell r="AD461">
            <v>44967</v>
          </cell>
          <cell r="AE461">
            <v>44967</v>
          </cell>
          <cell r="AF461">
            <v>8</v>
          </cell>
          <cell r="AG461">
            <v>0</v>
          </cell>
          <cell r="AH461">
            <v>8</v>
          </cell>
          <cell r="AI461">
            <v>8</v>
          </cell>
          <cell r="AJ461">
            <v>0</v>
          </cell>
          <cell r="AK461">
            <v>240</v>
          </cell>
          <cell r="AL461">
            <v>45208</v>
          </cell>
          <cell r="AM461">
            <v>45208</v>
          </cell>
          <cell r="AN461">
            <v>59600000</v>
          </cell>
          <cell r="AO461">
            <v>59600000</v>
          </cell>
          <cell r="AP461">
            <v>7450000</v>
          </cell>
          <cell r="AQ461">
            <v>0</v>
          </cell>
          <cell r="AS461">
            <v>632</v>
          </cell>
          <cell r="AT461">
            <v>44953</v>
          </cell>
          <cell r="AU461">
            <v>59600000</v>
          </cell>
          <cell r="AV461" t="str">
            <v>O23011605560000007754</v>
          </cell>
          <cell r="AW461" t="str">
            <v>INVERSION</v>
          </cell>
          <cell r="AX461" t="str">
            <v>Fortalecimiento Institucional de la Secretaría del Hábitat Bogotá</v>
          </cell>
          <cell r="AY461">
            <v>5000460278</v>
          </cell>
          <cell r="AZ461">
            <v>482</v>
          </cell>
          <cell r="BA461">
            <v>44967</v>
          </cell>
          <cell r="BB461">
            <v>59600000</v>
          </cell>
          <cell r="BK461" t="str">
            <v/>
          </cell>
          <cell r="BN461" t="str">
            <v/>
          </cell>
          <cell r="BO461" t="str">
            <v/>
          </cell>
          <cell r="BP461" t="str">
            <v/>
          </cell>
          <cell r="BR461" t="str">
            <v/>
          </cell>
          <cell r="BS461" t="str">
            <v/>
          </cell>
          <cell r="BT461" t="str">
            <v/>
          </cell>
          <cell r="BU461" t="str">
            <v/>
          </cell>
          <cell r="BV461" t="str">
            <v/>
          </cell>
          <cell r="BW461" t="str">
            <v/>
          </cell>
          <cell r="CA461" t="str">
            <v/>
          </cell>
          <cell r="CB461" t="str">
            <v/>
          </cell>
          <cell r="CC461" t="str">
            <v/>
          </cell>
          <cell r="CE461" t="str">
            <v/>
          </cell>
          <cell r="CF461" t="str">
            <v/>
          </cell>
          <cell r="CG461" t="str">
            <v/>
          </cell>
          <cell r="CH461" t="str">
            <v/>
          </cell>
          <cell r="CI461" t="str">
            <v/>
          </cell>
          <cell r="CP461">
            <v>0</v>
          </cell>
        </row>
        <row r="462">
          <cell r="C462" t="str">
            <v>457-2023</v>
          </cell>
          <cell r="D462">
            <v>1</v>
          </cell>
          <cell r="E462" t="str">
            <v>CO1.PCCNTR.4591655</v>
          </cell>
          <cell r="F462" t="e">
            <v>#N/A</v>
          </cell>
          <cell r="G462" t="str">
            <v>En Ejecución</v>
          </cell>
          <cell r="H462" t="str">
            <v>https://community.secop.gov.co/Public/Tendering/OpportunityDetail/Index?noticeUID=CO1.NTC.3965264&amp;isFromPublicArea=True&amp;isModal=true&amp;asPopupView=true</v>
          </cell>
          <cell r="I462" t="str">
            <v>SDHT-SDB-PSP-079-2023</v>
          </cell>
          <cell r="J462">
            <v>1</v>
          </cell>
          <cell r="K462">
            <v>1</v>
          </cell>
          <cell r="L462" t="str">
            <v>Persona Natural</v>
          </cell>
          <cell r="M462" t="str">
            <v>CC</v>
          </cell>
          <cell r="N462">
            <v>1020726238</v>
          </cell>
          <cell r="O462">
            <v>6</v>
          </cell>
          <cell r="P462" t="str">
            <v>GUAYACUNDO CHAVES</v>
          </cell>
          <cell r="Q462" t="str">
            <v>LUIS FERNANDO</v>
          </cell>
          <cell r="R462" t="str">
            <v>No Aplica</v>
          </cell>
          <cell r="S462" t="str">
            <v>LUIS FERNANDO GUAYACUNDO CHAVES</v>
          </cell>
          <cell r="T462" t="str">
            <v>M</v>
          </cell>
          <cell r="U462">
            <v>44966</v>
          </cell>
          <cell r="V462">
            <v>44970</v>
          </cell>
          <cell r="W462">
            <v>44971</v>
          </cell>
          <cell r="Y462" t="str">
            <v>Contratación Directa</v>
          </cell>
          <cell r="Z462" t="str">
            <v>Contrato</v>
          </cell>
          <cell r="AA462" t="str">
            <v>Prestación de Servicios Profesionales</v>
          </cell>
          <cell r="AB462" t="str">
            <v>PRESTAR SERVICIOS PROFESIONALES PARA APOYAR EL SEGUIMIENTO A LOS LINEAMIENTOS TÉCNICOS DE INGENIERÍA EN LA IMPLEMENTACIÓN DEL PROYECTO PILOTO “PLAN TERRAZAS”</v>
          </cell>
          <cell r="AC462">
            <v>44971</v>
          </cell>
          <cell r="AD462">
            <v>44971</v>
          </cell>
          <cell r="AE462">
            <v>44971</v>
          </cell>
          <cell r="AF462">
            <v>10</v>
          </cell>
          <cell r="AG462">
            <v>15</v>
          </cell>
          <cell r="AH462">
            <v>10.5</v>
          </cell>
          <cell r="AI462">
            <v>10</v>
          </cell>
          <cell r="AJ462">
            <v>15</v>
          </cell>
          <cell r="AK462">
            <v>315</v>
          </cell>
          <cell r="AL462">
            <v>45288</v>
          </cell>
          <cell r="AM462">
            <v>45288</v>
          </cell>
          <cell r="AN462">
            <v>74550000</v>
          </cell>
          <cell r="AO462">
            <v>74550000</v>
          </cell>
          <cell r="AP462">
            <v>7100000</v>
          </cell>
          <cell r="AQ462">
            <v>0</v>
          </cell>
          <cell r="AS462">
            <v>445</v>
          </cell>
          <cell r="AT462">
            <v>44946</v>
          </cell>
          <cell r="AU462">
            <v>74550000</v>
          </cell>
          <cell r="AV462" t="str">
            <v>O23011601190000007582</v>
          </cell>
          <cell r="AW462" t="str">
            <v>INVERSION</v>
          </cell>
          <cell r="AX462" t="str">
            <v>Mejoramiento progresivo de edificaciones de vivienda de origen informal Plan Terrazas</v>
          </cell>
          <cell r="AY462">
            <v>5000459749</v>
          </cell>
          <cell r="AZ462">
            <v>477</v>
          </cell>
          <cell r="BA462">
            <v>44966</v>
          </cell>
          <cell r="BB462">
            <v>74550000</v>
          </cell>
          <cell r="BK462" t="str">
            <v/>
          </cell>
          <cell r="BN462" t="str">
            <v/>
          </cell>
          <cell r="BO462" t="str">
            <v/>
          </cell>
          <cell r="BP462" t="str">
            <v/>
          </cell>
          <cell r="BR462" t="str">
            <v/>
          </cell>
          <cell r="BS462" t="str">
            <v/>
          </cell>
          <cell r="BT462" t="str">
            <v/>
          </cell>
          <cell r="BU462" t="str">
            <v/>
          </cell>
          <cell r="BV462" t="str">
            <v/>
          </cell>
          <cell r="BW462" t="str">
            <v/>
          </cell>
          <cell r="CA462" t="str">
            <v/>
          </cell>
          <cell r="CB462" t="str">
            <v/>
          </cell>
          <cell r="CC462" t="str">
            <v/>
          </cell>
          <cell r="CE462" t="str">
            <v/>
          </cell>
          <cell r="CF462" t="str">
            <v/>
          </cell>
          <cell r="CG462" t="str">
            <v/>
          </cell>
          <cell r="CH462" t="str">
            <v/>
          </cell>
          <cell r="CI462" t="str">
            <v/>
          </cell>
          <cell r="CP462">
            <v>0</v>
          </cell>
        </row>
        <row r="463">
          <cell r="C463" t="str">
            <v>458-2023</v>
          </cell>
          <cell r="D463">
            <v>1</v>
          </cell>
          <cell r="E463" t="str">
            <v>CO1.PCCNTR.4591611</v>
          </cell>
          <cell r="F463" t="e">
            <v>#N/A</v>
          </cell>
          <cell r="G463" t="str">
            <v>Terminado</v>
          </cell>
          <cell r="H463" t="str">
            <v>https://community.secop.gov.co/Public/Tendering/OpportunityDetail/Index?noticeUID=CO1.NTC.3959233&amp;isFromPublicArea=True&amp;isModal=true&amp;asPopupView=true</v>
          </cell>
          <cell r="I463" t="str">
            <v>SDHT-SDO-PSP-003- 2023</v>
          </cell>
          <cell r="J463">
            <v>1</v>
          </cell>
          <cell r="K463">
            <v>1</v>
          </cell>
          <cell r="L463" t="str">
            <v>Persona Natural</v>
          </cell>
          <cell r="M463" t="str">
            <v>CC</v>
          </cell>
          <cell r="N463">
            <v>3249841</v>
          </cell>
          <cell r="O463">
            <v>9</v>
          </cell>
          <cell r="P463" t="str">
            <v>BEJARANO</v>
          </cell>
          <cell r="Q463" t="str">
            <v>LUIS HERNANDO</v>
          </cell>
          <cell r="R463" t="str">
            <v>No Aplica</v>
          </cell>
          <cell r="S463" t="str">
            <v>LUIS HERNANDO BEJARANO</v>
          </cell>
          <cell r="T463" t="str">
            <v>M</v>
          </cell>
          <cell r="U463">
            <v>44966</v>
          </cell>
          <cell r="V463">
            <v>44967</v>
          </cell>
          <cell r="W463">
            <v>44967</v>
          </cell>
          <cell r="Y463" t="str">
            <v>Contratación Directa</v>
          </cell>
          <cell r="Z463" t="str">
            <v>Contrato</v>
          </cell>
          <cell r="AA463" t="str">
            <v>Prestación de Servicios Profesionales</v>
          </cell>
          <cell r="AB463" t="str">
            <v>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v>
          </cell>
          <cell r="AC463">
            <v>44967</v>
          </cell>
          <cell r="AD463">
            <v>44971</v>
          </cell>
          <cell r="AE463">
            <v>44971</v>
          </cell>
          <cell r="AF463">
            <v>4</v>
          </cell>
          <cell r="AG463">
            <v>0</v>
          </cell>
          <cell r="AH463">
            <v>4</v>
          </cell>
          <cell r="AI463">
            <v>4</v>
          </cell>
          <cell r="AJ463">
            <v>0</v>
          </cell>
          <cell r="AK463">
            <v>120</v>
          </cell>
          <cell r="AL463">
            <v>45090</v>
          </cell>
          <cell r="AM463">
            <v>45090</v>
          </cell>
          <cell r="AN463">
            <v>29912000</v>
          </cell>
          <cell r="AO463">
            <v>29912000</v>
          </cell>
          <cell r="AP463">
            <v>7478000</v>
          </cell>
          <cell r="AQ463">
            <v>0</v>
          </cell>
          <cell r="AS463">
            <v>516</v>
          </cell>
          <cell r="AT463">
            <v>44946</v>
          </cell>
          <cell r="AU463">
            <v>29912000</v>
          </cell>
          <cell r="AV463" t="str">
            <v>O23011601190000007659</v>
          </cell>
          <cell r="AW463" t="str">
            <v>INVERSION</v>
          </cell>
          <cell r="AX463" t="str">
            <v>Mejoramiento Integral Rural y de Bordes Urbanos en Bogotá</v>
          </cell>
          <cell r="AY463">
            <v>5000459740</v>
          </cell>
          <cell r="AZ463">
            <v>476</v>
          </cell>
          <cell r="BA463">
            <v>44966</v>
          </cell>
          <cell r="BB463">
            <v>29912000</v>
          </cell>
          <cell r="BK463" t="str">
            <v/>
          </cell>
          <cell r="BN463" t="str">
            <v/>
          </cell>
          <cell r="BO463" t="str">
            <v/>
          </cell>
          <cell r="BP463" t="str">
            <v/>
          </cell>
          <cell r="BR463" t="str">
            <v/>
          </cell>
          <cell r="BS463" t="str">
            <v/>
          </cell>
          <cell r="BT463" t="str">
            <v/>
          </cell>
          <cell r="BU463" t="str">
            <v/>
          </cell>
          <cell r="BV463" t="str">
            <v/>
          </cell>
          <cell r="BW463" t="str">
            <v/>
          </cell>
          <cell r="CA463" t="str">
            <v/>
          </cell>
          <cell r="CB463" t="str">
            <v/>
          </cell>
          <cell r="CC463" t="str">
            <v/>
          </cell>
          <cell r="CE463" t="str">
            <v/>
          </cell>
          <cell r="CF463" t="str">
            <v/>
          </cell>
          <cell r="CG463" t="str">
            <v/>
          </cell>
          <cell r="CH463" t="str">
            <v/>
          </cell>
          <cell r="CI463" t="str">
            <v/>
          </cell>
          <cell r="CP463">
            <v>0</v>
          </cell>
        </row>
        <row r="464">
          <cell r="C464" t="str">
            <v>459-2023</v>
          </cell>
          <cell r="D464">
            <v>1</v>
          </cell>
          <cell r="E464" t="str">
            <v>CO1.PCCNTR.4595388</v>
          </cell>
          <cell r="F464" t="e">
            <v>#N/A</v>
          </cell>
          <cell r="G464" t="str">
            <v>En Ejecución</v>
          </cell>
          <cell r="H464" t="str">
            <v>https://community.secop.gov.co/Public/Tendering/OpportunityDetail/Index?noticeUID=CO1.NTC.3969232&amp;isFromPublicArea=True&amp;isModal=true&amp;asPopupView=true</v>
          </cell>
          <cell r="I464" t="str">
            <v>SDHT-SDA-PSP-026-2023</v>
          </cell>
          <cell r="J464">
            <v>1</v>
          </cell>
          <cell r="K464">
            <v>1</v>
          </cell>
          <cell r="L464" t="str">
            <v>Persona Natural</v>
          </cell>
          <cell r="M464" t="str">
            <v>CC</v>
          </cell>
          <cell r="N464">
            <v>39650075</v>
          </cell>
          <cell r="O464">
            <v>2</v>
          </cell>
          <cell r="P464" t="str">
            <v>GUTIERREZ BERNAL</v>
          </cell>
          <cell r="Q464" t="str">
            <v>LUZ ADRIANA</v>
          </cell>
          <cell r="R464" t="str">
            <v>No Aplica</v>
          </cell>
          <cell r="S464" t="str">
            <v>LUZ ADRIANA GUTIERREZ BERNAL</v>
          </cell>
          <cell r="T464" t="str">
            <v>F</v>
          </cell>
          <cell r="U464">
            <v>44966</v>
          </cell>
          <cell r="V464">
            <v>44967</v>
          </cell>
          <cell r="W464">
            <v>44967</v>
          </cell>
          <cell r="Y464" t="str">
            <v>Contratación Directa</v>
          </cell>
          <cell r="Z464" t="str">
            <v>Contrato</v>
          </cell>
          <cell r="AA464" t="str">
            <v>Prestación de Servicios Profesionales</v>
          </cell>
          <cell r="AB464" t="str">
            <v>PRESTAR SERVICIOS PROFESIONALES EN EL SEGUIMIENTO Y EVALUACIÓN DE LA GESTIÓN ESTRATÉGICA DEL TALENTO HUMANO - PETH DE LA SECRETARÍA DISTRITAL DEL HÁBITAT</v>
          </cell>
          <cell r="AC464">
            <v>44967</v>
          </cell>
          <cell r="AD464">
            <v>44967</v>
          </cell>
          <cell r="AE464">
            <v>44967</v>
          </cell>
          <cell r="AF464">
            <v>8</v>
          </cell>
          <cell r="AG464">
            <v>0</v>
          </cell>
          <cell r="AH464">
            <v>8</v>
          </cell>
          <cell r="AI464">
            <v>8</v>
          </cell>
          <cell r="AJ464">
            <v>0</v>
          </cell>
          <cell r="AK464">
            <v>240</v>
          </cell>
          <cell r="AL464">
            <v>45208</v>
          </cell>
          <cell r="AM464">
            <v>45208</v>
          </cell>
          <cell r="AN464">
            <v>59600000</v>
          </cell>
          <cell r="AO464">
            <v>59600000</v>
          </cell>
          <cell r="AP464">
            <v>7450000</v>
          </cell>
          <cell r="AQ464">
            <v>0</v>
          </cell>
          <cell r="AS464">
            <v>624</v>
          </cell>
          <cell r="AT464">
            <v>44953</v>
          </cell>
          <cell r="AU464">
            <v>59600000</v>
          </cell>
          <cell r="AV464" t="str">
            <v>O23011605560000007754</v>
          </cell>
          <cell r="AW464" t="str">
            <v>INVERSION</v>
          </cell>
          <cell r="AX464" t="str">
            <v>Fortalecimiento Institucional de la Secretaría del Hábitat Bogotá</v>
          </cell>
          <cell r="AY464">
            <v>5000460300</v>
          </cell>
          <cell r="AZ464">
            <v>484</v>
          </cell>
          <cell r="BA464">
            <v>44967</v>
          </cell>
          <cell r="BB464">
            <v>59600000</v>
          </cell>
          <cell r="BK464" t="str">
            <v/>
          </cell>
          <cell r="BN464" t="str">
            <v/>
          </cell>
          <cell r="BO464" t="str">
            <v/>
          </cell>
          <cell r="BP464" t="str">
            <v/>
          </cell>
          <cell r="BR464" t="str">
            <v/>
          </cell>
          <cell r="BS464" t="str">
            <v/>
          </cell>
          <cell r="BT464" t="str">
            <v/>
          </cell>
          <cell r="BU464" t="str">
            <v/>
          </cell>
          <cell r="BV464" t="str">
            <v/>
          </cell>
          <cell r="BW464" t="str">
            <v/>
          </cell>
          <cell r="CA464" t="str">
            <v/>
          </cell>
          <cell r="CB464" t="str">
            <v/>
          </cell>
          <cell r="CC464" t="str">
            <v/>
          </cell>
          <cell r="CE464" t="str">
            <v/>
          </cell>
          <cell r="CF464" t="str">
            <v/>
          </cell>
          <cell r="CG464" t="str">
            <v/>
          </cell>
          <cell r="CH464" t="str">
            <v/>
          </cell>
          <cell r="CI464" t="str">
            <v/>
          </cell>
          <cell r="CP464">
            <v>0</v>
          </cell>
        </row>
        <row r="465">
          <cell r="C465" t="str">
            <v>460-2023</v>
          </cell>
          <cell r="D465">
            <v>1</v>
          </cell>
          <cell r="E465" t="str">
            <v>CO1.PCCNTR.4594251</v>
          </cell>
          <cell r="F465" t="e">
            <v>#N/A</v>
          </cell>
          <cell r="G465" t="str">
            <v>En Ejecución</v>
          </cell>
          <cell r="H465" t="str">
            <v>https://community.secop.gov.co/Public/Tendering/OpportunityDetail/Index?noticeUID=CO1.NTC.3967866&amp;isFromPublicArea=True&amp;isModal=true&amp;asPopupView=true</v>
          </cell>
          <cell r="I465" t="str">
            <v>SDHT-OCDI-PSP-003-2023</v>
          </cell>
          <cell r="J465">
            <v>1</v>
          </cell>
          <cell r="K465">
            <v>1</v>
          </cell>
          <cell r="L465" t="str">
            <v>Persona Natural</v>
          </cell>
          <cell r="M465" t="str">
            <v>CC</v>
          </cell>
          <cell r="N465">
            <v>52877132</v>
          </cell>
          <cell r="P465" t="str">
            <v>CHACÓN BEJARANO</v>
          </cell>
          <cell r="Q465" t="str">
            <v>JENIFFER</v>
          </cell>
          <cell r="R465" t="str">
            <v>No Aplica</v>
          </cell>
          <cell r="S465" t="str">
            <v>JENIFFER CHACÓN BEJARANO</v>
          </cell>
          <cell r="T465" t="str">
            <v>F</v>
          </cell>
          <cell r="U465">
            <v>44966</v>
          </cell>
          <cell r="V465">
            <v>44966</v>
          </cell>
          <cell r="W465">
            <v>44967</v>
          </cell>
          <cell r="Y465" t="str">
            <v>Contratación Directa</v>
          </cell>
          <cell r="Z465" t="str">
            <v>Contrato</v>
          </cell>
          <cell r="AA465" t="str">
            <v>Prestación de Servicios Profesionales</v>
          </cell>
          <cell r="AB465" t="str">
            <v>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v>
          </cell>
          <cell r="AC465">
            <v>44967</v>
          </cell>
          <cell r="AD465">
            <v>44967</v>
          </cell>
          <cell r="AE465">
            <v>44967</v>
          </cell>
          <cell r="AF465">
            <v>8</v>
          </cell>
          <cell r="AG465">
            <v>0</v>
          </cell>
          <cell r="AH465">
            <v>8</v>
          </cell>
          <cell r="AI465">
            <v>8</v>
          </cell>
          <cell r="AJ465">
            <v>0</v>
          </cell>
          <cell r="AK465">
            <v>240</v>
          </cell>
          <cell r="AL465">
            <v>45208</v>
          </cell>
          <cell r="AM465">
            <v>45208</v>
          </cell>
          <cell r="AN465">
            <v>51200000</v>
          </cell>
          <cell r="AO465">
            <v>51200000</v>
          </cell>
          <cell r="AP465">
            <v>6400000</v>
          </cell>
          <cell r="AQ465">
            <v>0</v>
          </cell>
          <cell r="AS465">
            <v>706</v>
          </cell>
          <cell r="AT465">
            <v>44963</v>
          </cell>
          <cell r="AU465">
            <v>51200000</v>
          </cell>
          <cell r="AV465" t="str">
            <v>O23011605560000007754</v>
          </cell>
          <cell r="AW465" t="str">
            <v>INVERSION</v>
          </cell>
          <cell r="AX465" t="str">
            <v>Fortalecimiento Institucional de la Secretaría del Hábitat Bogotá</v>
          </cell>
          <cell r="AY465">
            <v>5000460262</v>
          </cell>
          <cell r="AZ465">
            <v>481</v>
          </cell>
          <cell r="BA465">
            <v>44967</v>
          </cell>
          <cell r="BB465">
            <v>51200000</v>
          </cell>
          <cell r="BK465" t="str">
            <v/>
          </cell>
          <cell r="BN465" t="str">
            <v/>
          </cell>
          <cell r="BO465" t="str">
            <v/>
          </cell>
          <cell r="BP465" t="str">
            <v/>
          </cell>
          <cell r="BR465" t="str">
            <v/>
          </cell>
          <cell r="BS465" t="str">
            <v/>
          </cell>
          <cell r="BT465" t="str">
            <v/>
          </cell>
          <cell r="BU465" t="str">
            <v/>
          </cell>
          <cell r="BV465" t="str">
            <v/>
          </cell>
          <cell r="BW465" t="str">
            <v/>
          </cell>
          <cell r="CA465" t="str">
            <v/>
          </cell>
          <cell r="CB465" t="str">
            <v/>
          </cell>
          <cell r="CC465" t="str">
            <v/>
          </cell>
          <cell r="CE465" t="str">
            <v/>
          </cell>
          <cell r="CF465" t="str">
            <v/>
          </cell>
          <cell r="CG465" t="str">
            <v/>
          </cell>
          <cell r="CH465" t="str">
            <v/>
          </cell>
          <cell r="CI465" t="str">
            <v/>
          </cell>
          <cell r="CP465">
            <v>0</v>
          </cell>
          <cell r="DF465">
            <v>45170</v>
          </cell>
          <cell r="DG465" t="str">
            <v>VIVIANA ROJAS HERNANDEZ</v>
          </cell>
          <cell r="DH465">
            <v>53120593</v>
          </cell>
          <cell r="DI465" t="str">
            <v>Transversal 1 Este No. 55a 77</v>
          </cell>
          <cell r="DJ465">
            <v>3223922692</v>
          </cell>
          <cell r="DK465" t="str">
            <v>vrojasjh5@gmail.com</v>
          </cell>
          <cell r="DL465">
            <v>8320000</v>
          </cell>
          <cell r="DM465">
            <v>45174</v>
          </cell>
          <cell r="DN465">
            <v>45201</v>
          </cell>
        </row>
        <row r="466">
          <cell r="C466" t="str">
            <v>461-2023</v>
          </cell>
          <cell r="D466">
            <v>1</v>
          </cell>
          <cell r="E466" t="str">
            <v>CO1.PCCNTR.4592306</v>
          </cell>
          <cell r="F466" t="e">
            <v>#N/A</v>
          </cell>
          <cell r="G466" t="str">
            <v>En Ejecución</v>
          </cell>
          <cell r="H466" t="str">
            <v>https://community.secop.gov.co/Public/Tendering/OpportunityDetail/Index?noticeUID=CO1.NTC.3964897&amp;isFromPublicArea=True&amp;isModal=true&amp;asPopupView=true</v>
          </cell>
          <cell r="I466" t="str">
            <v>SDHT-SGC-PSAG-014-2023</v>
          </cell>
          <cell r="J466">
            <v>1</v>
          </cell>
          <cell r="K466">
            <v>1</v>
          </cell>
          <cell r="L466" t="str">
            <v>Persona Natural</v>
          </cell>
          <cell r="M466" t="str">
            <v>CC</v>
          </cell>
          <cell r="N466">
            <v>51915842</v>
          </cell>
          <cell r="O466">
            <v>8</v>
          </cell>
          <cell r="P466" t="str">
            <v>BECERRA LLANOS</v>
          </cell>
          <cell r="Q466" t="str">
            <v>JEANNETTE OBDULIA</v>
          </cell>
          <cell r="R466" t="str">
            <v>No Aplica</v>
          </cell>
          <cell r="S466" t="str">
            <v>JEANNETTE OBDULIA BECERRA LLANOS</v>
          </cell>
          <cell r="T466" t="str">
            <v>F</v>
          </cell>
          <cell r="U466">
            <v>44966</v>
          </cell>
          <cell r="V466">
            <v>44971</v>
          </cell>
          <cell r="W466">
            <v>44970</v>
          </cell>
          <cell r="Y466" t="str">
            <v>Contratación Directa</v>
          </cell>
          <cell r="Z466" t="str">
            <v>Contrato</v>
          </cell>
          <cell r="AA466" t="str">
            <v>Prestación de Servicios  de Apoyo a la Gestión</v>
          </cell>
          <cell r="AB466" t="str">
            <v>PRESTAR SERVICIOS DE APOYO TECNICO AL DESPACHO DE LA SECRETARÍA DISTRITAL DEL HÁBITAT PARA LAS ACTIVIDADES ADMINISTRATIVAS RELACIONADAS CON LOS REQUERIMIENTOS DE LOS ENTES QUE EJERCEN CONTROL POLÍTICO</v>
          </cell>
          <cell r="AC466">
            <v>44971</v>
          </cell>
          <cell r="AD466">
            <v>44971</v>
          </cell>
          <cell r="AE466">
            <v>44971</v>
          </cell>
          <cell r="AF466">
            <v>8</v>
          </cell>
          <cell r="AG466">
            <v>0</v>
          </cell>
          <cell r="AH466">
            <v>8</v>
          </cell>
          <cell r="AI466">
            <v>8</v>
          </cell>
          <cell r="AJ466">
            <v>0</v>
          </cell>
          <cell r="AK466">
            <v>240</v>
          </cell>
          <cell r="AL466">
            <v>45212</v>
          </cell>
          <cell r="AM466">
            <v>45212</v>
          </cell>
          <cell r="AN466">
            <v>28000000</v>
          </cell>
          <cell r="AO466">
            <v>28000000</v>
          </cell>
          <cell r="AP466">
            <v>3500000</v>
          </cell>
          <cell r="AQ466">
            <v>0</v>
          </cell>
          <cell r="AS466">
            <v>651</v>
          </cell>
          <cell r="AT466">
            <v>44958</v>
          </cell>
          <cell r="AU466">
            <v>28000000</v>
          </cell>
          <cell r="AV466" t="str">
            <v>O23011605560000007754</v>
          </cell>
          <cell r="AW466" t="str">
            <v>INVERSION</v>
          </cell>
          <cell r="AX466" t="str">
            <v>Fortalecimiento Institucional de la Secretaría del Hábitat Bogotá</v>
          </cell>
          <cell r="AY466">
            <v>5000460404</v>
          </cell>
          <cell r="AZ466">
            <v>492</v>
          </cell>
          <cell r="BA466">
            <v>44967</v>
          </cell>
          <cell r="BB466">
            <v>28000000</v>
          </cell>
          <cell r="BK466" t="str">
            <v/>
          </cell>
          <cell r="BN466" t="str">
            <v/>
          </cell>
          <cell r="BO466" t="str">
            <v/>
          </cell>
          <cell r="BP466" t="str">
            <v/>
          </cell>
          <cell r="BR466" t="str">
            <v/>
          </cell>
          <cell r="BS466" t="str">
            <v/>
          </cell>
          <cell r="BT466" t="str">
            <v/>
          </cell>
          <cell r="BU466" t="str">
            <v/>
          </cell>
          <cell r="BV466" t="str">
            <v/>
          </cell>
          <cell r="BW466" t="str">
            <v/>
          </cell>
          <cell r="CA466" t="str">
            <v/>
          </cell>
          <cell r="CB466" t="str">
            <v/>
          </cell>
          <cell r="CC466" t="str">
            <v/>
          </cell>
          <cell r="CE466" t="str">
            <v/>
          </cell>
          <cell r="CF466" t="str">
            <v/>
          </cell>
          <cell r="CG466" t="str">
            <v/>
          </cell>
          <cell r="CH466" t="str">
            <v/>
          </cell>
          <cell r="CI466" t="str">
            <v/>
          </cell>
          <cell r="CP466">
            <v>0</v>
          </cell>
        </row>
        <row r="467">
          <cell r="C467" t="str">
            <v>462-2023</v>
          </cell>
          <cell r="D467">
            <v>1</v>
          </cell>
          <cell r="E467" t="str">
            <v>CO1.PCCNTR.4597087</v>
          </cell>
          <cell r="F467" t="e">
            <v>#N/A</v>
          </cell>
          <cell r="G467" t="str">
            <v>En Ejecución</v>
          </cell>
          <cell r="H467" t="str">
            <v>https://community.secop.gov.co/Public/Tendering/OpportunityDetail/Index?noticeUID=CO1.NTC.3965370&amp;isFromPublicArea=True&amp;isModal=true&amp;asPopupView=true</v>
          </cell>
          <cell r="I467" t="str">
            <v>SDHT-SDAC-SDPSP-011-2023</v>
          </cell>
          <cell r="J467">
            <v>1</v>
          </cell>
          <cell r="K467">
            <v>1</v>
          </cell>
          <cell r="L467" t="str">
            <v>Persona Natural</v>
          </cell>
          <cell r="M467" t="str">
            <v>CC</v>
          </cell>
          <cell r="N467">
            <v>92642597</v>
          </cell>
          <cell r="O467">
            <v>4</v>
          </cell>
          <cell r="P467" t="str">
            <v>AMAYA PEREZ</v>
          </cell>
          <cell r="Q467" t="str">
            <v>EDEL JOSE</v>
          </cell>
          <cell r="R467" t="str">
            <v>No Aplica</v>
          </cell>
          <cell r="S467" t="str">
            <v>EDEL JOSE AMAYA PEREZ</v>
          </cell>
          <cell r="T467" t="str">
            <v>M</v>
          </cell>
          <cell r="U467">
            <v>44967</v>
          </cell>
          <cell r="V467">
            <v>44970</v>
          </cell>
          <cell r="W467">
            <v>44971</v>
          </cell>
          <cell r="Y467" t="str">
            <v>Contratación Directa</v>
          </cell>
          <cell r="Z467" t="str">
            <v>Contrato</v>
          </cell>
          <cell r="AA467" t="str">
            <v>Prestación de Servicios Profesionales</v>
          </cell>
          <cell r="AB467" t="str">
            <v>PRESTAR SERVICIOS PROFESIONALES PARA EL DESARROLLO Y/O ACTUALIZACIÓN DE LAS INTERFACES DE USUARIO Y DISEÑO DE EXPERIENCIA DE LA PLATAFORMA DE REALIZACIÓN DE TRÁMITES Y HERRAMIENTAS CONEXAS.</v>
          </cell>
          <cell r="AC467">
            <v>44971</v>
          </cell>
          <cell r="AD467">
            <v>44971</v>
          </cell>
          <cell r="AE467">
            <v>44971</v>
          </cell>
          <cell r="AF467">
            <v>8</v>
          </cell>
          <cell r="AG467">
            <v>0</v>
          </cell>
          <cell r="AH467">
            <v>8</v>
          </cell>
          <cell r="AI467">
            <v>8</v>
          </cell>
          <cell r="AJ467">
            <v>0</v>
          </cell>
          <cell r="AK467">
            <v>240</v>
          </cell>
          <cell r="AL467">
            <v>45212</v>
          </cell>
          <cell r="AM467">
            <v>45212</v>
          </cell>
          <cell r="AN467">
            <v>70400000</v>
          </cell>
          <cell r="AO467">
            <v>70400000</v>
          </cell>
          <cell r="AP467">
            <v>8800000</v>
          </cell>
          <cell r="AQ467">
            <v>0</v>
          </cell>
          <cell r="AS467">
            <v>392</v>
          </cell>
          <cell r="AT467">
            <v>44942</v>
          </cell>
          <cell r="AU467">
            <v>70400000</v>
          </cell>
          <cell r="AV467" t="str">
            <v>O23011601190000007747</v>
          </cell>
          <cell r="AW467" t="str">
            <v>INVERSION</v>
          </cell>
          <cell r="AX467" t="str">
            <v>Apoyo técnico, administrativo y tecnológico en la gestión de los trámites requeridos para promover la iniciación de viviendas VIS y VIP en Bogotá</v>
          </cell>
          <cell r="AY467">
            <v>5000461597</v>
          </cell>
          <cell r="AZ467">
            <v>509</v>
          </cell>
          <cell r="BA467">
            <v>44970</v>
          </cell>
          <cell r="BB467">
            <v>70400000</v>
          </cell>
          <cell r="BK467" t="str">
            <v/>
          </cell>
          <cell r="BN467" t="str">
            <v/>
          </cell>
          <cell r="BO467" t="str">
            <v/>
          </cell>
          <cell r="BP467" t="str">
            <v/>
          </cell>
          <cell r="BR467" t="str">
            <v/>
          </cell>
          <cell r="BS467" t="str">
            <v/>
          </cell>
          <cell r="BT467" t="str">
            <v/>
          </cell>
          <cell r="BU467" t="str">
            <v/>
          </cell>
          <cell r="BV467" t="str">
            <v/>
          </cell>
          <cell r="BW467" t="str">
            <v/>
          </cell>
          <cell r="CA467" t="str">
            <v/>
          </cell>
          <cell r="CB467" t="str">
            <v/>
          </cell>
          <cell r="CC467" t="str">
            <v/>
          </cell>
          <cell r="CE467" t="str">
            <v/>
          </cell>
          <cell r="CF467" t="str">
            <v/>
          </cell>
          <cell r="CG467" t="str">
            <v/>
          </cell>
          <cell r="CH467" t="str">
            <v/>
          </cell>
          <cell r="CI467" t="str">
            <v/>
          </cell>
          <cell r="CP467">
            <v>0</v>
          </cell>
        </row>
        <row r="468">
          <cell r="C468" t="str">
            <v>463-2023</v>
          </cell>
          <cell r="D468">
            <v>1</v>
          </cell>
          <cell r="E468" t="str">
            <v>CO1.PCCNTR.4601133</v>
          </cell>
          <cell r="F468" t="e">
            <v>#N/A</v>
          </cell>
          <cell r="G468" t="str">
            <v>En Ejecución</v>
          </cell>
          <cell r="H468" t="str">
            <v>https://community.secop.gov.co/Public/Tendering/OpportunityDetail/Index?noticeUID=CO1.NTC.3965383&amp;isFromPublicArea=True&amp;isModal=true&amp;asPopupView=true</v>
          </cell>
          <cell r="I468" t="str">
            <v>SDHT-SDAC-SDPSP-016-2023</v>
          </cell>
          <cell r="J468">
            <v>1</v>
          </cell>
          <cell r="K468">
            <v>1</v>
          </cell>
          <cell r="L468" t="str">
            <v>Persona Natural</v>
          </cell>
          <cell r="M468" t="str">
            <v>CC</v>
          </cell>
          <cell r="N468">
            <v>1019029589</v>
          </cell>
          <cell r="O468">
            <v>2</v>
          </cell>
          <cell r="P468" t="str">
            <v>FORERO VARELA</v>
          </cell>
          <cell r="Q468" t="str">
            <v>JUAN MANUEL</v>
          </cell>
          <cell r="R468" t="str">
            <v>No Aplica</v>
          </cell>
          <cell r="S468" t="str">
            <v>JUAN MANUEL FORERO VARELA</v>
          </cell>
          <cell r="T468" t="str">
            <v>M</v>
          </cell>
          <cell r="U468">
            <v>44970</v>
          </cell>
          <cell r="V468">
            <v>44972</v>
          </cell>
          <cell r="W468">
            <v>44972</v>
          </cell>
          <cell r="Y468" t="str">
            <v>Contratación Directa</v>
          </cell>
          <cell r="Z468" t="str">
            <v>Contrato</v>
          </cell>
          <cell r="AA468" t="str">
            <v>Prestación de Servicios Profesionales</v>
          </cell>
          <cell r="AB468" t="str">
            <v>PRESTAR SERVICIOS PROFESIONALES PARA APOYAR EL SEGUIMIENTO A REQUERIMIENTOS Y EL LEVANTAMIENTO DE INFORMACIÓN PARA DESARROLLOS TECNOLÓGICOS Y PRUEBAS QUE REQUIERA LA PLATAFORMA DE VIRTUALIZACIÓN DE TRAMITES DE LA CADENA DE URBANISMO Y CONSTRUCCIÓN.</v>
          </cell>
          <cell r="AC468">
            <v>44972</v>
          </cell>
          <cell r="AD468">
            <v>44972</v>
          </cell>
          <cell r="AE468">
            <v>44972</v>
          </cell>
          <cell r="AF468">
            <v>8</v>
          </cell>
          <cell r="AG468">
            <v>0</v>
          </cell>
          <cell r="AH468">
            <v>8</v>
          </cell>
          <cell r="AI468">
            <v>8</v>
          </cell>
          <cell r="AJ468">
            <v>0</v>
          </cell>
          <cell r="AK468">
            <v>240</v>
          </cell>
          <cell r="AL468">
            <v>45213</v>
          </cell>
          <cell r="AM468">
            <v>45213</v>
          </cell>
          <cell r="AN468">
            <v>61600000</v>
          </cell>
          <cell r="AO468">
            <v>61600000</v>
          </cell>
          <cell r="AP468">
            <v>7700000</v>
          </cell>
          <cell r="AQ468">
            <v>0</v>
          </cell>
          <cell r="AS468">
            <v>396</v>
          </cell>
          <cell r="AT468">
            <v>44942</v>
          </cell>
          <cell r="AU468">
            <v>61600000</v>
          </cell>
          <cell r="AV468" t="str">
            <v>O23011601190000007747</v>
          </cell>
          <cell r="AW468" t="str">
            <v>INVERSION</v>
          </cell>
          <cell r="AX468" t="str">
            <v>Apoyo técnico, administrativo y tecnológico en la gestión de los trámites requeridos para promover la iniciación de viviendas VIS y VIP en Bogotá</v>
          </cell>
          <cell r="AY468">
            <v>5000463132</v>
          </cell>
          <cell r="AZ468">
            <v>525</v>
          </cell>
          <cell r="BA468">
            <v>44971</v>
          </cell>
          <cell r="BB468">
            <v>61600000</v>
          </cell>
          <cell r="BK468" t="str">
            <v/>
          </cell>
          <cell r="BN468" t="str">
            <v/>
          </cell>
          <cell r="BO468" t="str">
            <v/>
          </cell>
          <cell r="BP468" t="str">
            <v/>
          </cell>
          <cell r="BR468" t="str">
            <v/>
          </cell>
          <cell r="BS468" t="str">
            <v/>
          </cell>
          <cell r="BT468" t="str">
            <v/>
          </cell>
          <cell r="BU468" t="str">
            <v/>
          </cell>
          <cell r="BV468" t="str">
            <v/>
          </cell>
          <cell r="BW468" t="str">
            <v/>
          </cell>
          <cell r="CA468" t="str">
            <v/>
          </cell>
          <cell r="CB468" t="str">
            <v/>
          </cell>
          <cell r="CC468" t="str">
            <v/>
          </cell>
          <cell r="CE468" t="str">
            <v/>
          </cell>
          <cell r="CF468" t="str">
            <v/>
          </cell>
          <cell r="CG468" t="str">
            <v/>
          </cell>
          <cell r="CH468" t="str">
            <v/>
          </cell>
          <cell r="CI468" t="str">
            <v/>
          </cell>
          <cell r="CP468">
            <v>0</v>
          </cell>
        </row>
        <row r="469">
          <cell r="C469" t="str">
            <v>464-2023</v>
          </cell>
          <cell r="D469">
            <v>1</v>
          </cell>
          <cell r="E469" t="str">
            <v>CO1.PCCNTR.4596005</v>
          </cell>
          <cell r="F469" t="e">
            <v>#N/A</v>
          </cell>
          <cell r="G469" t="str">
            <v>En Ejecución</v>
          </cell>
          <cell r="H469" t="str">
            <v>https://community.secop.gov.co/Public/Tendering/OpportunityDetail/Index?noticeUID=CO1.NTC.3965857&amp;isFromPublicArea=True&amp;isModal=true&amp;asPopupView=true</v>
          </cell>
          <cell r="I469" t="str">
            <v>SDHT-SDO-PSP-027-2023</v>
          </cell>
          <cell r="J469">
            <v>1</v>
          </cell>
          <cell r="K469">
            <v>1</v>
          </cell>
          <cell r="L469" t="str">
            <v>Persona Natural</v>
          </cell>
          <cell r="M469" t="str">
            <v>CC</v>
          </cell>
          <cell r="N469">
            <v>1069078793</v>
          </cell>
          <cell r="O469">
            <v>1</v>
          </cell>
          <cell r="P469" t="str">
            <v>BERMUDEZ GOMEZ</v>
          </cell>
          <cell r="Q469" t="str">
            <v>LIZETH KATHERINE</v>
          </cell>
          <cell r="R469" t="str">
            <v>No Aplica</v>
          </cell>
          <cell r="S469" t="str">
            <v>LIZETH KATHERINE BERMUDEZ GOMEZ</v>
          </cell>
          <cell r="T469" t="str">
            <v>F</v>
          </cell>
          <cell r="U469">
            <v>44967</v>
          </cell>
          <cell r="V469">
            <v>44971</v>
          </cell>
          <cell r="W469">
            <v>44970</v>
          </cell>
          <cell r="Y469" t="str">
            <v>Contratación Directa</v>
          </cell>
          <cell r="Z469" t="str">
            <v>Contrato</v>
          </cell>
          <cell r="AA469" t="str">
            <v>Prestación de Servicios Profesionales</v>
          </cell>
          <cell r="AB469" t="str">
            <v>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v>
          </cell>
          <cell r="AC469">
            <v>44971</v>
          </cell>
          <cell r="AD469">
            <v>44971</v>
          </cell>
          <cell r="AE469">
            <v>44971</v>
          </cell>
          <cell r="AF469">
            <v>10</v>
          </cell>
          <cell r="AG469">
            <v>0</v>
          </cell>
          <cell r="AH469">
            <v>10</v>
          </cell>
          <cell r="AI469">
            <v>10</v>
          </cell>
          <cell r="AJ469">
            <v>0</v>
          </cell>
          <cell r="AK469">
            <v>300</v>
          </cell>
          <cell r="AL469">
            <v>45273</v>
          </cell>
          <cell r="AM469">
            <v>45273</v>
          </cell>
          <cell r="AN469">
            <v>52530000</v>
          </cell>
          <cell r="AO469">
            <v>52530000</v>
          </cell>
          <cell r="AP469">
            <v>5253000</v>
          </cell>
          <cell r="AQ469">
            <v>0</v>
          </cell>
          <cell r="AS469">
            <v>482</v>
          </cell>
          <cell r="AT469">
            <v>44946</v>
          </cell>
          <cell r="AU469">
            <v>52530000</v>
          </cell>
          <cell r="AV469" t="str">
            <v>O23011602320000007642</v>
          </cell>
          <cell r="AW469" t="str">
            <v>INVERSION</v>
          </cell>
          <cell r="AX469" t="str">
            <v>Implementación de acciones de Acupuntura Urbana en Bogotá</v>
          </cell>
          <cell r="AY469">
            <v>5000460851</v>
          </cell>
          <cell r="AZ469">
            <v>503</v>
          </cell>
          <cell r="BA469">
            <v>44967</v>
          </cell>
          <cell r="BB469">
            <v>52530000</v>
          </cell>
          <cell r="BK469" t="str">
            <v/>
          </cell>
          <cell r="BN469" t="str">
            <v/>
          </cell>
          <cell r="BO469" t="str">
            <v/>
          </cell>
          <cell r="BP469" t="str">
            <v/>
          </cell>
          <cell r="BR469" t="str">
            <v/>
          </cell>
          <cell r="BS469" t="str">
            <v/>
          </cell>
          <cell r="BT469" t="str">
            <v/>
          </cell>
          <cell r="BU469" t="str">
            <v/>
          </cell>
          <cell r="BV469" t="str">
            <v/>
          </cell>
          <cell r="BW469" t="str">
            <v/>
          </cell>
          <cell r="CA469" t="str">
            <v/>
          </cell>
          <cell r="CB469" t="str">
            <v/>
          </cell>
          <cell r="CC469" t="str">
            <v/>
          </cell>
          <cell r="CE469" t="str">
            <v/>
          </cell>
          <cell r="CF469" t="str">
            <v/>
          </cell>
          <cell r="CG469" t="str">
            <v/>
          </cell>
          <cell r="CH469" t="str">
            <v/>
          </cell>
          <cell r="CI469" t="str">
            <v/>
          </cell>
          <cell r="CP469">
            <v>0</v>
          </cell>
        </row>
        <row r="470">
          <cell r="C470" t="str">
            <v>465-2023</v>
          </cell>
          <cell r="D470">
            <v>1</v>
          </cell>
          <cell r="E470" t="str">
            <v>CO1.PCCNTR.4596047</v>
          </cell>
          <cell r="F470" t="e">
            <v>#N/A</v>
          </cell>
          <cell r="G470" t="str">
            <v>Terminado</v>
          </cell>
          <cell r="H470" t="str">
            <v>https://community.secop.gov.co/Public/Tendering/OpportunityDetail/Index?noticeUID=CO1.NTC.3965951&amp;isFromPublicArea=True&amp;isModal=true&amp;asPopupView=true</v>
          </cell>
          <cell r="I470" t="str">
            <v>SDHT-SDO-PSP-030-2023</v>
          </cell>
          <cell r="J470">
            <v>1</v>
          </cell>
          <cell r="K470">
            <v>1</v>
          </cell>
          <cell r="L470" t="str">
            <v>Persona Natural</v>
          </cell>
          <cell r="M470" t="str">
            <v>CC</v>
          </cell>
          <cell r="N470">
            <v>1022399279</v>
          </cell>
          <cell r="O470">
            <v>1</v>
          </cell>
          <cell r="P470" t="str">
            <v>ORDUÑA MONCADA</v>
          </cell>
          <cell r="Q470" t="str">
            <v>LAURA CAMILA</v>
          </cell>
          <cell r="R470" t="str">
            <v>No Aplica</v>
          </cell>
          <cell r="S470" t="str">
            <v>LAURA CAMILA ORDUÑA MONCADA</v>
          </cell>
          <cell r="T470" t="str">
            <v>F</v>
          </cell>
          <cell r="U470">
            <v>44967</v>
          </cell>
          <cell r="V470">
            <v>44971</v>
          </cell>
          <cell r="W470">
            <v>44970</v>
          </cell>
          <cell r="Y470" t="str">
            <v>Contratación Directa</v>
          </cell>
          <cell r="Z470" t="str">
            <v>Contrato</v>
          </cell>
          <cell r="AA470" t="str">
            <v>Prestación de Servicios Profesionales</v>
          </cell>
          <cell r="AB470" t="str">
            <v>PRESTAR SERVICIOS PROFESIONALES DE APOYO TÉCNICO PARA LA ELABORACIÓN DE LOS PLANOS Y DOCUMENTOS REQUERIDOS EN LA ESTRUCTURACIÓN DE LAS INTERVENCIONES DE MEJORAMIENTO INTEGRAL RURAL, Y LOS DEMÁS PROYECTOS PRIORIZADOS POR LA SUBDIRECCIÓN DE OPERACIONES.</v>
          </cell>
          <cell r="AC470">
            <v>44971</v>
          </cell>
          <cell r="AD470">
            <v>44972</v>
          </cell>
          <cell r="AE470">
            <v>44972</v>
          </cell>
          <cell r="AF470">
            <v>4</v>
          </cell>
          <cell r="AG470">
            <v>0</v>
          </cell>
          <cell r="AH470">
            <v>4</v>
          </cell>
          <cell r="AI470">
            <v>4</v>
          </cell>
          <cell r="AJ470">
            <v>0</v>
          </cell>
          <cell r="AK470">
            <v>120</v>
          </cell>
          <cell r="AL470">
            <v>45091</v>
          </cell>
          <cell r="AM470">
            <v>45091</v>
          </cell>
          <cell r="AN470">
            <v>16000000</v>
          </cell>
          <cell r="AO470">
            <v>16000000</v>
          </cell>
          <cell r="AP470">
            <v>4000000</v>
          </cell>
          <cell r="AQ470">
            <v>1.862645149230957E-9</v>
          </cell>
          <cell r="AS470">
            <v>511</v>
          </cell>
          <cell r="AT470">
            <v>44946</v>
          </cell>
          <cell r="AU470">
            <v>16000000</v>
          </cell>
          <cell r="AV470" t="str">
            <v>O23011601190000007659</v>
          </cell>
          <cell r="AW470" t="str">
            <v>INVERSION</v>
          </cell>
          <cell r="AX470" t="str">
            <v>Mejoramiento Integral Rural y de Bordes Urbanos en Bogotá</v>
          </cell>
          <cell r="AY470">
            <v>5000460857</v>
          </cell>
          <cell r="AZ470">
            <v>504</v>
          </cell>
          <cell r="BA470">
            <v>44967</v>
          </cell>
          <cell r="BB470">
            <v>16000000</v>
          </cell>
          <cell r="BK470" t="str">
            <v/>
          </cell>
          <cell r="BN470" t="str">
            <v/>
          </cell>
          <cell r="BO470" t="str">
            <v/>
          </cell>
          <cell r="BP470" t="str">
            <v/>
          </cell>
          <cell r="BR470" t="str">
            <v/>
          </cell>
          <cell r="BS470" t="str">
            <v/>
          </cell>
          <cell r="BT470" t="str">
            <v/>
          </cell>
          <cell r="BU470" t="str">
            <v/>
          </cell>
          <cell r="BV470" t="str">
            <v/>
          </cell>
          <cell r="BW470" t="str">
            <v/>
          </cell>
          <cell r="CA470" t="str">
            <v/>
          </cell>
          <cell r="CB470" t="str">
            <v/>
          </cell>
          <cell r="CC470" t="str">
            <v/>
          </cell>
          <cell r="CE470" t="str">
            <v/>
          </cell>
          <cell r="CF470" t="str">
            <v/>
          </cell>
          <cell r="CG470" t="str">
            <v/>
          </cell>
          <cell r="CH470" t="str">
            <v/>
          </cell>
          <cell r="CI470" t="str">
            <v/>
          </cell>
          <cell r="CP470">
            <v>0</v>
          </cell>
        </row>
        <row r="471">
          <cell r="C471" t="str">
            <v>466-2023</v>
          </cell>
          <cell r="D471">
            <v>1</v>
          </cell>
          <cell r="E471" t="str">
            <v>CO1.PCCNTR.4596075</v>
          </cell>
          <cell r="F471" t="e">
            <v>#N/A</v>
          </cell>
          <cell r="G471" t="str">
            <v>Terminado</v>
          </cell>
          <cell r="H471" t="str">
            <v>https://community.secop.gov.co/Public/Tendering/OpportunityDetail/Index?noticeUID=CO1.NTC.3965968&amp;isFromPublicArea=True&amp;isModal=true&amp;asPopupView=true</v>
          </cell>
          <cell r="I471" t="str">
            <v>SDHT-SDO-PSP-031-2023</v>
          </cell>
          <cell r="J471">
            <v>1</v>
          </cell>
          <cell r="K471">
            <v>1</v>
          </cell>
          <cell r="L471" t="str">
            <v>Persona Natural</v>
          </cell>
          <cell r="M471" t="str">
            <v>CC</v>
          </cell>
          <cell r="N471">
            <v>52489695</v>
          </cell>
          <cell r="O471">
            <v>7</v>
          </cell>
          <cell r="P471" t="str">
            <v>COBOS CHICO</v>
          </cell>
          <cell r="Q471" t="str">
            <v>ZULMA PATRICIA</v>
          </cell>
          <cell r="R471" t="str">
            <v>No Aplica</v>
          </cell>
          <cell r="S471" t="str">
            <v>ZULMA PATRICIA COBOS CHICO</v>
          </cell>
          <cell r="T471" t="str">
            <v>F</v>
          </cell>
          <cell r="U471">
            <v>44967</v>
          </cell>
          <cell r="V471">
            <v>44971</v>
          </cell>
          <cell r="W471">
            <v>44970</v>
          </cell>
          <cell r="Y471" t="str">
            <v>Contratación Directa</v>
          </cell>
          <cell r="Z471" t="str">
            <v>Contrato</v>
          </cell>
          <cell r="AA471" t="str">
            <v>Prestación de Servicios Profesionales</v>
          </cell>
          <cell r="AB471" t="str">
            <v>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v>
          </cell>
          <cell r="AC471">
            <v>44971</v>
          </cell>
          <cell r="AD471">
            <v>44972</v>
          </cell>
          <cell r="AE471">
            <v>44972</v>
          </cell>
          <cell r="AF471">
            <v>4</v>
          </cell>
          <cell r="AG471">
            <v>0</v>
          </cell>
          <cell r="AH471">
            <v>4</v>
          </cell>
          <cell r="AI471">
            <v>4</v>
          </cell>
          <cell r="AJ471">
            <v>0</v>
          </cell>
          <cell r="AK471">
            <v>120</v>
          </cell>
          <cell r="AL471">
            <v>45091</v>
          </cell>
          <cell r="AM471">
            <v>45091</v>
          </cell>
          <cell r="AN471">
            <v>29912000</v>
          </cell>
          <cell r="AO471">
            <v>29912000</v>
          </cell>
          <cell r="AP471">
            <v>7478000</v>
          </cell>
          <cell r="AQ471">
            <v>0</v>
          </cell>
          <cell r="AS471">
            <v>505</v>
          </cell>
          <cell r="AT471">
            <v>44946</v>
          </cell>
          <cell r="AU471">
            <v>29912000</v>
          </cell>
          <cell r="AV471" t="str">
            <v>O23011601190000007659</v>
          </cell>
          <cell r="AW471" t="str">
            <v>INVERSION</v>
          </cell>
          <cell r="AX471" t="str">
            <v>Mejoramiento Integral Rural y de Bordes Urbanos en Bogotá</v>
          </cell>
          <cell r="AY471">
            <v>5000460864</v>
          </cell>
          <cell r="AZ471">
            <v>506</v>
          </cell>
          <cell r="BA471">
            <v>44967</v>
          </cell>
          <cell r="BB471">
            <v>29912000</v>
          </cell>
          <cell r="BK471" t="str">
            <v/>
          </cell>
          <cell r="BN471" t="str">
            <v/>
          </cell>
          <cell r="BO471" t="str">
            <v/>
          </cell>
          <cell r="BP471" t="str">
            <v/>
          </cell>
          <cell r="BR471" t="str">
            <v/>
          </cell>
          <cell r="BS471" t="str">
            <v/>
          </cell>
          <cell r="BT471" t="str">
            <v/>
          </cell>
          <cell r="BU471" t="str">
            <v/>
          </cell>
          <cell r="BV471" t="str">
            <v/>
          </cell>
          <cell r="BW471" t="str">
            <v/>
          </cell>
          <cell r="CA471" t="str">
            <v/>
          </cell>
          <cell r="CB471" t="str">
            <v/>
          </cell>
          <cell r="CC471" t="str">
            <v/>
          </cell>
          <cell r="CE471" t="str">
            <v/>
          </cell>
          <cell r="CF471" t="str">
            <v/>
          </cell>
          <cell r="CG471" t="str">
            <v/>
          </cell>
          <cell r="CH471" t="str">
            <v/>
          </cell>
          <cell r="CI471" t="str">
            <v/>
          </cell>
          <cell r="CP471">
            <v>0</v>
          </cell>
          <cell r="DF471">
            <v>45055</v>
          </cell>
          <cell r="DG471" t="str">
            <v>LEIDY CAMILA ESPINOSA SANCHEZ</v>
          </cell>
          <cell r="DH471">
            <v>1012368693</v>
          </cell>
          <cell r="DI471" t="str">
            <v xml:space="preserve">TV 3C 51A 71 </v>
          </cell>
          <cell r="DJ471">
            <v>3043807645</v>
          </cell>
          <cell r="DK471" t="str">
            <v>espinosa.cami@gmail.com</v>
          </cell>
          <cell r="DL471">
            <v>8973600</v>
          </cell>
          <cell r="DN471">
            <v>45077</v>
          </cell>
        </row>
        <row r="472">
          <cell r="C472" t="str">
            <v>467-2023</v>
          </cell>
          <cell r="D472">
            <v>1</v>
          </cell>
          <cell r="E472" t="str">
            <v>CO1.PCCNTR.4596509</v>
          </cell>
          <cell r="F472" t="e">
            <v>#N/A</v>
          </cell>
          <cell r="G472" t="str">
            <v>Terminado</v>
          </cell>
          <cell r="H472" t="str">
            <v>https://community.secop.gov.co/Public/Tendering/OpportunityDetail/Index?noticeUID=CO1.NTC.3966359&amp;isFromPublicArea=True&amp;isModal=true&amp;asPopupView=true</v>
          </cell>
          <cell r="I472" t="str">
            <v>SDHT-SDO-PSP-034- 2023</v>
          </cell>
          <cell r="J472">
            <v>1</v>
          </cell>
          <cell r="K472">
            <v>1</v>
          </cell>
          <cell r="L472" t="str">
            <v>Persona Natural</v>
          </cell>
          <cell r="M472" t="str">
            <v>CC</v>
          </cell>
          <cell r="N472">
            <v>1107516584</v>
          </cell>
          <cell r="O472">
            <v>4</v>
          </cell>
          <cell r="P472" t="str">
            <v>ACOSTA CORTES</v>
          </cell>
          <cell r="Q472" t="str">
            <v>ANGIE CATALINA</v>
          </cell>
          <cell r="R472" t="str">
            <v>No Aplica</v>
          </cell>
          <cell r="S472" t="str">
            <v>ANGIE CATALINA ACOSTA CORTES</v>
          </cell>
          <cell r="T472" t="str">
            <v>F</v>
          </cell>
          <cell r="U472">
            <v>44967</v>
          </cell>
          <cell r="V472">
            <v>44971</v>
          </cell>
          <cell r="W472">
            <v>44970</v>
          </cell>
          <cell r="Y472" t="str">
            <v>Contratación Directa</v>
          </cell>
          <cell r="Z472" t="str">
            <v>Contrato</v>
          </cell>
          <cell r="AA472" t="str">
            <v>Prestación de Servicios Profesionales</v>
          </cell>
          <cell r="AB472" t="str">
            <v>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v>
          </cell>
          <cell r="AC472">
            <v>44971</v>
          </cell>
          <cell r="AD472">
            <v>44972</v>
          </cell>
          <cell r="AE472">
            <v>44972</v>
          </cell>
          <cell r="AF472">
            <v>4</v>
          </cell>
          <cell r="AG472">
            <v>0</v>
          </cell>
          <cell r="AH472">
            <v>4</v>
          </cell>
          <cell r="AI472">
            <v>4</v>
          </cell>
          <cell r="AJ472">
            <v>0</v>
          </cell>
          <cell r="AK472">
            <v>120</v>
          </cell>
          <cell r="AL472">
            <v>45091</v>
          </cell>
          <cell r="AM472">
            <v>45091</v>
          </cell>
          <cell r="AN472">
            <v>21012000</v>
          </cell>
          <cell r="AO472">
            <v>21012000</v>
          </cell>
          <cell r="AP472">
            <v>5253000</v>
          </cell>
          <cell r="AQ472">
            <v>0</v>
          </cell>
          <cell r="AS472">
            <v>598</v>
          </cell>
          <cell r="AT472">
            <v>44952</v>
          </cell>
          <cell r="AU472">
            <v>21012000</v>
          </cell>
          <cell r="AV472" t="str">
            <v>O23011601190000007659</v>
          </cell>
          <cell r="AW472" t="str">
            <v>INVERSION</v>
          </cell>
          <cell r="AX472" t="str">
            <v>Mejoramiento Integral Rural y de Bordes Urbanos en Bogotá</v>
          </cell>
          <cell r="AY472">
            <v>5000460861</v>
          </cell>
          <cell r="AZ472">
            <v>505</v>
          </cell>
          <cell r="BA472">
            <v>44967</v>
          </cell>
          <cell r="BB472">
            <v>21012000</v>
          </cell>
          <cell r="BK472" t="str">
            <v/>
          </cell>
          <cell r="BN472" t="str">
            <v/>
          </cell>
          <cell r="BO472" t="str">
            <v/>
          </cell>
          <cell r="BP472" t="str">
            <v/>
          </cell>
          <cell r="BR472" t="str">
            <v/>
          </cell>
          <cell r="BS472" t="str">
            <v/>
          </cell>
          <cell r="BT472" t="str">
            <v/>
          </cell>
          <cell r="BU472" t="str">
            <v/>
          </cell>
          <cell r="BV472" t="str">
            <v/>
          </cell>
          <cell r="BW472" t="str">
            <v/>
          </cell>
          <cell r="CA472" t="str">
            <v/>
          </cell>
          <cell r="CB472" t="str">
            <v/>
          </cell>
          <cell r="CC472" t="str">
            <v/>
          </cell>
          <cell r="CE472" t="str">
            <v/>
          </cell>
          <cell r="CF472" t="str">
            <v/>
          </cell>
          <cell r="CG472" t="str">
            <v/>
          </cell>
          <cell r="CH472" t="str">
            <v/>
          </cell>
          <cell r="CI472" t="str">
            <v/>
          </cell>
          <cell r="CP472">
            <v>0</v>
          </cell>
        </row>
        <row r="473">
          <cell r="C473" t="str">
            <v>468-2023</v>
          </cell>
          <cell r="D473">
            <v>1</v>
          </cell>
          <cell r="E473" t="str">
            <v>CO1.PCCNTR.4595604</v>
          </cell>
          <cell r="F473" t="e">
            <v>#N/A</v>
          </cell>
          <cell r="G473" t="str">
            <v>En Ejecución</v>
          </cell>
          <cell r="H473" t="str">
            <v>https://community.secop.gov.co/Public/Tendering/OpportunityDetail/Index?noticeUID=CO1.NTC.3969411&amp;isFromPublicArea=True&amp;isModal=true&amp;asPopupView=true</v>
          </cell>
          <cell r="I473" t="str">
            <v>SDTH-SJ-PSAG-002-2023</v>
          </cell>
          <cell r="J473">
            <v>1</v>
          </cell>
          <cell r="K473">
            <v>1</v>
          </cell>
          <cell r="L473" t="str">
            <v>Persona Natural</v>
          </cell>
          <cell r="M473" t="str">
            <v>CC</v>
          </cell>
          <cell r="N473">
            <v>79138571</v>
          </cell>
          <cell r="O473">
            <v>5</v>
          </cell>
          <cell r="P473" t="str">
            <v>CABEZAS CASTRO</v>
          </cell>
          <cell r="Q473" t="str">
            <v>JUAN PABLO</v>
          </cell>
          <cell r="R473" t="str">
            <v>No Aplica</v>
          </cell>
          <cell r="S473" t="str">
            <v>JUAN PABLO CABEZAS CASTRO</v>
          </cell>
          <cell r="T473" t="str">
            <v>M</v>
          </cell>
          <cell r="U473">
            <v>44967</v>
          </cell>
          <cell r="V473">
            <v>44970</v>
          </cell>
          <cell r="W473">
            <v>44971</v>
          </cell>
          <cell r="Y473" t="str">
            <v>Contratación Directa</v>
          </cell>
          <cell r="Z473" t="str">
            <v>Contrato</v>
          </cell>
          <cell r="AA473" t="str">
            <v>Prestación de Servicios  de Apoyo a la Gestión</v>
          </cell>
          <cell r="AB473" t="str">
            <v>PRESTAR SERVICIOS DE APOYO A LA GESTIÓN EN EL TRÁMITE DE NOTIFICACIÓN, PUBLICACIÓN, SEGUIMIENTO Y ASUNTOS ADMINISTRATIVOS A CARGO DE LA SUBSECRETARÍA JURÍDICA.</v>
          </cell>
          <cell r="AC473">
            <v>44971</v>
          </cell>
          <cell r="AD473">
            <v>44972</v>
          </cell>
          <cell r="AE473">
            <v>44972</v>
          </cell>
          <cell r="AF473">
            <v>9</v>
          </cell>
          <cell r="AG473">
            <v>0</v>
          </cell>
          <cell r="AH473">
            <v>9</v>
          </cell>
          <cell r="AI473">
            <v>9</v>
          </cell>
          <cell r="AJ473">
            <v>0</v>
          </cell>
          <cell r="AK473">
            <v>270</v>
          </cell>
          <cell r="AL473">
            <v>45244</v>
          </cell>
          <cell r="AM473">
            <v>45244</v>
          </cell>
          <cell r="AN473">
            <v>30591000</v>
          </cell>
          <cell r="AO473">
            <v>30591000</v>
          </cell>
          <cell r="AP473">
            <v>3399000</v>
          </cell>
          <cell r="AQ473">
            <v>0</v>
          </cell>
          <cell r="AS473">
            <v>600</v>
          </cell>
          <cell r="AT473">
            <v>44953</v>
          </cell>
          <cell r="AU473">
            <v>30591000</v>
          </cell>
          <cell r="AV473" t="str">
            <v>O23011605560000007810</v>
          </cell>
          <cell r="AW473" t="str">
            <v>INVERSION</v>
          </cell>
          <cell r="AX473" t="str">
            <v>Fortalecimiento y articulación de la gestión jurídica institucional en la Secretaría del Hábitat de Bogotá</v>
          </cell>
          <cell r="AY473">
            <v>5000460802</v>
          </cell>
          <cell r="AZ473">
            <v>500</v>
          </cell>
          <cell r="BA473">
            <v>44967</v>
          </cell>
          <cell r="BB473">
            <v>30591000</v>
          </cell>
          <cell r="BK473" t="str">
            <v/>
          </cell>
          <cell r="BN473" t="str">
            <v/>
          </cell>
          <cell r="BO473" t="str">
            <v/>
          </cell>
          <cell r="BP473" t="str">
            <v/>
          </cell>
          <cell r="BR473" t="str">
            <v/>
          </cell>
          <cell r="BS473" t="str">
            <v/>
          </cell>
          <cell r="BT473" t="str">
            <v/>
          </cell>
          <cell r="BU473" t="str">
            <v/>
          </cell>
          <cell r="BV473" t="str">
            <v/>
          </cell>
          <cell r="BW473" t="str">
            <v/>
          </cell>
          <cell r="CA473" t="str">
            <v/>
          </cell>
          <cell r="CB473" t="str">
            <v/>
          </cell>
          <cell r="CC473" t="str">
            <v/>
          </cell>
          <cell r="CE473" t="str">
            <v/>
          </cell>
          <cell r="CF473" t="str">
            <v/>
          </cell>
          <cell r="CG473" t="str">
            <v/>
          </cell>
          <cell r="CH473" t="str">
            <v/>
          </cell>
          <cell r="CI473" t="str">
            <v/>
          </cell>
          <cell r="CP473">
            <v>0</v>
          </cell>
        </row>
        <row r="474">
          <cell r="C474" t="str">
            <v>469-2023</v>
          </cell>
          <cell r="D474">
            <v>1</v>
          </cell>
          <cell r="E474" t="str">
            <v>CO1.PCCNTR.4595824</v>
          </cell>
          <cell r="F474" t="e">
            <v>#N/A</v>
          </cell>
          <cell r="G474" t="str">
            <v>En Ejecución</v>
          </cell>
          <cell r="H474" t="str">
            <v>https://community.secop.gov.co/Public/Tendering/OpportunityDetail/Index?noticeUID=CO1.NTC.3969380&amp;isFromPublicArea=True&amp;isModal=true&amp;asPopupView=true</v>
          </cell>
          <cell r="I474" t="str">
            <v>SDHT-SDA-PSAG-012-2023</v>
          </cell>
          <cell r="J474">
            <v>1</v>
          </cell>
          <cell r="K474">
            <v>1</v>
          </cell>
          <cell r="L474" t="str">
            <v>Persona Natural</v>
          </cell>
          <cell r="M474" t="str">
            <v>CC</v>
          </cell>
          <cell r="N474">
            <v>1022435478</v>
          </cell>
          <cell r="O474">
            <v>5</v>
          </cell>
          <cell r="P474" t="str">
            <v>LOZANO LOZANO</v>
          </cell>
          <cell r="Q474" t="str">
            <v>JENNY PAOLA</v>
          </cell>
          <cell r="R474" t="str">
            <v>No Aplica</v>
          </cell>
          <cell r="S474" t="str">
            <v>JENNY PAOLA LOZANO LOZANO</v>
          </cell>
          <cell r="T474" t="str">
            <v>F</v>
          </cell>
          <cell r="U474">
            <v>44967</v>
          </cell>
          <cell r="V474">
            <v>44967</v>
          </cell>
          <cell r="W474">
            <v>44970</v>
          </cell>
          <cell r="Y474" t="str">
            <v>Contratación Directa</v>
          </cell>
          <cell r="Z474" t="str">
            <v>Contrato</v>
          </cell>
          <cell r="AA474" t="str">
            <v>Prestación de Servicios  de Apoyo a la Gestión</v>
          </cell>
          <cell r="AB474" t="str">
            <v>PRESTAR SERVICIOS DE APOYO A LA GESTIÓN, PARA LA ORIENTACIÓN OPORTUNA A LA CIUDADANÍA SOBRE LA OFERTA INSTITUCIONAL DE LA SDHT, EN LOS CANALES DE ATENCIÓN Y EN LOS DIFERENTES ESCENARIOS DE INTERACCIÓN EN EL DISTRITO CAPITAL.</v>
          </cell>
          <cell r="AC474">
            <v>44970</v>
          </cell>
          <cell r="AD474">
            <v>44970</v>
          </cell>
          <cell r="AE474">
            <v>44970</v>
          </cell>
          <cell r="AF474">
            <v>8</v>
          </cell>
          <cell r="AG474">
            <v>0</v>
          </cell>
          <cell r="AH474">
            <v>8</v>
          </cell>
          <cell r="AI474">
            <v>8</v>
          </cell>
          <cell r="AJ474">
            <v>0</v>
          </cell>
          <cell r="AK474">
            <v>240</v>
          </cell>
          <cell r="AL474">
            <v>45211</v>
          </cell>
          <cell r="AM474">
            <v>45211</v>
          </cell>
          <cell r="AN474">
            <v>28000000</v>
          </cell>
          <cell r="AO474">
            <v>28000000</v>
          </cell>
          <cell r="AP474">
            <v>3500000</v>
          </cell>
          <cell r="AQ474">
            <v>0</v>
          </cell>
          <cell r="AS474">
            <v>552</v>
          </cell>
          <cell r="AT474">
            <v>44949</v>
          </cell>
          <cell r="AU474">
            <v>28000000</v>
          </cell>
          <cell r="AV474" t="str">
            <v>O23011605560000007754</v>
          </cell>
          <cell r="AW474" t="str">
            <v>INVERSION</v>
          </cell>
          <cell r="AX474" t="str">
            <v>Fortalecimiento Institucional de la Secretaría del Hábitat Bogotá</v>
          </cell>
          <cell r="AY474">
            <v>5000460758</v>
          </cell>
          <cell r="AZ474">
            <v>495</v>
          </cell>
          <cell r="BA474">
            <v>44967</v>
          </cell>
          <cell r="BB474">
            <v>28000000</v>
          </cell>
          <cell r="BK474" t="str">
            <v/>
          </cell>
          <cell r="BN474" t="str">
            <v/>
          </cell>
          <cell r="BO474" t="str">
            <v/>
          </cell>
          <cell r="BP474" t="str">
            <v/>
          </cell>
          <cell r="BR474" t="str">
            <v/>
          </cell>
          <cell r="BS474" t="str">
            <v/>
          </cell>
          <cell r="BT474" t="str">
            <v/>
          </cell>
          <cell r="BU474" t="str">
            <v/>
          </cell>
          <cell r="BV474" t="str">
            <v/>
          </cell>
          <cell r="BW474" t="str">
            <v/>
          </cell>
          <cell r="CA474" t="str">
            <v/>
          </cell>
          <cell r="CB474" t="str">
            <v/>
          </cell>
          <cell r="CC474" t="str">
            <v/>
          </cell>
          <cell r="CE474" t="str">
            <v/>
          </cell>
          <cell r="CF474" t="str">
            <v/>
          </cell>
          <cell r="CG474" t="str">
            <v/>
          </cell>
          <cell r="CH474" t="str">
            <v/>
          </cell>
          <cell r="CI474" t="str">
            <v/>
          </cell>
          <cell r="CP474">
            <v>0</v>
          </cell>
        </row>
        <row r="475">
          <cell r="C475" t="str">
            <v>470-2023</v>
          </cell>
          <cell r="D475">
            <v>1</v>
          </cell>
          <cell r="E475" t="str">
            <v>CO1.PCCNTR.4594175</v>
          </cell>
          <cell r="F475" t="e">
            <v>#N/A</v>
          </cell>
          <cell r="G475" t="str">
            <v>En Ejecución</v>
          </cell>
          <cell r="H475" t="str">
            <v>https://community.secop.gov.co/Public/Tendering/OpportunityDetail/Index?noticeUID=CO1.NTC.3967989&amp;isFromPublicArea=True&amp;isModal=true&amp;asPopupView=true</v>
          </cell>
          <cell r="I475" t="str">
            <v>SDHT-SDA-PSAG-017-2023</v>
          </cell>
          <cell r="J475">
            <v>1</v>
          </cell>
          <cell r="K475">
            <v>1</v>
          </cell>
          <cell r="L475" t="str">
            <v>Persona Natural</v>
          </cell>
          <cell r="M475" t="str">
            <v>CC</v>
          </cell>
          <cell r="N475">
            <v>1022380154</v>
          </cell>
          <cell r="O475">
            <v>6</v>
          </cell>
          <cell r="P475" t="str">
            <v>TORRES</v>
          </cell>
          <cell r="Q475" t="str">
            <v>LEISLY YURANI</v>
          </cell>
          <cell r="R475" t="str">
            <v>No Aplica</v>
          </cell>
          <cell r="S475" t="str">
            <v>LEISLY YURANI TORRES</v>
          </cell>
          <cell r="T475" t="str">
            <v>F</v>
          </cell>
          <cell r="U475">
            <v>44967</v>
          </cell>
          <cell r="V475">
            <v>44967</v>
          </cell>
          <cell r="W475">
            <v>44970</v>
          </cell>
          <cell r="Y475" t="str">
            <v>Contratación Directa</v>
          </cell>
          <cell r="Z475" t="str">
            <v>Contrato</v>
          </cell>
          <cell r="AA475" t="str">
            <v>Prestación de Servicios  de Apoyo a la Gestión</v>
          </cell>
          <cell r="AB475" t="str">
            <v>PRESTAR SERVICIOS DE APOYO A LA GESTIÓN, PARA LA ORIENTACIÓN OPORTUNA A LA CIUDADANÍA SOBRE LA OFERTA INSTITUCIONAL DE LA SDHT, EN LOS CANALES DE ATENCIÓN Y EN LOS DIFERENTES ESCENARIOS DE INTERACCIÓN EN EL DISTRITO CAPITAL.</v>
          </cell>
          <cell r="AC475">
            <v>44970</v>
          </cell>
          <cell r="AD475">
            <v>44970</v>
          </cell>
          <cell r="AE475">
            <v>44970</v>
          </cell>
          <cell r="AF475">
            <v>8</v>
          </cell>
          <cell r="AG475">
            <v>0</v>
          </cell>
          <cell r="AH475">
            <v>8</v>
          </cell>
          <cell r="AI475">
            <v>8</v>
          </cell>
          <cell r="AJ475">
            <v>0</v>
          </cell>
          <cell r="AK475">
            <v>240</v>
          </cell>
          <cell r="AL475">
            <v>45211</v>
          </cell>
          <cell r="AM475">
            <v>45211</v>
          </cell>
          <cell r="AN475">
            <v>28000000</v>
          </cell>
          <cell r="AO475">
            <v>28000000</v>
          </cell>
          <cell r="AP475">
            <v>3500000</v>
          </cell>
          <cell r="AQ475">
            <v>0</v>
          </cell>
          <cell r="AS475">
            <v>557</v>
          </cell>
          <cell r="AT475">
            <v>44949</v>
          </cell>
          <cell r="AU475">
            <v>28000000</v>
          </cell>
          <cell r="AV475" t="str">
            <v>O23011605560000007754</v>
          </cell>
          <cell r="AW475" t="str">
            <v>INVERSION</v>
          </cell>
          <cell r="AX475" t="str">
            <v>Fortalecimiento Institucional de la Secretaría del Hábitat Bogotá</v>
          </cell>
          <cell r="AY475">
            <v>5000460763</v>
          </cell>
          <cell r="AZ475">
            <v>496</v>
          </cell>
          <cell r="BA475">
            <v>44967</v>
          </cell>
          <cell r="BB475">
            <v>28000000</v>
          </cell>
          <cell r="BK475" t="str">
            <v/>
          </cell>
          <cell r="BN475" t="str">
            <v/>
          </cell>
          <cell r="BO475" t="str">
            <v/>
          </cell>
          <cell r="BP475" t="str">
            <v/>
          </cell>
          <cell r="BR475" t="str">
            <v/>
          </cell>
          <cell r="BS475" t="str">
            <v/>
          </cell>
          <cell r="BT475" t="str">
            <v/>
          </cell>
          <cell r="BU475" t="str">
            <v/>
          </cell>
          <cell r="BV475" t="str">
            <v/>
          </cell>
          <cell r="BW475" t="str">
            <v/>
          </cell>
          <cell r="CA475" t="str">
            <v/>
          </cell>
          <cell r="CB475" t="str">
            <v/>
          </cell>
          <cell r="CC475" t="str">
            <v/>
          </cell>
          <cell r="CE475" t="str">
            <v/>
          </cell>
          <cell r="CF475" t="str">
            <v/>
          </cell>
          <cell r="CG475" t="str">
            <v/>
          </cell>
          <cell r="CH475" t="str">
            <v/>
          </cell>
          <cell r="CI475" t="str">
            <v/>
          </cell>
          <cell r="CP475">
            <v>0</v>
          </cell>
        </row>
        <row r="476">
          <cell r="C476" t="str">
            <v>471-2023</v>
          </cell>
          <cell r="D476">
            <v>1</v>
          </cell>
          <cell r="E476" t="str">
            <v>CO1.PCCNTR.4598501</v>
          </cell>
          <cell r="F476" t="e">
            <v>#N/A</v>
          </cell>
          <cell r="G476" t="str">
            <v>En Ejecución</v>
          </cell>
          <cell r="H476" t="str">
            <v>https://community.secop.gov.co/Public/Tendering/OpportunityDetail/Index?noticeUID=CO1.NTC.3972506&amp;isFromPublicArea=True&amp;isModal=true&amp;asPopupView=true</v>
          </cell>
          <cell r="I476" t="str">
            <v>SDHT-SDSP-PSP-003-2023</v>
          </cell>
          <cell r="J476">
            <v>1</v>
          </cell>
          <cell r="K476">
            <v>1</v>
          </cell>
          <cell r="L476" t="str">
            <v>Persona Natural</v>
          </cell>
          <cell r="M476" t="str">
            <v>CC</v>
          </cell>
          <cell r="N476">
            <v>80150447</v>
          </cell>
          <cell r="O476">
            <v>2</v>
          </cell>
          <cell r="P476" t="str">
            <v>REDONDO ORTEGON</v>
          </cell>
          <cell r="Q476" t="str">
            <v>JOHAN MANUEL</v>
          </cell>
          <cell r="R476" t="str">
            <v>No Aplica</v>
          </cell>
          <cell r="S476" t="str">
            <v>JOHAN MANUEL REDONDO ORTEGON</v>
          </cell>
          <cell r="T476" t="str">
            <v>M</v>
          </cell>
          <cell r="U476">
            <v>44967</v>
          </cell>
          <cell r="V476">
            <v>44971</v>
          </cell>
          <cell r="W476">
            <v>44971</v>
          </cell>
          <cell r="Y476" t="str">
            <v>Contratación Directa</v>
          </cell>
          <cell r="Z476" t="str">
            <v>Contrato</v>
          </cell>
          <cell r="AA476" t="str">
            <v>Prestación de Servicios Profesionales</v>
          </cell>
          <cell r="AB476" t="str">
            <v>PRESTAR SERVICIOS PROFESIONALES PARA APOYAR LA PLANEACIÓN ESTRATÉGICA, EL MODELAMIENTO Y ANÁLISIS DE INFORMACIÓN EN EL DESARROLLO DE LAS POLÍTICAS DEL SECTOR HÁBITAT.</v>
          </cell>
          <cell r="AC476">
            <v>44971</v>
          </cell>
          <cell r="AD476">
            <v>44971</v>
          </cell>
          <cell r="AE476">
            <v>44971</v>
          </cell>
          <cell r="AF476">
            <v>9</v>
          </cell>
          <cell r="AG476">
            <v>0</v>
          </cell>
          <cell r="AH476">
            <v>9</v>
          </cell>
          <cell r="AI476">
            <v>9</v>
          </cell>
          <cell r="AJ476">
            <v>0</v>
          </cell>
          <cell r="AK476">
            <v>270</v>
          </cell>
          <cell r="AL476">
            <v>45243</v>
          </cell>
          <cell r="AM476">
            <v>45243</v>
          </cell>
          <cell r="AN476">
            <v>81000000</v>
          </cell>
          <cell r="AO476">
            <v>81000000</v>
          </cell>
          <cell r="AP476">
            <v>9000000</v>
          </cell>
          <cell r="AQ476">
            <v>0</v>
          </cell>
          <cell r="AS476">
            <v>691</v>
          </cell>
          <cell r="AT476">
            <v>44960</v>
          </cell>
          <cell r="AU476">
            <v>81000000</v>
          </cell>
          <cell r="AV476" t="str">
            <v>O23011605510000007618</v>
          </cell>
          <cell r="AW476" t="str">
            <v>INVERSION</v>
          </cell>
          <cell r="AX476" t="str">
            <v>Construcción del catastro de redes de los servicios públicos en el distrito capital Bogotá</v>
          </cell>
          <cell r="AY476">
            <v>5000462312</v>
          </cell>
          <cell r="AZ476">
            <v>515</v>
          </cell>
          <cell r="BA476">
            <v>44970</v>
          </cell>
          <cell r="BB476">
            <v>81000000</v>
          </cell>
          <cell r="BK476" t="str">
            <v/>
          </cell>
          <cell r="BN476" t="str">
            <v/>
          </cell>
          <cell r="BO476" t="str">
            <v/>
          </cell>
          <cell r="BP476" t="str">
            <v/>
          </cell>
          <cell r="BR476" t="str">
            <v/>
          </cell>
          <cell r="BS476" t="str">
            <v/>
          </cell>
          <cell r="BT476" t="str">
            <v/>
          </cell>
          <cell r="BU476" t="str">
            <v/>
          </cell>
          <cell r="BV476" t="str">
            <v/>
          </cell>
          <cell r="BW476" t="str">
            <v/>
          </cell>
          <cell r="CA476" t="str">
            <v/>
          </cell>
          <cell r="CB476" t="str">
            <v/>
          </cell>
          <cell r="CC476" t="str">
            <v/>
          </cell>
          <cell r="CE476" t="str">
            <v/>
          </cell>
          <cell r="CF476" t="str">
            <v/>
          </cell>
          <cell r="CG476" t="str">
            <v/>
          </cell>
          <cell r="CH476" t="str">
            <v/>
          </cell>
          <cell r="CI476" t="str">
            <v/>
          </cell>
          <cell r="CP476">
            <v>0</v>
          </cell>
        </row>
        <row r="477">
          <cell r="C477" t="str">
            <v>472-2023</v>
          </cell>
          <cell r="D477">
            <v>1</v>
          </cell>
          <cell r="E477" t="str">
            <v>CO1.PCCNTR.4596938</v>
          </cell>
          <cell r="F477" t="e">
            <v>#N/A</v>
          </cell>
          <cell r="G477" t="str">
            <v>En Ejecución</v>
          </cell>
          <cell r="H477" t="str">
            <v>https://community.secop.gov.co/Public/Tendering/OpportunityDetail/Index?noticeUID=CO1.NTC.3970752&amp;isFromPublicArea=True&amp;isModal=true&amp;asPopupView=true</v>
          </cell>
          <cell r="I477" t="str">
            <v>SDHT-SDA-PSP-028-2023</v>
          </cell>
          <cell r="J477">
            <v>1</v>
          </cell>
          <cell r="K477">
            <v>1</v>
          </cell>
          <cell r="L477" t="str">
            <v>Persona Natural</v>
          </cell>
          <cell r="M477" t="str">
            <v>CC</v>
          </cell>
          <cell r="N477">
            <v>79954325</v>
          </cell>
          <cell r="O477">
            <v>1</v>
          </cell>
          <cell r="P477" t="str">
            <v>ORTIZ SALAS</v>
          </cell>
          <cell r="Q477" t="str">
            <v>EDWIN YAMID</v>
          </cell>
          <cell r="R477" t="str">
            <v>No Aplica</v>
          </cell>
          <cell r="S477" t="str">
            <v>EDWIN YAMID ORTIZ SALAS</v>
          </cell>
          <cell r="T477" t="str">
            <v>M</v>
          </cell>
          <cell r="U477">
            <v>44966</v>
          </cell>
          <cell r="V477">
            <v>44966</v>
          </cell>
          <cell r="W477">
            <v>44967</v>
          </cell>
          <cell r="Y477" t="str">
            <v>Contratación Directa</v>
          </cell>
          <cell r="Z477" t="str">
            <v>Contrato</v>
          </cell>
          <cell r="AA477" t="str">
            <v>Prestación de Servicios Profesionales</v>
          </cell>
          <cell r="AB477" t="str">
            <v>PRESTAR SERVICIOS PROFESIONALES PARA APOYAR LA EJECUCIÓN, SEGUIMIENTO Y EVALUACIÓN DE LAS ACTIVIDADES DE GESTIÓN DEL TALENTO HUMANO Y EL PLAN DE CAPACITACIÓN INSTITUCIONAL DE LA SECRETARÍA DISTRITAL DEL HÁBITAT.</v>
          </cell>
          <cell r="AC477">
            <v>44967</v>
          </cell>
          <cell r="AD477">
            <v>44967</v>
          </cell>
          <cell r="AE477">
            <v>44967</v>
          </cell>
          <cell r="AF477">
            <v>8</v>
          </cell>
          <cell r="AG477">
            <v>0</v>
          </cell>
          <cell r="AH477">
            <v>8</v>
          </cell>
          <cell r="AI477">
            <v>8</v>
          </cell>
          <cell r="AJ477">
            <v>0</v>
          </cell>
          <cell r="AK477">
            <v>240</v>
          </cell>
          <cell r="AL477">
            <v>45208</v>
          </cell>
          <cell r="AM477">
            <v>45208</v>
          </cell>
          <cell r="AN477">
            <v>49440000</v>
          </cell>
          <cell r="AO477">
            <v>49440000</v>
          </cell>
          <cell r="AP477">
            <v>6180000</v>
          </cell>
          <cell r="AQ477">
            <v>0</v>
          </cell>
          <cell r="AS477">
            <v>630</v>
          </cell>
          <cell r="AT477">
            <v>44953</v>
          </cell>
          <cell r="AU477">
            <v>49440000</v>
          </cell>
          <cell r="AV477" t="str">
            <v>O23011605560000007754</v>
          </cell>
          <cell r="AW477" t="str">
            <v>INVERSION</v>
          </cell>
          <cell r="AX477" t="str">
            <v>Fortalecimiento Institucional de la Secretaría del Hábitat Bogotá</v>
          </cell>
          <cell r="AY477">
            <v>5000460350</v>
          </cell>
          <cell r="AZ477">
            <v>488</v>
          </cell>
          <cell r="BA477">
            <v>44967</v>
          </cell>
          <cell r="BB477">
            <v>49440000</v>
          </cell>
          <cell r="BK477" t="str">
            <v/>
          </cell>
          <cell r="BN477" t="str">
            <v/>
          </cell>
          <cell r="BO477" t="str">
            <v/>
          </cell>
          <cell r="BP477" t="str">
            <v/>
          </cell>
          <cell r="BR477" t="str">
            <v/>
          </cell>
          <cell r="BS477" t="str">
            <v/>
          </cell>
          <cell r="BT477" t="str">
            <v/>
          </cell>
          <cell r="BU477" t="str">
            <v/>
          </cell>
          <cell r="BV477" t="str">
            <v/>
          </cell>
          <cell r="BW477" t="str">
            <v/>
          </cell>
          <cell r="CA477" t="str">
            <v/>
          </cell>
          <cell r="CB477" t="str">
            <v/>
          </cell>
          <cell r="CC477" t="str">
            <v/>
          </cell>
          <cell r="CE477" t="str">
            <v/>
          </cell>
          <cell r="CF477" t="str">
            <v/>
          </cell>
          <cell r="CG477" t="str">
            <v/>
          </cell>
          <cell r="CH477" t="str">
            <v/>
          </cell>
          <cell r="CI477" t="str">
            <v/>
          </cell>
          <cell r="CP477">
            <v>0</v>
          </cell>
        </row>
        <row r="478">
          <cell r="C478" t="str">
            <v>473-2023</v>
          </cell>
          <cell r="D478">
            <v>1</v>
          </cell>
          <cell r="E478" t="str">
            <v>CO1.PCCNTR.4596291</v>
          </cell>
          <cell r="F478" t="e">
            <v>#N/A</v>
          </cell>
          <cell r="G478" t="str">
            <v>En Ejecución</v>
          </cell>
          <cell r="H478" t="str">
            <v>https://community.secop.gov.co/Public/Tendering/OpportunityDetail/Index?noticeUID=CO1.NTC.3970566&amp;isFromPublicArea=True&amp;isModal=true&amp;asPopupView=true</v>
          </cell>
          <cell r="I478" t="str">
            <v>SDHT-SDA-PSAG-024-2023</v>
          </cell>
          <cell r="J478">
            <v>1</v>
          </cell>
          <cell r="K478">
            <v>1</v>
          </cell>
          <cell r="L478" t="str">
            <v>Persona Natural</v>
          </cell>
          <cell r="M478" t="str">
            <v>CC</v>
          </cell>
          <cell r="N478">
            <v>79867585</v>
          </cell>
          <cell r="O478">
            <v>5</v>
          </cell>
          <cell r="P478" t="str">
            <v>HUERTAS HURTADO</v>
          </cell>
          <cell r="Q478" t="str">
            <v>EDGAR ENRIQUE</v>
          </cell>
          <cell r="R478" t="str">
            <v>No Aplica</v>
          </cell>
          <cell r="S478" t="str">
            <v>EDGAR ENRIQUE HUERTAS HURTADO</v>
          </cell>
          <cell r="T478" t="str">
            <v>M</v>
          </cell>
          <cell r="U478">
            <v>44966</v>
          </cell>
          <cell r="V478">
            <v>44967</v>
          </cell>
          <cell r="W478">
            <v>44967</v>
          </cell>
          <cell r="Y478" t="str">
            <v>Contratación Directa</v>
          </cell>
          <cell r="Z478" t="str">
            <v>Contrato</v>
          </cell>
          <cell r="AA478" t="str">
            <v>Prestación de Servicios  de Apoyo a la Gestión</v>
          </cell>
          <cell r="AB478" t="str">
            <v>PRESTAR SERVICIOS PARA BRINDAR APOYO TÉCNICO Y OPERATIVO EN LAS ACTIVIDADES DESARROLLADAS EN EL PROCESO DE GESTIÓN DE BIENES, SERVICIOS E INFRAESTRUCTURA DE LA SDHT.</v>
          </cell>
          <cell r="AC478">
            <v>44967</v>
          </cell>
          <cell r="AD478">
            <v>44967</v>
          </cell>
          <cell r="AE478">
            <v>44967</v>
          </cell>
          <cell r="AF478">
            <v>8</v>
          </cell>
          <cell r="AG478">
            <v>0</v>
          </cell>
          <cell r="AH478">
            <v>8</v>
          </cell>
          <cell r="AI478">
            <v>8</v>
          </cell>
          <cell r="AJ478">
            <v>0</v>
          </cell>
          <cell r="AK478">
            <v>240</v>
          </cell>
          <cell r="AL478">
            <v>45208</v>
          </cell>
          <cell r="AM478">
            <v>45208</v>
          </cell>
          <cell r="AN478">
            <v>26176000</v>
          </cell>
          <cell r="AO478">
            <v>26176000</v>
          </cell>
          <cell r="AP478">
            <v>3272000</v>
          </cell>
          <cell r="AQ478">
            <v>0</v>
          </cell>
          <cell r="AS478">
            <v>641</v>
          </cell>
          <cell r="AT478">
            <v>44953</v>
          </cell>
          <cell r="AU478">
            <v>26176000</v>
          </cell>
          <cell r="AV478" t="str">
            <v>O23011605560000007754</v>
          </cell>
          <cell r="AW478" t="str">
            <v>INVERSION</v>
          </cell>
          <cell r="AX478" t="str">
            <v>Fortalecimiento Institucional de la Secretaría del Hábitat Bogotá</v>
          </cell>
          <cell r="AY478">
            <v>5000460322</v>
          </cell>
          <cell r="AZ478">
            <v>486</v>
          </cell>
          <cell r="BA478">
            <v>44967</v>
          </cell>
          <cell r="BB478">
            <v>26176000</v>
          </cell>
          <cell r="BK478" t="str">
            <v/>
          </cell>
          <cell r="BN478" t="str">
            <v/>
          </cell>
          <cell r="BO478" t="str">
            <v/>
          </cell>
          <cell r="BP478" t="str">
            <v/>
          </cell>
          <cell r="BR478" t="str">
            <v/>
          </cell>
          <cell r="BS478" t="str">
            <v/>
          </cell>
          <cell r="BT478" t="str">
            <v/>
          </cell>
          <cell r="BU478" t="str">
            <v/>
          </cell>
          <cell r="BV478" t="str">
            <v/>
          </cell>
          <cell r="BW478" t="str">
            <v/>
          </cell>
          <cell r="CA478" t="str">
            <v/>
          </cell>
          <cell r="CB478" t="str">
            <v/>
          </cell>
          <cell r="CC478" t="str">
            <v/>
          </cell>
          <cell r="CE478" t="str">
            <v/>
          </cell>
          <cell r="CF478" t="str">
            <v/>
          </cell>
          <cell r="CG478" t="str">
            <v/>
          </cell>
          <cell r="CH478" t="str">
            <v/>
          </cell>
          <cell r="CI478" t="str">
            <v/>
          </cell>
          <cell r="CP478">
            <v>0</v>
          </cell>
        </row>
        <row r="479">
          <cell r="C479" t="str">
            <v>474-2023</v>
          </cell>
          <cell r="D479">
            <v>1</v>
          </cell>
          <cell r="E479" t="str">
            <v>CO1.PCCNTR.4597550</v>
          </cell>
          <cell r="F479" t="e">
            <v>#N/A</v>
          </cell>
          <cell r="G479" t="str">
            <v>En Ejecución</v>
          </cell>
          <cell r="H479" t="str">
            <v>https://community.secop.gov.co/Public/Tendering/OpportunityDetail/Index?noticeUID=CO1.NTC.3971718&amp;isFromPublicArea=True&amp;isModal=true&amp;asPopupView=true</v>
          </cell>
          <cell r="I479" t="str">
            <v>SDHT-SDA-PSAG-026-2023</v>
          </cell>
          <cell r="J479">
            <v>1</v>
          </cell>
          <cell r="K479">
            <v>1</v>
          </cell>
          <cell r="L479" t="str">
            <v>Persona Natural</v>
          </cell>
          <cell r="M479" t="str">
            <v>CC</v>
          </cell>
          <cell r="N479">
            <v>80130456</v>
          </cell>
          <cell r="O479">
            <v>3</v>
          </cell>
          <cell r="P479" t="str">
            <v>GRAJALES RIOS</v>
          </cell>
          <cell r="Q479" t="str">
            <v>HECTOR FABIAN</v>
          </cell>
          <cell r="R479" t="str">
            <v>No Aplica</v>
          </cell>
          <cell r="S479" t="str">
            <v>HECTOR FABIAN GRAJALES RIOS</v>
          </cell>
          <cell r="T479" t="str">
            <v>M</v>
          </cell>
          <cell r="U479">
            <v>44966</v>
          </cell>
          <cell r="V479">
            <v>44967</v>
          </cell>
          <cell r="W479">
            <v>44967</v>
          </cell>
          <cell r="Y479" t="str">
            <v>Contratación Directa</v>
          </cell>
          <cell r="Z479" t="str">
            <v>Contrato</v>
          </cell>
          <cell r="AA479" t="str">
            <v>Prestación de Servicios  de Apoyo a la Gestión</v>
          </cell>
          <cell r="AB479" t="str">
            <v>PRESTAR SERVICIOS DE APOYO A LA SDHT CON LAS ACTIVIDADES DE MANTENIMIENTO PREVENTIVO Y CORRECTIVO DE LA INFRAESTRUCTURA FISICA DE LAS DIFERENTES SEDES DONDE FUNCIONA LA ENTIDAD.</v>
          </cell>
          <cell r="AC479">
            <v>44967</v>
          </cell>
          <cell r="AD479">
            <v>44967</v>
          </cell>
          <cell r="AE479">
            <v>44967</v>
          </cell>
          <cell r="AF479">
            <v>8</v>
          </cell>
          <cell r="AG479">
            <v>0</v>
          </cell>
          <cell r="AH479">
            <v>8</v>
          </cell>
          <cell r="AI479">
            <v>8</v>
          </cell>
          <cell r="AJ479">
            <v>0</v>
          </cell>
          <cell r="AK479">
            <v>240</v>
          </cell>
          <cell r="AL479">
            <v>45208</v>
          </cell>
          <cell r="AM479">
            <v>45208</v>
          </cell>
          <cell r="AN479">
            <v>22880000</v>
          </cell>
          <cell r="AO479">
            <v>22880000</v>
          </cell>
          <cell r="AP479">
            <v>2860000</v>
          </cell>
          <cell r="AQ479">
            <v>0</v>
          </cell>
          <cell r="AS479">
            <v>638</v>
          </cell>
          <cell r="AT479">
            <v>44953</v>
          </cell>
          <cell r="AU479">
            <v>22880000</v>
          </cell>
          <cell r="AV479" t="str">
            <v>O23011605560000007754</v>
          </cell>
          <cell r="AW479" t="str">
            <v>INVERSION</v>
          </cell>
          <cell r="AX479" t="str">
            <v>Fortalecimiento Institucional de la Secretaría del Hábitat Bogotá</v>
          </cell>
          <cell r="AY479">
            <v>5000460356</v>
          </cell>
          <cell r="AZ479">
            <v>489</v>
          </cell>
          <cell r="BA479">
            <v>44967</v>
          </cell>
          <cell r="BB479">
            <v>22880000</v>
          </cell>
          <cell r="BK479" t="str">
            <v/>
          </cell>
          <cell r="BN479" t="str">
            <v/>
          </cell>
          <cell r="BO479" t="str">
            <v/>
          </cell>
          <cell r="BP479" t="str">
            <v/>
          </cell>
          <cell r="BR479" t="str">
            <v/>
          </cell>
          <cell r="BS479" t="str">
            <v/>
          </cell>
          <cell r="BT479" t="str">
            <v/>
          </cell>
          <cell r="BU479" t="str">
            <v/>
          </cell>
          <cell r="BV479" t="str">
            <v/>
          </cell>
          <cell r="BW479" t="str">
            <v/>
          </cell>
          <cell r="CA479" t="str">
            <v/>
          </cell>
          <cell r="CB479" t="str">
            <v/>
          </cell>
          <cell r="CC479" t="str">
            <v/>
          </cell>
          <cell r="CE479" t="str">
            <v/>
          </cell>
          <cell r="CF479" t="str">
            <v/>
          </cell>
          <cell r="CG479" t="str">
            <v/>
          </cell>
          <cell r="CH479" t="str">
            <v/>
          </cell>
          <cell r="CI479" t="str">
            <v/>
          </cell>
          <cell r="CP479">
            <v>0</v>
          </cell>
        </row>
        <row r="480">
          <cell r="C480" t="str">
            <v>475-2023</v>
          </cell>
          <cell r="D480">
            <v>1</v>
          </cell>
          <cell r="E480" t="str">
            <v>CO1.PCCNTR.4600628</v>
          </cell>
          <cell r="F480" t="e">
            <v>#N/A</v>
          </cell>
          <cell r="G480" t="str">
            <v>En Ejecución</v>
          </cell>
          <cell r="H480" t="str">
            <v>https://community.secop.gov.co/Public/Tendering/OpportunityDetail/Index?noticeUID=CO1.NTC.3974728&amp;isFromPublicArea=True&amp;isModal=true&amp;asPopupView=true</v>
          </cell>
          <cell r="I480" t="str">
            <v>SDHT-SGC-PSP-015-2023</v>
          </cell>
          <cell r="J480">
            <v>1</v>
          </cell>
          <cell r="K480">
            <v>1</v>
          </cell>
          <cell r="L480" t="str">
            <v>Persona Natural</v>
          </cell>
          <cell r="M480" t="str">
            <v>CC</v>
          </cell>
          <cell r="N480">
            <v>52935588</v>
          </cell>
          <cell r="O480">
            <v>0</v>
          </cell>
          <cell r="P480" t="str">
            <v>GONZALEZ TURIZO</v>
          </cell>
          <cell r="Q480" t="str">
            <v>GIOHANA CATARINE</v>
          </cell>
          <cell r="R480" t="str">
            <v>No Aplica</v>
          </cell>
          <cell r="S480" t="str">
            <v>GIOHANA CATARINE GONZALEZ TURIZO</v>
          </cell>
          <cell r="T480" t="str">
            <v>F</v>
          </cell>
          <cell r="U480">
            <v>44967</v>
          </cell>
          <cell r="V480">
            <v>44967</v>
          </cell>
          <cell r="W480">
            <v>44968</v>
          </cell>
          <cell r="Y480" t="str">
            <v>Contratación Directa</v>
          </cell>
          <cell r="Z480" t="str">
            <v>Contrato</v>
          </cell>
          <cell r="AA480" t="str">
            <v>Prestación de Servicios Profesionales</v>
          </cell>
          <cell r="AB480" t="str">
            <v>PRESTAR SERVICIOS PROFESIONALES PARA APOYAR LA REVISIÓN DE LOS PROCESOS CONTRACTUALES Y OTROS ACTOS JURÍDICOS DE COMPETENCIA DE LA SUBSECRETARÍA DE GESTIÓN CORPORATIVA</v>
          </cell>
          <cell r="AC480">
            <v>44968</v>
          </cell>
          <cell r="AD480">
            <v>44970</v>
          </cell>
          <cell r="AE480">
            <v>44970</v>
          </cell>
          <cell r="AF480">
            <v>8</v>
          </cell>
          <cell r="AG480">
            <v>0</v>
          </cell>
          <cell r="AH480">
            <v>8</v>
          </cell>
          <cell r="AI480">
            <v>8</v>
          </cell>
          <cell r="AJ480">
            <v>0</v>
          </cell>
          <cell r="AK480">
            <v>240</v>
          </cell>
          <cell r="AL480">
            <v>45211</v>
          </cell>
          <cell r="AM480">
            <v>45211</v>
          </cell>
          <cell r="AN480">
            <v>68000000</v>
          </cell>
          <cell r="AO480">
            <v>68000000</v>
          </cell>
          <cell r="AP480">
            <v>8500000</v>
          </cell>
          <cell r="AQ480">
            <v>0</v>
          </cell>
          <cell r="AS480">
            <v>703</v>
          </cell>
          <cell r="AT480">
            <v>44963</v>
          </cell>
          <cell r="AU480">
            <v>68000000</v>
          </cell>
          <cell r="AV480" t="str">
            <v>O23011605530000007815</v>
          </cell>
          <cell r="AW480" t="str">
            <v>INVERSION</v>
          </cell>
          <cell r="AX480" t="str">
            <v>Desarrollo del sistema de información misional y estratégica del sector hábitat Bogotá</v>
          </cell>
          <cell r="AY480">
            <v>5000460414</v>
          </cell>
          <cell r="AZ480">
            <v>493</v>
          </cell>
          <cell r="BA480">
            <v>44967</v>
          </cell>
          <cell r="BB480">
            <v>68000000</v>
          </cell>
          <cell r="BK480" t="str">
            <v/>
          </cell>
          <cell r="BN480" t="str">
            <v/>
          </cell>
          <cell r="BO480" t="str">
            <v/>
          </cell>
          <cell r="BP480" t="str">
            <v/>
          </cell>
          <cell r="BR480" t="str">
            <v/>
          </cell>
          <cell r="BS480" t="str">
            <v/>
          </cell>
          <cell r="BT480" t="str">
            <v/>
          </cell>
          <cell r="BU480" t="str">
            <v/>
          </cell>
          <cell r="BV480" t="str">
            <v/>
          </cell>
          <cell r="BW480" t="str">
            <v/>
          </cell>
          <cell r="CA480" t="str">
            <v/>
          </cell>
          <cell r="CB480" t="str">
            <v/>
          </cell>
          <cell r="CC480" t="str">
            <v/>
          </cell>
          <cell r="CE480" t="str">
            <v/>
          </cell>
          <cell r="CF480" t="str">
            <v/>
          </cell>
          <cell r="CG480" t="str">
            <v/>
          </cell>
          <cell r="CH480" t="str">
            <v/>
          </cell>
          <cell r="CI480" t="str">
            <v/>
          </cell>
          <cell r="CP480">
            <v>0</v>
          </cell>
        </row>
        <row r="481">
          <cell r="C481" t="str">
            <v>476-2023</v>
          </cell>
          <cell r="D481">
            <v>1</v>
          </cell>
          <cell r="E481" t="str">
            <v>CO1.PCCNTR.4599757</v>
          </cell>
          <cell r="F481" t="e">
            <v>#N/A</v>
          </cell>
          <cell r="G481" t="str">
            <v>Terminado</v>
          </cell>
          <cell r="H481" t="str">
            <v>https://community.secop.gov.co/Public/Tendering/OpportunityDetail/Index?noticeUID=CO1.NTC.3968550&amp;isFromPublicArea=True&amp;isModal=true&amp;asPopupView=true</v>
          </cell>
          <cell r="I481" t="str">
            <v>SDHT-SDO-PSP-014-2023</v>
          </cell>
          <cell r="J481">
            <v>1</v>
          </cell>
          <cell r="K481">
            <v>1</v>
          </cell>
          <cell r="L481" t="str">
            <v>Persona Natural</v>
          </cell>
          <cell r="M481" t="str">
            <v>CC</v>
          </cell>
          <cell r="N481">
            <v>1012381987</v>
          </cell>
          <cell r="O481">
            <v>2</v>
          </cell>
          <cell r="P481" t="str">
            <v>NEUTA NIÑO</v>
          </cell>
          <cell r="Q481" t="str">
            <v>DIEGO FERNANDO</v>
          </cell>
          <cell r="R481" t="str">
            <v>No Aplica</v>
          </cell>
          <cell r="S481" t="str">
            <v>DIEGO FERNANDO NEUTA NIÑO</v>
          </cell>
          <cell r="T481" t="str">
            <v>M</v>
          </cell>
          <cell r="U481">
            <v>44967</v>
          </cell>
          <cell r="V481">
            <v>44972</v>
          </cell>
          <cell r="W481">
            <v>44974</v>
          </cell>
          <cell r="Y481" t="str">
            <v>Contratación Directa</v>
          </cell>
          <cell r="Z481" t="str">
            <v>Contrato</v>
          </cell>
          <cell r="AA481" t="str">
            <v>Prestación de Servicios Profesionales</v>
          </cell>
          <cell r="AB481" t="str">
            <v>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v>
          </cell>
          <cell r="AC481">
            <v>44974</v>
          </cell>
          <cell r="AD481">
            <v>44977</v>
          </cell>
          <cell r="AE481">
            <v>44977</v>
          </cell>
          <cell r="AF481">
            <v>4</v>
          </cell>
          <cell r="AG481">
            <v>0</v>
          </cell>
          <cell r="AH481">
            <v>4</v>
          </cell>
          <cell r="AI481">
            <v>4</v>
          </cell>
          <cell r="AJ481">
            <v>0</v>
          </cell>
          <cell r="AK481">
            <v>120</v>
          </cell>
          <cell r="AL481">
            <v>45096</v>
          </cell>
          <cell r="AM481">
            <v>45096</v>
          </cell>
          <cell r="AN481">
            <v>29912000</v>
          </cell>
          <cell r="AO481">
            <v>29912000</v>
          </cell>
          <cell r="AP481">
            <v>7478000</v>
          </cell>
          <cell r="AQ481">
            <v>0</v>
          </cell>
          <cell r="AS481">
            <v>507</v>
          </cell>
          <cell r="AT481">
            <v>44946</v>
          </cell>
          <cell r="AU481">
            <v>29912000</v>
          </cell>
          <cell r="AV481" t="str">
            <v>O23011601190000007659</v>
          </cell>
          <cell r="AW481" t="str">
            <v>INVERSION</v>
          </cell>
          <cell r="AX481" t="str">
            <v>Mejoramiento Integral Rural y de Bordes Urbanos en Bogotá</v>
          </cell>
          <cell r="AY481">
            <v>5000464988</v>
          </cell>
          <cell r="AZ481">
            <v>564</v>
          </cell>
          <cell r="BA481">
            <v>44973</v>
          </cell>
          <cell r="BB481">
            <v>29912000</v>
          </cell>
          <cell r="BK481" t="str">
            <v/>
          </cell>
          <cell r="BN481" t="str">
            <v/>
          </cell>
          <cell r="BO481" t="str">
            <v/>
          </cell>
          <cell r="BP481" t="str">
            <v/>
          </cell>
          <cell r="BR481" t="str">
            <v/>
          </cell>
          <cell r="BS481" t="str">
            <v/>
          </cell>
          <cell r="BT481" t="str">
            <v/>
          </cell>
          <cell r="BU481" t="str">
            <v/>
          </cell>
          <cell r="BV481" t="str">
            <v/>
          </cell>
          <cell r="BW481" t="str">
            <v/>
          </cell>
          <cell r="CA481" t="str">
            <v/>
          </cell>
          <cell r="CB481" t="str">
            <v/>
          </cell>
          <cell r="CC481" t="str">
            <v/>
          </cell>
          <cell r="CE481" t="str">
            <v/>
          </cell>
          <cell r="CF481" t="str">
            <v/>
          </cell>
          <cell r="CG481" t="str">
            <v/>
          </cell>
          <cell r="CH481" t="str">
            <v/>
          </cell>
          <cell r="CI481" t="str">
            <v/>
          </cell>
          <cell r="CP481">
            <v>0</v>
          </cell>
        </row>
        <row r="482">
          <cell r="C482" t="str">
            <v>477-2023</v>
          </cell>
          <cell r="D482">
            <v>1</v>
          </cell>
          <cell r="E482" t="str">
            <v>CO1.PCCNTR.4596549</v>
          </cell>
          <cell r="F482" t="e">
            <v>#N/A</v>
          </cell>
          <cell r="G482" t="str">
            <v>En Ejecución</v>
          </cell>
          <cell r="H482" t="str">
            <v>https://community.secop.gov.co/Public/Tendering/OpportunityDetail/Index?noticeUID=CO1.NTC.3970169&amp;isFromPublicArea=True&amp;isModal=true&amp;asPopupView=true</v>
          </cell>
          <cell r="I482" t="str">
            <v>SDTH-SDA-PSAG-016-2023</v>
          </cell>
          <cell r="J482">
            <v>1</v>
          </cell>
          <cell r="K482">
            <v>1</v>
          </cell>
          <cell r="L482" t="str">
            <v>Persona Natural</v>
          </cell>
          <cell r="M482" t="str">
            <v>CC</v>
          </cell>
          <cell r="N482">
            <v>20892422</v>
          </cell>
          <cell r="O482">
            <v>4</v>
          </cell>
          <cell r="P482" t="str">
            <v>MENDOZA VEGA</v>
          </cell>
          <cell r="Q482" t="str">
            <v>ANGELA MILENA</v>
          </cell>
          <cell r="R482" t="str">
            <v>No Aplica</v>
          </cell>
          <cell r="S482" t="str">
            <v>ANGELA MILENA MENDOZA VEGA</v>
          </cell>
          <cell r="T482" t="str">
            <v>F</v>
          </cell>
          <cell r="U482">
            <v>44967</v>
          </cell>
          <cell r="V482">
            <v>44970</v>
          </cell>
          <cell r="W482">
            <v>44971</v>
          </cell>
          <cell r="Y482" t="str">
            <v>Contratación Directa</v>
          </cell>
          <cell r="Z482" t="str">
            <v>Contrato</v>
          </cell>
          <cell r="AA482" t="str">
            <v>Prestación de Servicios  de Apoyo a la Gestión</v>
          </cell>
          <cell r="AB482" t="str">
            <v>PRESTAR SERVICIOS DE APOYO A LA GESTIÓN, PARA LA ORIENTACIÓN OPORTUNA A LA CIUDADANÍA SOBRE LA OFERTA INSTITUCIONAL DE LA SDHT, EN LOS CANALES DE ATENCIÓN Y EN LOS DIFERENTES ESCENARIOS DE INTERACCIÓN EN EL DISTRITO CAPITAL.</v>
          </cell>
          <cell r="AC482">
            <v>44971</v>
          </cell>
          <cell r="AD482">
            <v>44971</v>
          </cell>
          <cell r="AE482">
            <v>44971</v>
          </cell>
          <cell r="AF482">
            <v>8</v>
          </cell>
          <cell r="AG482">
            <v>0</v>
          </cell>
          <cell r="AH482">
            <v>8</v>
          </cell>
          <cell r="AI482">
            <v>8</v>
          </cell>
          <cell r="AJ482">
            <v>0</v>
          </cell>
          <cell r="AK482">
            <v>240</v>
          </cell>
          <cell r="AL482">
            <v>45212</v>
          </cell>
          <cell r="AM482">
            <v>45212</v>
          </cell>
          <cell r="AN482">
            <v>28000000</v>
          </cell>
          <cell r="AO482">
            <v>28000000</v>
          </cell>
          <cell r="AP482">
            <v>3500000</v>
          </cell>
          <cell r="AQ482">
            <v>0</v>
          </cell>
          <cell r="AS482">
            <v>556</v>
          </cell>
          <cell r="AT482">
            <v>44949</v>
          </cell>
          <cell r="AU482">
            <v>28000000</v>
          </cell>
          <cell r="AV482" t="str">
            <v>O23011605560000007754</v>
          </cell>
          <cell r="AW482" t="str">
            <v>INVERSION</v>
          </cell>
          <cell r="AX482" t="str">
            <v>Fortalecimiento Institucional de la Secretaría del Hábitat Bogotá</v>
          </cell>
          <cell r="AY482">
            <v>5000460753</v>
          </cell>
          <cell r="AZ482">
            <v>494</v>
          </cell>
          <cell r="BA482">
            <v>44967</v>
          </cell>
          <cell r="BB482">
            <v>28000000</v>
          </cell>
          <cell r="BK482" t="str">
            <v/>
          </cell>
          <cell r="BN482" t="str">
            <v/>
          </cell>
          <cell r="BO482" t="str">
            <v/>
          </cell>
          <cell r="BP482" t="str">
            <v/>
          </cell>
          <cell r="BR482" t="str">
            <v/>
          </cell>
          <cell r="BS482" t="str">
            <v/>
          </cell>
          <cell r="BT482" t="str">
            <v/>
          </cell>
          <cell r="BU482" t="str">
            <v/>
          </cell>
          <cell r="BV482" t="str">
            <v/>
          </cell>
          <cell r="BW482" t="str">
            <v/>
          </cell>
          <cell r="CA482" t="str">
            <v/>
          </cell>
          <cell r="CB482" t="str">
            <v/>
          </cell>
          <cell r="CC482" t="str">
            <v/>
          </cell>
          <cell r="CE482" t="str">
            <v/>
          </cell>
          <cell r="CF482" t="str">
            <v/>
          </cell>
          <cell r="CG482" t="str">
            <v/>
          </cell>
          <cell r="CH482" t="str">
            <v/>
          </cell>
          <cell r="CI482" t="str">
            <v/>
          </cell>
          <cell r="CP482">
            <v>0</v>
          </cell>
        </row>
        <row r="483">
          <cell r="C483" t="str">
            <v>478-2023</v>
          </cell>
          <cell r="D483">
            <v>1</v>
          </cell>
          <cell r="E483" t="str">
            <v>CO1.PCCNTR.4597188</v>
          </cell>
          <cell r="F483" t="e">
            <v>#N/A</v>
          </cell>
          <cell r="G483" t="str">
            <v>En Ejecución</v>
          </cell>
          <cell r="H483" t="str">
            <v>https://community.secop.gov.co/Public/Tendering/OpportunityDetail/Index?noticeUID=CO1.NTC.3971205&amp;isFromPublicArea=True&amp;isModal=true&amp;asPopupView=true</v>
          </cell>
          <cell r="I483" t="str">
            <v>SDHT-SDA-PSAG-008-2023</v>
          </cell>
          <cell r="J483">
            <v>1</v>
          </cell>
          <cell r="K483">
            <v>1</v>
          </cell>
          <cell r="L483" t="str">
            <v>Persona Natural</v>
          </cell>
          <cell r="M483" t="str">
            <v>CC</v>
          </cell>
          <cell r="N483">
            <v>1010214716</v>
          </cell>
          <cell r="O483">
            <v>1</v>
          </cell>
          <cell r="P483" t="str">
            <v>FORERO BONILLA</v>
          </cell>
          <cell r="Q483" t="str">
            <v>KATHERINE</v>
          </cell>
          <cell r="R483" t="str">
            <v>No Aplica</v>
          </cell>
          <cell r="S483" t="str">
            <v>KATHERINE FORERO BONILLA</v>
          </cell>
          <cell r="T483" t="str">
            <v>F</v>
          </cell>
          <cell r="U483">
            <v>44967</v>
          </cell>
          <cell r="V483">
            <v>44970</v>
          </cell>
          <cell r="W483">
            <v>44970</v>
          </cell>
          <cell r="Y483" t="str">
            <v>Contratación Directa</v>
          </cell>
          <cell r="Z483" t="str">
            <v>Contrato</v>
          </cell>
          <cell r="AA483" t="str">
            <v>Prestación de Servicios  de Apoyo a la Gestión</v>
          </cell>
          <cell r="AB483" t="str">
            <v>PRESTAR SERVICIOS DE APOYO A LA GESTIÓN, PARA LA ORIENTACIÓN OPORTUNA A LA CIUDADANÍA SOBRE LA OFERTA INSTITUCIONAL DE LA SDHT, EN LOS CANALES DE ATENCIÓN Y EN LOS DIFERENTES ESCENARIOS DE INTERACCIÓN EN EL DISTRITO CAPITAL.</v>
          </cell>
          <cell r="AC483">
            <v>44970</v>
          </cell>
          <cell r="AD483">
            <v>44970</v>
          </cell>
          <cell r="AE483">
            <v>44970</v>
          </cell>
          <cell r="AF483">
            <v>8</v>
          </cell>
          <cell r="AG483">
            <v>0</v>
          </cell>
          <cell r="AH483">
            <v>8</v>
          </cell>
          <cell r="AI483">
            <v>8</v>
          </cell>
          <cell r="AJ483">
            <v>0</v>
          </cell>
          <cell r="AK483">
            <v>240</v>
          </cell>
          <cell r="AL483">
            <v>45211</v>
          </cell>
          <cell r="AM483">
            <v>45211</v>
          </cell>
          <cell r="AN483">
            <v>28000000</v>
          </cell>
          <cell r="AO483">
            <v>28000000</v>
          </cell>
          <cell r="AP483">
            <v>3500000</v>
          </cell>
          <cell r="AQ483">
            <v>0</v>
          </cell>
          <cell r="AS483">
            <v>547</v>
          </cell>
          <cell r="AT483">
            <v>44949</v>
          </cell>
          <cell r="AU483">
            <v>28000000</v>
          </cell>
          <cell r="AV483" t="str">
            <v>O23011605560000007754</v>
          </cell>
          <cell r="AW483" t="str">
            <v>INVERSION</v>
          </cell>
          <cell r="AX483" t="str">
            <v>Fortalecimiento Institucional de la Secretaría del Hábitat Bogotá</v>
          </cell>
          <cell r="AY483">
            <v>5000460770</v>
          </cell>
          <cell r="AZ483">
            <v>497</v>
          </cell>
          <cell r="BA483">
            <v>44967</v>
          </cell>
          <cell r="BB483">
            <v>28000000</v>
          </cell>
          <cell r="BK483" t="str">
            <v/>
          </cell>
          <cell r="BN483" t="str">
            <v/>
          </cell>
          <cell r="BO483" t="str">
            <v/>
          </cell>
          <cell r="BP483" t="str">
            <v/>
          </cell>
          <cell r="BR483" t="str">
            <v/>
          </cell>
          <cell r="BS483" t="str">
            <v/>
          </cell>
          <cell r="BT483" t="str">
            <v/>
          </cell>
          <cell r="BU483" t="str">
            <v/>
          </cell>
          <cell r="BV483" t="str">
            <v/>
          </cell>
          <cell r="BW483" t="str">
            <v/>
          </cell>
          <cell r="CA483" t="str">
            <v/>
          </cell>
          <cell r="CB483" t="str">
            <v/>
          </cell>
          <cell r="CC483" t="str">
            <v/>
          </cell>
          <cell r="CE483" t="str">
            <v/>
          </cell>
          <cell r="CF483" t="str">
            <v/>
          </cell>
          <cell r="CG483" t="str">
            <v/>
          </cell>
          <cell r="CH483" t="str">
            <v/>
          </cell>
          <cell r="CI483" t="str">
            <v/>
          </cell>
          <cell r="CP483">
            <v>0</v>
          </cell>
        </row>
        <row r="484">
          <cell r="C484" t="str">
            <v>479-2023</v>
          </cell>
          <cell r="D484">
            <v>1</v>
          </cell>
          <cell r="E484" t="str">
            <v>CO1.PCCNTR.4597575</v>
          </cell>
          <cell r="F484" t="e">
            <v>#N/A</v>
          </cell>
          <cell r="G484" t="str">
            <v>En Ejecución</v>
          </cell>
          <cell r="H484" t="str">
            <v>https://community.secop.gov.co/Public/Tendering/OpportunityDetail/Index?noticeUID=CO1.NTC.3971917&amp;isFromPublicArea=True&amp;isModal=true&amp;asPopupView=true</v>
          </cell>
          <cell r="I484" t="str">
            <v>SDHT-SDA-PSAG-004-2023</v>
          </cell>
          <cell r="J484">
            <v>1</v>
          </cell>
          <cell r="K484">
            <v>1</v>
          </cell>
          <cell r="L484" t="str">
            <v>Persona Natural</v>
          </cell>
          <cell r="M484" t="str">
            <v>CC</v>
          </cell>
          <cell r="N484">
            <v>1014181499</v>
          </cell>
          <cell r="O484">
            <v>9</v>
          </cell>
          <cell r="P484" t="str">
            <v>PRIETO RINCON</v>
          </cell>
          <cell r="Q484" t="str">
            <v>DIEGO ALEXANDER</v>
          </cell>
          <cell r="R484" t="str">
            <v>No Aplica</v>
          </cell>
          <cell r="S484" t="str">
            <v>DIEGO ALEXANDER PRIETO RINCON</v>
          </cell>
          <cell r="T484" t="str">
            <v>M</v>
          </cell>
          <cell r="U484">
            <v>44967</v>
          </cell>
          <cell r="V484">
            <v>44970</v>
          </cell>
          <cell r="W484">
            <v>44971</v>
          </cell>
          <cell r="Y484" t="str">
            <v>Contratación Directa</v>
          </cell>
          <cell r="Z484" t="str">
            <v>Contrato</v>
          </cell>
          <cell r="AA484" t="str">
            <v>Prestación de Servicios  de Apoyo a la Gestión</v>
          </cell>
          <cell r="AB484" t="str">
            <v>PRESTAR SERVICIOS DE APOYO A LA GESTIÓN, PARA LA ORIENTACIÓN OPORTUNA A LA CIUDADANÍA SOBRE LA OFERTA INSTITUCIONAL DE LA SDHT, EN LOS CANALES DE ATENCIÓN Y EN LOS DIFERENTES ESCENARIOS DE INTERACCIÓN EN EL DISTRITO CAPITAL</v>
          </cell>
          <cell r="AC484">
            <v>44971</v>
          </cell>
          <cell r="AD484">
            <v>44971</v>
          </cell>
          <cell r="AE484">
            <v>44971</v>
          </cell>
          <cell r="AF484">
            <v>8</v>
          </cell>
          <cell r="AG484">
            <v>0</v>
          </cell>
          <cell r="AH484">
            <v>8</v>
          </cell>
          <cell r="AI484">
            <v>8</v>
          </cell>
          <cell r="AJ484">
            <v>0</v>
          </cell>
          <cell r="AK484">
            <v>240</v>
          </cell>
          <cell r="AL484">
            <v>45212</v>
          </cell>
          <cell r="AM484">
            <v>45212</v>
          </cell>
          <cell r="AN484">
            <v>28000000</v>
          </cell>
          <cell r="AO484">
            <v>28000000</v>
          </cell>
          <cell r="AP484">
            <v>3500000</v>
          </cell>
          <cell r="AQ484">
            <v>0</v>
          </cell>
          <cell r="AS484">
            <v>542</v>
          </cell>
          <cell r="AT484">
            <v>44949</v>
          </cell>
          <cell r="AU484">
            <v>28000000</v>
          </cell>
          <cell r="AV484" t="str">
            <v>O23011605560000007754</v>
          </cell>
          <cell r="AW484" t="str">
            <v>INVERSION</v>
          </cell>
          <cell r="AX484" t="str">
            <v>Fortalecimiento Institucional de la Secretaría del Hábitat Bogotá</v>
          </cell>
          <cell r="AY484">
            <v>5000460787</v>
          </cell>
          <cell r="AZ484">
            <v>498</v>
          </cell>
          <cell r="BA484">
            <v>44967</v>
          </cell>
          <cell r="BB484">
            <v>28000000</v>
          </cell>
          <cell r="BK484" t="str">
            <v/>
          </cell>
          <cell r="BN484" t="str">
            <v/>
          </cell>
          <cell r="BO484" t="str">
            <v/>
          </cell>
          <cell r="BP484" t="str">
            <v/>
          </cell>
          <cell r="BR484" t="str">
            <v/>
          </cell>
          <cell r="BS484" t="str">
            <v/>
          </cell>
          <cell r="BT484" t="str">
            <v/>
          </cell>
          <cell r="BU484" t="str">
            <v/>
          </cell>
          <cell r="BV484" t="str">
            <v/>
          </cell>
          <cell r="BW484" t="str">
            <v/>
          </cell>
          <cell r="CA484" t="str">
            <v/>
          </cell>
          <cell r="CB484" t="str">
            <v/>
          </cell>
          <cell r="CC484" t="str">
            <v/>
          </cell>
          <cell r="CE484" t="str">
            <v/>
          </cell>
          <cell r="CF484" t="str">
            <v/>
          </cell>
          <cell r="CG484" t="str">
            <v/>
          </cell>
          <cell r="CH484" t="str">
            <v/>
          </cell>
          <cell r="CI484" t="str">
            <v/>
          </cell>
          <cell r="CP484">
            <v>0</v>
          </cell>
        </row>
        <row r="485">
          <cell r="C485" t="str">
            <v>480-2023</v>
          </cell>
          <cell r="D485">
            <v>1</v>
          </cell>
          <cell r="E485" t="str">
            <v>CO1.PCCNTR.4600407</v>
          </cell>
          <cell r="F485" t="e">
            <v>#N/A</v>
          </cell>
          <cell r="G485" t="str">
            <v>Terminado</v>
          </cell>
          <cell r="H485" t="str">
            <v>https://community.secop.gov.co/Public/Tendering/OpportunityDetail/Index?noticeUID=CO1.NTC.3974504&amp;isFromPublicArea=True&amp;isModal=true&amp;asPopupView=true</v>
          </cell>
          <cell r="I485" t="str">
            <v>SDHT-SDA-PSAG-010-2023</v>
          </cell>
          <cell r="J485">
            <v>1</v>
          </cell>
          <cell r="K485">
            <v>1</v>
          </cell>
          <cell r="L485" t="str">
            <v>Persona Natural</v>
          </cell>
          <cell r="M485" t="str">
            <v>CC</v>
          </cell>
          <cell r="N485">
            <v>1026597879</v>
          </cell>
          <cell r="O485">
            <v>4</v>
          </cell>
          <cell r="P485" t="str">
            <v>TORRES SOLER</v>
          </cell>
          <cell r="Q485" t="str">
            <v>JUAN ESTEBAN</v>
          </cell>
          <cell r="R485" t="str">
            <v>No Aplica</v>
          </cell>
          <cell r="S485" t="str">
            <v>JUAN ESTEBAN TORRES SOLER</v>
          </cell>
          <cell r="T485" t="str">
            <v>M</v>
          </cell>
          <cell r="U485">
            <v>44967</v>
          </cell>
          <cell r="V485">
            <v>44970</v>
          </cell>
          <cell r="W485">
            <v>44971</v>
          </cell>
          <cell r="Y485" t="str">
            <v>Contratación Directa</v>
          </cell>
          <cell r="Z485" t="str">
            <v>Contrato</v>
          </cell>
          <cell r="AA485" t="str">
            <v>Prestación de Servicios  de Apoyo a la Gestión</v>
          </cell>
          <cell r="AB485" t="str">
            <v>PRESTAR SERVICIOS DE APOYO A LA GESTIÓN, PARA LA ORIENTACIÓN OPORTUNA A LA CIUDADANÍA SOBRE LA OFERTA INSTITUCIONAL DE LA SDHT, EN LOS CANALES DE ATENCIÓN Y EN LOS DIFERENTES ESCENARIOS DE INTERACCIÓN EN EL DISTRITO CAPITAL.</v>
          </cell>
          <cell r="AC485">
            <v>44971</v>
          </cell>
          <cell r="AD485">
            <v>44971</v>
          </cell>
          <cell r="AE485">
            <v>44971</v>
          </cell>
          <cell r="AF485">
            <v>4</v>
          </cell>
          <cell r="AG485">
            <v>0</v>
          </cell>
          <cell r="AH485">
            <v>4</v>
          </cell>
          <cell r="AI485">
            <v>4</v>
          </cell>
          <cell r="AJ485">
            <v>0</v>
          </cell>
          <cell r="AK485">
            <v>120</v>
          </cell>
          <cell r="AL485">
            <v>45090</v>
          </cell>
          <cell r="AM485">
            <v>45090</v>
          </cell>
          <cell r="AN485">
            <v>14000000</v>
          </cell>
          <cell r="AO485">
            <v>14000000</v>
          </cell>
          <cell r="AP485">
            <v>3500000</v>
          </cell>
          <cell r="AQ485">
            <v>0</v>
          </cell>
          <cell r="AS485">
            <v>549</v>
          </cell>
          <cell r="AT485">
            <v>44949</v>
          </cell>
          <cell r="AU485">
            <v>14000000</v>
          </cell>
          <cell r="AV485" t="str">
            <v>O23011605560000007754</v>
          </cell>
          <cell r="AW485" t="str">
            <v>INVERSION</v>
          </cell>
          <cell r="AX485" t="str">
            <v>Fortalecimiento Institucional de la Secretaría del Hábitat Bogotá</v>
          </cell>
          <cell r="AY485">
            <v>5000460794</v>
          </cell>
          <cell r="AZ485">
            <v>499</v>
          </cell>
          <cell r="BA485">
            <v>44967</v>
          </cell>
          <cell r="BB485">
            <v>14000000</v>
          </cell>
          <cell r="BK485" t="str">
            <v/>
          </cell>
          <cell r="BN485" t="str">
            <v/>
          </cell>
          <cell r="BO485" t="str">
            <v/>
          </cell>
          <cell r="BP485" t="str">
            <v/>
          </cell>
          <cell r="BR485" t="str">
            <v/>
          </cell>
          <cell r="BS485" t="str">
            <v/>
          </cell>
          <cell r="BT485" t="str">
            <v/>
          </cell>
          <cell r="BU485" t="str">
            <v/>
          </cell>
          <cell r="BV485" t="str">
            <v/>
          </cell>
          <cell r="BW485" t="str">
            <v/>
          </cell>
          <cell r="CA485" t="str">
            <v/>
          </cell>
          <cell r="CB485" t="str">
            <v/>
          </cell>
          <cell r="CC485" t="str">
            <v/>
          </cell>
          <cell r="CE485" t="str">
            <v/>
          </cell>
          <cell r="CF485" t="str">
            <v/>
          </cell>
          <cell r="CG485" t="str">
            <v/>
          </cell>
          <cell r="CH485" t="str">
            <v/>
          </cell>
          <cell r="CI485" t="str">
            <v/>
          </cell>
          <cell r="CP485">
            <v>0</v>
          </cell>
        </row>
        <row r="486">
          <cell r="C486" t="str">
            <v>481-2023</v>
          </cell>
          <cell r="D486">
            <v>1</v>
          </cell>
          <cell r="E486" t="str">
            <v>CO1.PCCNTR.4616846</v>
          </cell>
          <cell r="F486" t="e">
            <v>#N/A</v>
          </cell>
          <cell r="G486" t="str">
            <v>En Ejecución</v>
          </cell>
          <cell r="H486" t="str">
            <v>https://community.secop.gov.co/Public/Tendering/OpportunityDetail/Index?noticeUID=CO1.NTC.3992366&amp;isFromPublicArea=True&amp;isModal=true&amp;asPopupView=true</v>
          </cell>
          <cell r="I486" t="str">
            <v>SDHT-SDAC-SDPSP-024-2023.</v>
          </cell>
          <cell r="J486">
            <v>1</v>
          </cell>
          <cell r="K486">
            <v>1</v>
          </cell>
          <cell r="L486" t="str">
            <v>Persona Natural</v>
          </cell>
          <cell r="M486" t="str">
            <v>CC</v>
          </cell>
          <cell r="N486">
            <v>1032479495</v>
          </cell>
          <cell r="O486">
            <v>6</v>
          </cell>
          <cell r="P486" t="str">
            <v>VERA MARULANDA</v>
          </cell>
          <cell r="Q486" t="str">
            <v>DAVID FERNANDO</v>
          </cell>
          <cell r="R486" t="str">
            <v>No Aplica</v>
          </cell>
          <cell r="S486" t="str">
            <v>DAVID FERNANDO VERA MARULANDA</v>
          </cell>
          <cell r="T486" t="str">
            <v>M</v>
          </cell>
          <cell r="U486">
            <v>44971</v>
          </cell>
          <cell r="V486">
            <v>44974</v>
          </cell>
          <cell r="W486">
            <v>44978</v>
          </cell>
          <cell r="Y486" t="str">
            <v>Contratación Directa</v>
          </cell>
          <cell r="Z486" t="str">
            <v>Contrato</v>
          </cell>
          <cell r="AA486" t="str">
            <v>Prestación de Servicios Profesionales</v>
          </cell>
          <cell r="AB486" t="str">
            <v>PRESTAR SERVICIOS PROFESIONALES PARA APOYAR LA LABOR INTERINSTITUCIONAL EN LA GESTIÓN DE LOS TRÁMITES DE LA CADENA DE URBANISMO Y CONSTRUCCIÓN DE LOS PROYECTOS DE VIVIENDA BAJO EL ESQUEMA DE MESA DE SOLUCIONES.</v>
          </cell>
          <cell r="AC486">
            <v>44978</v>
          </cell>
          <cell r="AD486">
            <v>44978</v>
          </cell>
          <cell r="AE486">
            <v>44978</v>
          </cell>
          <cell r="AF486">
            <v>8</v>
          </cell>
          <cell r="AG486">
            <v>0</v>
          </cell>
          <cell r="AH486">
            <v>8</v>
          </cell>
          <cell r="AI486">
            <v>8</v>
          </cell>
          <cell r="AJ486">
            <v>0</v>
          </cell>
          <cell r="AK486">
            <v>240</v>
          </cell>
          <cell r="AL486">
            <v>45219</v>
          </cell>
          <cell r="AM486">
            <v>45219</v>
          </cell>
          <cell r="AN486">
            <v>45488000</v>
          </cell>
          <cell r="AO486">
            <v>45488000</v>
          </cell>
          <cell r="AP486">
            <v>5686000</v>
          </cell>
          <cell r="AQ486">
            <v>0</v>
          </cell>
          <cell r="AS486">
            <v>404</v>
          </cell>
          <cell r="AT486">
            <v>44942</v>
          </cell>
          <cell r="AU486">
            <v>45488000</v>
          </cell>
          <cell r="AV486" t="str">
            <v>O23011601190000007747</v>
          </cell>
          <cell r="AW486" t="str">
            <v>INVERSION</v>
          </cell>
          <cell r="AX486" t="str">
            <v>Apoyo técnico, administrativo y tecnológico en la gestión de los trámites requeridos para promover la iniciación de viviendas VIS y VIP en Bogotá</v>
          </cell>
          <cell r="AY486">
            <v>5000464185</v>
          </cell>
          <cell r="AZ486">
            <v>550</v>
          </cell>
          <cell r="BA486">
            <v>44972</v>
          </cell>
          <cell r="BB486">
            <v>45488000</v>
          </cell>
          <cell r="BK486" t="str">
            <v/>
          </cell>
          <cell r="BN486" t="str">
            <v/>
          </cell>
          <cell r="BO486" t="str">
            <v/>
          </cell>
          <cell r="BP486" t="str">
            <v/>
          </cell>
          <cell r="BR486" t="str">
            <v/>
          </cell>
          <cell r="BS486" t="str">
            <v/>
          </cell>
          <cell r="BT486" t="str">
            <v/>
          </cell>
          <cell r="BU486" t="str">
            <v/>
          </cell>
          <cell r="BV486" t="str">
            <v/>
          </cell>
          <cell r="BW486" t="str">
            <v/>
          </cell>
          <cell r="CA486" t="str">
            <v/>
          </cell>
          <cell r="CB486" t="str">
            <v/>
          </cell>
          <cell r="CC486" t="str">
            <v/>
          </cell>
          <cell r="CE486" t="str">
            <v/>
          </cell>
          <cell r="CF486" t="str">
            <v/>
          </cell>
          <cell r="CG486" t="str">
            <v/>
          </cell>
          <cell r="CH486" t="str">
            <v/>
          </cell>
          <cell r="CI486" t="str">
            <v/>
          </cell>
          <cell r="CP486">
            <v>0</v>
          </cell>
        </row>
        <row r="487">
          <cell r="C487" t="str">
            <v>482-2023</v>
          </cell>
          <cell r="D487">
            <v>1</v>
          </cell>
          <cell r="E487" t="str">
            <v>CO1.PCCNTR.4604428</v>
          </cell>
          <cell r="F487" t="e">
            <v>#N/A</v>
          </cell>
          <cell r="G487" t="str">
            <v>En Ejecución</v>
          </cell>
          <cell r="H487" t="str">
            <v>https://community.secop.gov.co/Public/Tendering/OpportunityDetail/Index?noticeUID=CO1.NTC.3975505&amp;isFromPublicArea=True&amp;isModal=true&amp;asPopupView=true</v>
          </cell>
          <cell r="I487" t="str">
            <v>SDHT-SDAC-SDPSP-027-2023</v>
          </cell>
          <cell r="J487">
            <v>1</v>
          </cell>
          <cell r="K487">
            <v>1</v>
          </cell>
          <cell r="L487" t="str">
            <v>Persona Natural</v>
          </cell>
          <cell r="M487" t="str">
            <v>CC</v>
          </cell>
          <cell r="N487">
            <v>1031164957</v>
          </cell>
          <cell r="O487">
            <v>0</v>
          </cell>
          <cell r="P487" t="str">
            <v>CARRANZA CARVAJAL</v>
          </cell>
          <cell r="Q487" t="str">
            <v>LAURA ALEJANDRA</v>
          </cell>
          <cell r="R487" t="str">
            <v>No Aplica</v>
          </cell>
          <cell r="S487" t="str">
            <v>LAURA ALEJANDRA CARRANZA CARVAJAL</v>
          </cell>
          <cell r="T487" t="str">
            <v>F</v>
          </cell>
          <cell r="U487">
            <v>44970</v>
          </cell>
          <cell r="V487">
            <v>44972</v>
          </cell>
          <cell r="W487">
            <v>44972</v>
          </cell>
          <cell r="Y487" t="str">
            <v>Contratación Directa</v>
          </cell>
          <cell r="Z487" t="str">
            <v>Contrato</v>
          </cell>
          <cell r="AA487" t="str">
            <v>Prestación de Servicios Profesionales</v>
          </cell>
          <cell r="AB487" t="str">
            <v>PRESTAR SERVICIOS PROFESIONALES PARA BRINDAR APOYO ADMINISTRATIVO EN LA GESTIÓN DE TRÁMITES PARA PROMOVER LA INICIACIÓN DE VIVIENDAS VIS Y VIP EN BOGOTÁ BAJO EL ESQUEMA DE MESA DE SOLUCIONES.</v>
          </cell>
          <cell r="AC487">
            <v>44972</v>
          </cell>
          <cell r="AD487">
            <v>44972</v>
          </cell>
          <cell r="AE487">
            <v>44972</v>
          </cell>
          <cell r="AF487">
            <v>8</v>
          </cell>
          <cell r="AG487">
            <v>0</v>
          </cell>
          <cell r="AH487">
            <v>8</v>
          </cell>
          <cell r="AI487">
            <v>8</v>
          </cell>
          <cell r="AJ487">
            <v>0</v>
          </cell>
          <cell r="AK487">
            <v>240</v>
          </cell>
          <cell r="AL487">
            <v>45213</v>
          </cell>
          <cell r="AM487">
            <v>45213</v>
          </cell>
          <cell r="AN487">
            <v>42400000</v>
          </cell>
          <cell r="AO487">
            <v>42400000</v>
          </cell>
          <cell r="AP487">
            <v>5300000</v>
          </cell>
          <cell r="AQ487">
            <v>0</v>
          </cell>
          <cell r="AS487">
            <v>407</v>
          </cell>
          <cell r="AT487">
            <v>44942</v>
          </cell>
          <cell r="AU487">
            <v>42400000</v>
          </cell>
          <cell r="AV487" t="str">
            <v>O23011601190000007747</v>
          </cell>
          <cell r="AW487" t="str">
            <v>INVERSION</v>
          </cell>
          <cell r="AX487" t="str">
            <v>Apoyo técnico, administrativo y tecnológico en la gestión de los trámites requeridos para promover la iniciación de viviendas VIS y VIP en Bogotá</v>
          </cell>
          <cell r="AY487">
            <v>5000463144</v>
          </cell>
          <cell r="AZ487">
            <v>526</v>
          </cell>
          <cell r="BA487">
            <v>44971</v>
          </cell>
          <cell r="BB487">
            <v>42400000</v>
          </cell>
          <cell r="BK487" t="str">
            <v/>
          </cell>
          <cell r="BN487" t="str">
            <v/>
          </cell>
          <cell r="BO487" t="str">
            <v/>
          </cell>
          <cell r="BP487" t="str">
            <v/>
          </cell>
          <cell r="BR487" t="str">
            <v/>
          </cell>
          <cell r="BS487" t="str">
            <v/>
          </cell>
          <cell r="BT487" t="str">
            <v/>
          </cell>
          <cell r="BU487" t="str">
            <v/>
          </cell>
          <cell r="BV487" t="str">
            <v/>
          </cell>
          <cell r="BW487" t="str">
            <v/>
          </cell>
          <cell r="CA487" t="str">
            <v/>
          </cell>
          <cell r="CB487" t="str">
            <v/>
          </cell>
          <cell r="CC487" t="str">
            <v/>
          </cell>
          <cell r="CE487" t="str">
            <v/>
          </cell>
          <cell r="CF487" t="str">
            <v/>
          </cell>
          <cell r="CG487" t="str">
            <v/>
          </cell>
          <cell r="CH487" t="str">
            <v/>
          </cell>
          <cell r="CI487" t="str">
            <v/>
          </cell>
          <cell r="CP487">
            <v>0</v>
          </cell>
        </row>
        <row r="488">
          <cell r="C488" t="str">
            <v>483-2023</v>
          </cell>
          <cell r="D488">
            <v>1</v>
          </cell>
          <cell r="E488" t="str">
            <v>CO1.PCCNTR.4604685</v>
          </cell>
          <cell r="F488" t="e">
            <v>#N/A</v>
          </cell>
          <cell r="G488" t="str">
            <v>Terminación Anticipada</v>
          </cell>
          <cell r="H488" t="str">
            <v>https://community.secop.gov.co/Public/Tendering/OpportunityDetail/Index?noticeUID=CO1.NTC.3980121&amp;isFromPublicArea=True&amp;isModal=true&amp;asPopupView=true</v>
          </cell>
          <cell r="I488" t="str">
            <v>SDHT-SPRC-PSP-032-2023</v>
          </cell>
          <cell r="J488">
            <v>1</v>
          </cell>
          <cell r="K488">
            <v>1</v>
          </cell>
          <cell r="L488" t="str">
            <v>Persona Natural</v>
          </cell>
          <cell r="M488" t="str">
            <v>CC</v>
          </cell>
          <cell r="N488">
            <v>52754243</v>
          </cell>
          <cell r="O488">
            <v>8</v>
          </cell>
          <cell r="P488" t="str">
            <v>COBOS ANGULO</v>
          </cell>
          <cell r="Q488" t="str">
            <v>SANDRA MILENA</v>
          </cell>
          <cell r="R488" t="str">
            <v>No Aplica</v>
          </cell>
          <cell r="S488" t="str">
            <v>SANDRA MILENA COBOS ANGULO</v>
          </cell>
          <cell r="T488" t="str">
            <v>F</v>
          </cell>
          <cell r="U488">
            <v>44970</v>
          </cell>
          <cell r="V488">
            <v>44974</v>
          </cell>
          <cell r="W488">
            <v>44972</v>
          </cell>
          <cell r="Y488" t="str">
            <v>Contratación Directa</v>
          </cell>
          <cell r="Z488" t="str">
            <v>Contrato</v>
          </cell>
          <cell r="AA488" t="str">
            <v>Prestación de Servicios Profesionales</v>
          </cell>
          <cell r="AB488" t="str">
            <v>PRESTAR SERVICIOS PROFESIONALES PARA LIDERAR LAS ESTRATEGIAS DE APROPIACIÓN DEL ESPACIO PÚBLICO EN LAS INTERVENCIONES INTEGRALES DE LA SECRETARÍA DISTRITAL DEL HÁBITAT</v>
          </cell>
          <cell r="AC488">
            <v>44974</v>
          </cell>
          <cell r="AD488">
            <v>44974</v>
          </cell>
          <cell r="AE488">
            <v>44974</v>
          </cell>
          <cell r="AF488">
            <v>9</v>
          </cell>
          <cell r="AG488">
            <v>0</v>
          </cell>
          <cell r="AH488">
            <v>9</v>
          </cell>
          <cell r="AI488">
            <v>9</v>
          </cell>
          <cell r="AJ488">
            <v>0</v>
          </cell>
          <cell r="AK488">
            <v>270</v>
          </cell>
          <cell r="AL488">
            <v>45246</v>
          </cell>
          <cell r="AM488">
            <v>45056</v>
          </cell>
          <cell r="AN488">
            <v>73233000</v>
          </cell>
          <cell r="AO488">
            <v>22783600</v>
          </cell>
          <cell r="AP488">
            <v>8137000</v>
          </cell>
          <cell r="AQ488">
            <v>0</v>
          </cell>
          <cell r="AS488">
            <v>221</v>
          </cell>
          <cell r="AT488">
            <v>44938</v>
          </cell>
          <cell r="AU488">
            <v>73233000</v>
          </cell>
          <cell r="AV488" t="str">
            <v>O23011601210000007590</v>
          </cell>
          <cell r="AW488" t="str">
            <v>INVERSION</v>
          </cell>
          <cell r="AX488" t="str">
            <v>Desarrollo de estrategias de innovación social y comunicación para el fortalecimiento de la participación en temas Hábitat en Bogotá</v>
          </cell>
          <cell r="AY488">
            <v>5000463150</v>
          </cell>
          <cell r="AZ488">
            <v>527</v>
          </cell>
          <cell r="BA488">
            <v>44971</v>
          </cell>
          <cell r="BB488">
            <v>73233000</v>
          </cell>
          <cell r="BK488" t="str">
            <v/>
          </cell>
          <cell r="BN488" t="str">
            <v/>
          </cell>
          <cell r="BO488" t="str">
            <v/>
          </cell>
          <cell r="BP488" t="str">
            <v/>
          </cell>
          <cell r="BR488" t="str">
            <v/>
          </cell>
          <cell r="BS488" t="str">
            <v/>
          </cell>
          <cell r="BT488" t="str">
            <v/>
          </cell>
          <cell r="BU488" t="str">
            <v/>
          </cell>
          <cell r="BV488" t="str">
            <v/>
          </cell>
          <cell r="BW488" t="str">
            <v/>
          </cell>
          <cell r="CA488" t="str">
            <v/>
          </cell>
          <cell r="CB488" t="str">
            <v/>
          </cell>
          <cell r="CC488" t="str">
            <v/>
          </cell>
          <cell r="CE488" t="str">
            <v/>
          </cell>
          <cell r="CF488" t="str">
            <v/>
          </cell>
          <cell r="CG488" t="str">
            <v/>
          </cell>
          <cell r="CH488" t="str">
            <v/>
          </cell>
          <cell r="CI488" t="str">
            <v/>
          </cell>
          <cell r="CP488">
            <v>0</v>
          </cell>
        </row>
        <row r="489">
          <cell r="C489" t="str">
            <v>484-2023</v>
          </cell>
          <cell r="D489">
            <v>1</v>
          </cell>
          <cell r="E489" t="str">
            <v>CO1.PCCNTR.4613486</v>
          </cell>
          <cell r="F489" t="e">
            <v>#N/A</v>
          </cell>
          <cell r="G489" t="str">
            <v>Terminado</v>
          </cell>
          <cell r="H489" t="str">
            <v>https://community.secop.gov.co/Public/Tendering/OpportunityDetail/Index?noticeUID=CO1.NTC.3988818&amp;isFromPublicArea=True&amp;isModal=true&amp;asPopupView=true</v>
          </cell>
          <cell r="I489" t="str">
            <v>SDHT-SDO-PSP-025-2023</v>
          </cell>
          <cell r="J489">
            <v>1</v>
          </cell>
          <cell r="K489">
            <v>1</v>
          </cell>
          <cell r="L489" t="str">
            <v>Persona Natural</v>
          </cell>
          <cell r="M489" t="str">
            <v>CC</v>
          </cell>
          <cell r="N489">
            <v>1018469096</v>
          </cell>
          <cell r="O489">
            <v>7</v>
          </cell>
          <cell r="P489" t="str">
            <v>DUARTE AGUILERA</v>
          </cell>
          <cell r="Q489" t="str">
            <v>YEISON</v>
          </cell>
          <cell r="R489" t="str">
            <v>No Aplica</v>
          </cell>
          <cell r="S489" t="str">
            <v>YEISON DUARTE AGUILERA</v>
          </cell>
          <cell r="T489" t="str">
            <v>M</v>
          </cell>
          <cell r="U489">
            <v>44970</v>
          </cell>
          <cell r="V489">
            <v>44973</v>
          </cell>
          <cell r="W489">
            <v>44971</v>
          </cell>
          <cell r="Y489" t="str">
            <v>Contratación Directa</v>
          </cell>
          <cell r="Z489" t="str">
            <v>Contrato</v>
          </cell>
          <cell r="AA489" t="str">
            <v>Prestación de Servicios Profesionales</v>
          </cell>
          <cell r="AB489" t="str">
            <v>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v>
          </cell>
          <cell r="AC489">
            <v>44973</v>
          </cell>
          <cell r="AD489">
            <v>44973</v>
          </cell>
          <cell r="AE489">
            <v>44973</v>
          </cell>
          <cell r="AF489">
            <v>4</v>
          </cell>
          <cell r="AG489">
            <v>0</v>
          </cell>
          <cell r="AH489">
            <v>4</v>
          </cell>
          <cell r="AI489">
            <v>4</v>
          </cell>
          <cell r="AJ489">
            <v>0</v>
          </cell>
          <cell r="AK489">
            <v>120</v>
          </cell>
          <cell r="AL489">
            <v>45092</v>
          </cell>
          <cell r="AM489">
            <v>45092</v>
          </cell>
          <cell r="AN489">
            <v>21012000</v>
          </cell>
          <cell r="AO489">
            <v>21012000</v>
          </cell>
          <cell r="AP489">
            <v>5253000</v>
          </cell>
          <cell r="AQ489">
            <v>0</v>
          </cell>
          <cell r="AS489">
            <v>510</v>
          </cell>
          <cell r="AT489">
            <v>44946</v>
          </cell>
          <cell r="AU489">
            <v>21012000</v>
          </cell>
          <cell r="AV489" t="str">
            <v>O23011601190000007659</v>
          </cell>
          <cell r="AW489" t="str">
            <v>INVERSION</v>
          </cell>
          <cell r="AX489" t="str">
            <v>Mejoramiento Integral Rural y de Bordes Urbanos en Bogotá</v>
          </cell>
          <cell r="AY489">
            <v>5000462991</v>
          </cell>
          <cell r="AZ489">
            <v>521</v>
          </cell>
          <cell r="BA489">
            <v>44971</v>
          </cell>
          <cell r="BB489">
            <v>21012000</v>
          </cell>
          <cell r="BK489" t="str">
            <v/>
          </cell>
          <cell r="BN489" t="str">
            <v/>
          </cell>
          <cell r="BO489" t="str">
            <v/>
          </cell>
          <cell r="BP489" t="str">
            <v/>
          </cell>
          <cell r="BR489" t="str">
            <v/>
          </cell>
          <cell r="BS489" t="str">
            <v/>
          </cell>
          <cell r="BT489" t="str">
            <v/>
          </cell>
          <cell r="BU489" t="str">
            <v/>
          </cell>
          <cell r="BV489" t="str">
            <v/>
          </cell>
          <cell r="BW489" t="str">
            <v/>
          </cell>
          <cell r="CA489" t="str">
            <v/>
          </cell>
          <cell r="CB489" t="str">
            <v/>
          </cell>
          <cell r="CC489" t="str">
            <v/>
          </cell>
          <cell r="CE489" t="str">
            <v/>
          </cell>
          <cell r="CF489" t="str">
            <v/>
          </cell>
          <cell r="CG489" t="str">
            <v/>
          </cell>
          <cell r="CH489" t="str">
            <v/>
          </cell>
          <cell r="CI489" t="str">
            <v/>
          </cell>
          <cell r="CP489">
            <v>0</v>
          </cell>
        </row>
        <row r="490">
          <cell r="C490" t="str">
            <v>485-2023</v>
          </cell>
          <cell r="D490">
            <v>1</v>
          </cell>
          <cell r="E490" t="str">
            <v>CO1.PCCNTR.4613640</v>
          </cell>
          <cell r="F490" t="e">
            <v>#N/A</v>
          </cell>
          <cell r="G490" t="str">
            <v>En Ejecución</v>
          </cell>
          <cell r="H490" t="str">
            <v>https://community.secop.gov.co/Public/Tendering/OpportunityDetail/Index?noticeUID=CO1.NTC.3988747&amp;isFromPublicArea=True&amp;isModal=true&amp;asPopupView=true</v>
          </cell>
          <cell r="I490" t="str">
            <v>SDHT-SDO-PSP-033- 2023</v>
          </cell>
          <cell r="J490">
            <v>1</v>
          </cell>
          <cell r="K490">
            <v>1</v>
          </cell>
          <cell r="L490" t="str">
            <v>Persona Natural</v>
          </cell>
          <cell r="M490" t="str">
            <v>CC</v>
          </cell>
          <cell r="N490">
            <v>1020820361</v>
          </cell>
          <cell r="O490">
            <v>6</v>
          </cell>
          <cell r="P490" t="str">
            <v>SALAZAR PENAGOS</v>
          </cell>
          <cell r="Q490" t="str">
            <v>MARY CAROLINA</v>
          </cell>
          <cell r="R490" t="str">
            <v>No Aplica</v>
          </cell>
          <cell r="S490" t="str">
            <v>MARY CAROLINA SALAZAR PENAGOS</v>
          </cell>
          <cell r="T490" t="str">
            <v>F</v>
          </cell>
          <cell r="U490">
            <v>44970</v>
          </cell>
          <cell r="V490">
            <v>44971</v>
          </cell>
          <cell r="W490">
            <v>44971</v>
          </cell>
          <cell r="Y490" t="str">
            <v>Contratación Directa</v>
          </cell>
          <cell r="Z490" t="str">
            <v>Contrato</v>
          </cell>
          <cell r="AA490" t="str">
            <v>Prestación de Servicios Profesionales</v>
          </cell>
          <cell r="AB490" t="str">
            <v>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v>
          </cell>
          <cell r="AC490">
            <v>44971</v>
          </cell>
          <cell r="AD490">
            <v>44973</v>
          </cell>
          <cell r="AE490">
            <v>44973</v>
          </cell>
          <cell r="AF490">
            <v>10</v>
          </cell>
          <cell r="AG490">
            <v>15</v>
          </cell>
          <cell r="AH490">
            <v>10.5</v>
          </cell>
          <cell r="AI490">
            <v>10</v>
          </cell>
          <cell r="AJ490">
            <v>15</v>
          </cell>
          <cell r="AK490">
            <v>315</v>
          </cell>
          <cell r="AL490">
            <v>45290</v>
          </cell>
          <cell r="AM490">
            <v>45290</v>
          </cell>
          <cell r="AN490">
            <v>55156500</v>
          </cell>
          <cell r="AO490">
            <v>55156500</v>
          </cell>
          <cell r="AP490">
            <v>5253000</v>
          </cell>
          <cell r="AQ490">
            <v>0</v>
          </cell>
          <cell r="AS490">
            <v>477</v>
          </cell>
          <cell r="AT490">
            <v>44946</v>
          </cell>
          <cell r="AU490">
            <v>55156500</v>
          </cell>
          <cell r="AV490" t="str">
            <v>O23011602320000007642</v>
          </cell>
          <cell r="AW490" t="str">
            <v>INVERSION</v>
          </cell>
          <cell r="AX490" t="str">
            <v>Implementación de acciones de Acupuntura Urbana en Bogotá</v>
          </cell>
          <cell r="AY490">
            <v>5000463002</v>
          </cell>
          <cell r="AZ490">
            <v>522</v>
          </cell>
          <cell r="BA490">
            <v>44971</v>
          </cell>
          <cell r="BB490">
            <v>55156500</v>
          </cell>
          <cell r="BK490" t="str">
            <v/>
          </cell>
          <cell r="BN490" t="str">
            <v/>
          </cell>
          <cell r="BO490" t="str">
            <v/>
          </cell>
          <cell r="BP490" t="str">
            <v/>
          </cell>
          <cell r="BR490" t="str">
            <v/>
          </cell>
          <cell r="BS490" t="str">
            <v/>
          </cell>
          <cell r="BT490" t="str">
            <v/>
          </cell>
          <cell r="BU490" t="str">
            <v/>
          </cell>
          <cell r="BV490" t="str">
            <v/>
          </cell>
          <cell r="BW490" t="str">
            <v/>
          </cell>
          <cell r="CA490" t="str">
            <v/>
          </cell>
          <cell r="CB490" t="str">
            <v/>
          </cell>
          <cell r="CC490" t="str">
            <v/>
          </cell>
          <cell r="CE490" t="str">
            <v/>
          </cell>
          <cell r="CF490" t="str">
            <v/>
          </cell>
          <cell r="CG490" t="str">
            <v/>
          </cell>
          <cell r="CH490" t="str">
            <v/>
          </cell>
          <cell r="CI490" t="str">
            <v/>
          </cell>
          <cell r="CP490">
            <v>0</v>
          </cell>
        </row>
        <row r="491">
          <cell r="C491" t="str">
            <v>486-2023</v>
          </cell>
          <cell r="D491">
            <v>1</v>
          </cell>
          <cell r="E491" t="str">
            <v>CO1.PCCNTR.4606007</v>
          </cell>
          <cell r="F491" t="e">
            <v>#N/A</v>
          </cell>
          <cell r="G491" t="str">
            <v>En Ejecución</v>
          </cell>
          <cell r="H491" t="str">
            <v>https://community.secop.gov.co/Public/Tendering/OpportunityDetail/Index?noticeUID=CO1.NTC.3980802&amp;isFromPublicArea=True&amp;isModal=true&amp;asPopupView=true</v>
          </cell>
          <cell r="I491" t="str">
            <v>SDHT-SDA-PSP-033-2023</v>
          </cell>
          <cell r="J491">
            <v>1</v>
          </cell>
          <cell r="K491">
            <v>1</v>
          </cell>
          <cell r="L491" t="str">
            <v>Persona Natural</v>
          </cell>
          <cell r="M491" t="str">
            <v>CC</v>
          </cell>
          <cell r="N491">
            <v>1012324784</v>
          </cell>
          <cell r="O491">
            <v>1</v>
          </cell>
          <cell r="P491" t="str">
            <v>TELLEZ SILVA</v>
          </cell>
          <cell r="Q491" t="str">
            <v>JEIMY PAOLA</v>
          </cell>
          <cell r="R491" t="str">
            <v>No Aplica</v>
          </cell>
          <cell r="S491" t="str">
            <v>JEIMY PAOLA TELLEZ SILVA</v>
          </cell>
          <cell r="T491" t="str">
            <v>F</v>
          </cell>
          <cell r="U491">
            <v>44970</v>
          </cell>
          <cell r="V491">
            <v>44971</v>
          </cell>
          <cell r="W491">
            <v>44972</v>
          </cell>
          <cell r="Y491" t="str">
            <v>Contratación Directa</v>
          </cell>
          <cell r="Z491" t="str">
            <v>Contrato</v>
          </cell>
          <cell r="AA491" t="str">
            <v>Prestación de Servicios Profesionales</v>
          </cell>
          <cell r="AB491" t="str">
            <v>PRESTAR SERVICIOS PROFESIONALES PARA BRINDAR SOPORTE EN LA PARAMETRIZACIÓN DEL SISTEMA DE NÓMINA, ASÍ COMO EN SU LIQUIDACIÓN</v>
          </cell>
          <cell r="AC491">
            <v>44972</v>
          </cell>
          <cell r="AD491">
            <v>44972</v>
          </cell>
          <cell r="AE491">
            <v>44972</v>
          </cell>
          <cell r="AF491">
            <v>8</v>
          </cell>
          <cell r="AG491">
            <v>0</v>
          </cell>
          <cell r="AH491">
            <v>8</v>
          </cell>
          <cell r="AI491">
            <v>8</v>
          </cell>
          <cell r="AJ491">
            <v>0</v>
          </cell>
          <cell r="AK491">
            <v>240</v>
          </cell>
          <cell r="AL491">
            <v>45213</v>
          </cell>
          <cell r="AM491">
            <v>45213</v>
          </cell>
          <cell r="AN491">
            <v>41200000</v>
          </cell>
          <cell r="AO491">
            <v>41200000</v>
          </cell>
          <cell r="AP491">
            <v>5150000</v>
          </cell>
          <cell r="AQ491">
            <v>0</v>
          </cell>
          <cell r="AS491">
            <v>664</v>
          </cell>
          <cell r="AT491">
            <v>44959</v>
          </cell>
          <cell r="AU491">
            <v>41200000</v>
          </cell>
          <cell r="AV491" t="str">
            <v>O23011605560000007754</v>
          </cell>
          <cell r="AW491" t="str">
            <v>INVERSION</v>
          </cell>
          <cell r="AX491" t="str">
            <v>Fortalecimiento Institucional de la Secretaría del Hábitat Bogotá</v>
          </cell>
          <cell r="AY491">
            <v>5000462494</v>
          </cell>
          <cell r="AZ491">
            <v>520</v>
          </cell>
          <cell r="BA491">
            <v>44970</v>
          </cell>
          <cell r="BB491">
            <v>41200000</v>
          </cell>
          <cell r="BK491" t="str">
            <v/>
          </cell>
          <cell r="BN491" t="str">
            <v/>
          </cell>
          <cell r="BO491" t="str">
            <v/>
          </cell>
          <cell r="BP491" t="str">
            <v/>
          </cell>
          <cell r="BR491" t="str">
            <v/>
          </cell>
          <cell r="BS491" t="str">
            <v/>
          </cell>
          <cell r="BT491" t="str">
            <v/>
          </cell>
          <cell r="BU491" t="str">
            <v/>
          </cell>
          <cell r="BV491" t="str">
            <v/>
          </cell>
          <cell r="BW491" t="str">
            <v/>
          </cell>
          <cell r="CA491" t="str">
            <v/>
          </cell>
          <cell r="CB491" t="str">
            <v/>
          </cell>
          <cell r="CC491" t="str">
            <v/>
          </cell>
          <cell r="CE491" t="str">
            <v/>
          </cell>
          <cell r="CF491" t="str">
            <v/>
          </cell>
          <cell r="CG491" t="str">
            <v/>
          </cell>
          <cell r="CH491" t="str">
            <v/>
          </cell>
          <cell r="CI491" t="str">
            <v/>
          </cell>
          <cell r="CP491">
            <v>0</v>
          </cell>
        </row>
        <row r="492">
          <cell r="C492" t="str">
            <v>487-2023</v>
          </cell>
          <cell r="D492">
            <v>1</v>
          </cell>
          <cell r="E492" t="str">
            <v>CO1.PCCNTR.4603881</v>
          </cell>
          <cell r="F492" t="e">
            <v>#N/A</v>
          </cell>
          <cell r="G492" t="str">
            <v>En Ejecución</v>
          </cell>
          <cell r="H492" t="str">
            <v>https://community.secop.gov.co/Public/Tendering/OpportunityDetail/Index?noticeUID=CO1.NTC.3979024&amp;isFromPublicArea=True&amp;isModal=true&amp;asPopupView=true</v>
          </cell>
          <cell r="I492" t="str">
            <v>SDHT-SDA-PSP-032-2023</v>
          </cell>
          <cell r="J492">
            <v>1</v>
          </cell>
          <cell r="K492">
            <v>1</v>
          </cell>
          <cell r="L492" t="str">
            <v>Persona Natural</v>
          </cell>
          <cell r="M492" t="str">
            <v>CC</v>
          </cell>
          <cell r="N492">
            <v>53014200</v>
          </cell>
          <cell r="O492">
            <v>0</v>
          </cell>
          <cell r="P492" t="str">
            <v>MUÑOZ MARIN</v>
          </cell>
          <cell r="Q492" t="str">
            <v>MAGDA LORENA</v>
          </cell>
          <cell r="R492" t="str">
            <v>No Aplica</v>
          </cell>
          <cell r="S492" t="str">
            <v>MAGDA LORENA MUÑOZ MARIN</v>
          </cell>
          <cell r="T492" t="str">
            <v>F</v>
          </cell>
          <cell r="U492">
            <v>44967</v>
          </cell>
          <cell r="V492">
            <v>44970</v>
          </cell>
          <cell r="W492">
            <v>44971</v>
          </cell>
          <cell r="Y492" t="str">
            <v>Contratación Directa</v>
          </cell>
          <cell r="Z492" t="str">
            <v>Contrato</v>
          </cell>
          <cell r="AA492" t="str">
            <v>Prestación de Servicios Profesionales</v>
          </cell>
          <cell r="AB492" t="str">
            <v>PRESTAR SERVICIOS PROFESIONALES PARA APOYAR LA EJECUCIÓN, SEGUIMIENTO Y EVALUACIÓN DE LAS ACTIVIDADES DE GESTIÓN DEL TALENTO HUMANO Y EL PLAN DE BIENESTAR E INCENTIVOS DE LA SECRETARÍA DISTRITAL DEL HÁBITAT.</v>
          </cell>
          <cell r="AC492">
            <v>44971</v>
          </cell>
          <cell r="AD492">
            <v>44971</v>
          </cell>
          <cell r="AE492">
            <v>44971</v>
          </cell>
          <cell r="AF492">
            <v>8</v>
          </cell>
          <cell r="AG492">
            <v>0</v>
          </cell>
          <cell r="AH492">
            <v>8</v>
          </cell>
          <cell r="AI492">
            <v>8</v>
          </cell>
          <cell r="AJ492">
            <v>0</v>
          </cell>
          <cell r="AK492">
            <v>240</v>
          </cell>
          <cell r="AL492">
            <v>45212</v>
          </cell>
          <cell r="AM492">
            <v>45212</v>
          </cell>
          <cell r="AN492">
            <v>42800000</v>
          </cell>
          <cell r="AO492">
            <v>42800000</v>
          </cell>
          <cell r="AP492">
            <v>5350000</v>
          </cell>
          <cell r="AQ492">
            <v>0</v>
          </cell>
          <cell r="AS492">
            <v>637</v>
          </cell>
          <cell r="AT492">
            <v>44953</v>
          </cell>
          <cell r="AU492">
            <v>42800000</v>
          </cell>
          <cell r="AV492" t="str">
            <v>O23011605560000007754</v>
          </cell>
          <cell r="AW492" t="str">
            <v>INVERSION</v>
          </cell>
          <cell r="AX492" t="str">
            <v>Fortalecimiento Institucional de la Secretaría del Hábitat Bogotá</v>
          </cell>
          <cell r="AY492">
            <v>5000461627</v>
          </cell>
          <cell r="AZ492">
            <v>512</v>
          </cell>
          <cell r="BA492">
            <v>44970</v>
          </cell>
          <cell r="BB492">
            <v>42800000</v>
          </cell>
          <cell r="BK492" t="str">
            <v/>
          </cell>
          <cell r="BN492" t="str">
            <v/>
          </cell>
          <cell r="BO492" t="str">
            <v/>
          </cell>
          <cell r="BP492" t="str">
            <v/>
          </cell>
          <cell r="BR492" t="str">
            <v/>
          </cell>
          <cell r="BS492" t="str">
            <v/>
          </cell>
          <cell r="BT492" t="str">
            <v/>
          </cell>
          <cell r="BU492" t="str">
            <v/>
          </cell>
          <cell r="BV492" t="str">
            <v/>
          </cell>
          <cell r="BW492" t="str">
            <v/>
          </cell>
          <cell r="CA492" t="str">
            <v/>
          </cell>
          <cell r="CB492" t="str">
            <v/>
          </cell>
          <cell r="CC492" t="str">
            <v/>
          </cell>
          <cell r="CE492" t="str">
            <v/>
          </cell>
          <cell r="CF492" t="str">
            <v/>
          </cell>
          <cell r="CG492" t="str">
            <v/>
          </cell>
          <cell r="CH492" t="str">
            <v/>
          </cell>
          <cell r="CI492" t="str">
            <v/>
          </cell>
          <cell r="CP492">
            <v>0</v>
          </cell>
        </row>
        <row r="493">
          <cell r="C493" t="str">
            <v>488-2023</v>
          </cell>
          <cell r="D493">
            <v>1</v>
          </cell>
          <cell r="E493" t="str">
            <v>CO1.PCCNTR.4604008</v>
          </cell>
          <cell r="F493" t="e">
            <v>#N/A</v>
          </cell>
          <cell r="G493" t="str">
            <v>En Ejecución</v>
          </cell>
          <cell r="H493" t="str">
            <v>https://community.secop.gov.co/Public/Tendering/OpportunityDetail/Index?noticeUID=CO1.NTC.3978821&amp;isFromPublicArea=True&amp;isModal=true&amp;asPopupView=true</v>
          </cell>
          <cell r="I493" t="str">
            <v>SDHT-SDA-PSP-029-2023</v>
          </cell>
          <cell r="J493">
            <v>1</v>
          </cell>
          <cell r="K493">
            <v>1</v>
          </cell>
          <cell r="L493" t="str">
            <v>Persona Natural</v>
          </cell>
          <cell r="M493" t="str">
            <v>CC</v>
          </cell>
          <cell r="N493">
            <v>1065813009</v>
          </cell>
          <cell r="O493">
            <v>2</v>
          </cell>
          <cell r="P493" t="str">
            <v>ARIZA LOZANO</v>
          </cell>
          <cell r="Q493" t="str">
            <v>MARIA FERNANDA</v>
          </cell>
          <cell r="R493" t="str">
            <v>No Aplica</v>
          </cell>
          <cell r="S493" t="str">
            <v>MARIA FERNANDA ARIZA LOZANO</v>
          </cell>
          <cell r="T493" t="str">
            <v>F</v>
          </cell>
          <cell r="U493">
            <v>44967</v>
          </cell>
          <cell r="V493">
            <v>44973</v>
          </cell>
          <cell r="W493">
            <v>44972</v>
          </cell>
          <cell r="Y493" t="str">
            <v>Contratación Directa</v>
          </cell>
          <cell r="Z493" t="str">
            <v>Contrato</v>
          </cell>
          <cell r="AA493" t="str">
            <v>Prestación de Servicios Profesionales</v>
          </cell>
          <cell r="AB493" t="str">
            <v>PRESTAR SERVICIOS PROFESIONALES PARA APOYAR EL DESARROLLO DEL SISTEMA DE SEGURIDAD Y SALUD EN EL TRABAJO SG-SST Y LOS PLANES RELACIONADOS EN EL MARCO DEL PROCESO DE TALENTO HUMANO DE LA SECRETARÍA DISTRITAL DEL HÁBITAT.</v>
          </cell>
          <cell r="AC493">
            <v>44973</v>
          </cell>
          <cell r="AD493">
            <v>44973</v>
          </cell>
          <cell r="AE493">
            <v>44973</v>
          </cell>
          <cell r="AF493">
            <v>8</v>
          </cell>
          <cell r="AG493">
            <v>0</v>
          </cell>
          <cell r="AH493">
            <v>8</v>
          </cell>
          <cell r="AI493">
            <v>8</v>
          </cell>
          <cell r="AJ493">
            <v>0</v>
          </cell>
          <cell r="AK493">
            <v>240</v>
          </cell>
          <cell r="AL493">
            <v>45214</v>
          </cell>
          <cell r="AM493">
            <v>45214</v>
          </cell>
          <cell r="AN493">
            <v>42800000</v>
          </cell>
          <cell r="AO493">
            <v>42800000</v>
          </cell>
          <cell r="AP493">
            <v>5350000</v>
          </cell>
          <cell r="AQ493">
            <v>0</v>
          </cell>
          <cell r="AS493">
            <v>631</v>
          </cell>
          <cell r="AT493">
            <v>44953</v>
          </cell>
          <cell r="AU493">
            <v>42800000</v>
          </cell>
          <cell r="AV493" t="str">
            <v>O23011605560000007754</v>
          </cell>
          <cell r="AW493" t="str">
            <v>INVERSION</v>
          </cell>
          <cell r="AX493" t="str">
            <v>Fortalecimiento Institucional de la Secretaría del Hábitat Bogotá</v>
          </cell>
          <cell r="AY493">
            <v>5000461614</v>
          </cell>
          <cell r="AZ493">
            <v>511</v>
          </cell>
          <cell r="BA493">
            <v>44970</v>
          </cell>
          <cell r="BB493">
            <v>42800000</v>
          </cell>
          <cell r="BK493" t="str">
            <v/>
          </cell>
          <cell r="BN493" t="str">
            <v/>
          </cell>
          <cell r="BO493" t="str">
            <v/>
          </cell>
          <cell r="BP493" t="str">
            <v/>
          </cell>
          <cell r="BR493" t="str">
            <v/>
          </cell>
          <cell r="BS493" t="str">
            <v/>
          </cell>
          <cell r="BT493" t="str">
            <v/>
          </cell>
          <cell r="BU493" t="str">
            <v/>
          </cell>
          <cell r="BV493" t="str">
            <v/>
          </cell>
          <cell r="BW493" t="str">
            <v/>
          </cell>
          <cell r="CA493" t="str">
            <v/>
          </cell>
          <cell r="CB493" t="str">
            <v/>
          </cell>
          <cell r="CC493" t="str">
            <v/>
          </cell>
          <cell r="CE493" t="str">
            <v/>
          </cell>
          <cell r="CF493" t="str">
            <v/>
          </cell>
          <cell r="CG493" t="str">
            <v/>
          </cell>
          <cell r="CH493" t="str">
            <v/>
          </cell>
          <cell r="CI493" t="str">
            <v/>
          </cell>
          <cell r="CP493">
            <v>0</v>
          </cell>
        </row>
        <row r="494">
          <cell r="C494" t="str">
            <v>489-2023</v>
          </cell>
          <cell r="D494">
            <v>1</v>
          </cell>
          <cell r="E494" t="str">
            <v>CO1.PCCNTR.4602548</v>
          </cell>
          <cell r="F494" t="e">
            <v>#N/A</v>
          </cell>
          <cell r="G494" t="str">
            <v>En Ejecución</v>
          </cell>
          <cell r="H494" t="str">
            <v>https://community.secop.gov.co/Public/Tendering/OpportunityDetail/Index?noticeUID=CO1.NTC.3977241&amp;isFromPublicArea=True&amp;isModal=true&amp;asPopupView=true</v>
          </cell>
          <cell r="I494" t="str">
            <v>SDTH-SJ-PSP-0012-2023</v>
          </cell>
          <cell r="J494">
            <v>1</v>
          </cell>
          <cell r="K494">
            <v>1</v>
          </cell>
          <cell r="L494" t="str">
            <v>Persona Natural</v>
          </cell>
          <cell r="M494" t="str">
            <v>CC</v>
          </cell>
          <cell r="N494">
            <v>80136818</v>
          </cell>
          <cell r="O494">
            <v>3</v>
          </cell>
          <cell r="P494" t="str">
            <v>PALACIO RODRIGUEZ</v>
          </cell>
          <cell r="Q494" t="str">
            <v>DIEGO MAURICIO</v>
          </cell>
          <cell r="R494" t="str">
            <v>No Aplica</v>
          </cell>
          <cell r="S494" t="str">
            <v>DIEGO MAURICIO PALACIO RODRIGUEZ</v>
          </cell>
          <cell r="T494" t="str">
            <v>M</v>
          </cell>
          <cell r="U494">
            <v>44970</v>
          </cell>
          <cell r="V494">
            <v>44970</v>
          </cell>
          <cell r="W494">
            <v>44972</v>
          </cell>
          <cell r="Y494" t="str">
            <v>Contratación Directa</v>
          </cell>
          <cell r="Z494" t="str">
            <v>Contrato</v>
          </cell>
          <cell r="AA494" t="str">
            <v>Prestación de Servicios Profesionales</v>
          </cell>
          <cell r="AB494" t="str">
            <v>PRESTAR SERVICIOS PROFESIONALES EN DERECHO PARA APOYAR EL ESTUDIO, PROYECCIÓN Y REVISIÓN DE ACTUACIONES ADMINISTRATIVAS Y LOS CONCEPTOS JURIDICOS A CARGO DE LA SUBSECRETARÍA JURÍDICA.</v>
          </cell>
          <cell r="AC494">
            <v>44972</v>
          </cell>
          <cell r="AD494">
            <v>44972</v>
          </cell>
          <cell r="AE494">
            <v>44972</v>
          </cell>
          <cell r="AF494">
            <v>9</v>
          </cell>
          <cell r="AG494">
            <v>0</v>
          </cell>
          <cell r="AH494">
            <v>9</v>
          </cell>
          <cell r="AI494">
            <v>9</v>
          </cell>
          <cell r="AJ494">
            <v>0</v>
          </cell>
          <cell r="AK494">
            <v>270</v>
          </cell>
          <cell r="AL494">
            <v>45244</v>
          </cell>
          <cell r="AM494">
            <v>45244</v>
          </cell>
          <cell r="AN494">
            <v>46350000</v>
          </cell>
          <cell r="AO494">
            <v>46350000</v>
          </cell>
          <cell r="AP494">
            <v>5150000</v>
          </cell>
          <cell r="AQ494">
            <v>0</v>
          </cell>
          <cell r="AS494">
            <v>670</v>
          </cell>
          <cell r="AT494">
            <v>44959</v>
          </cell>
          <cell r="AU494">
            <v>46350000</v>
          </cell>
          <cell r="AV494" t="str">
            <v>O23011605560000007810</v>
          </cell>
          <cell r="AW494" t="str">
            <v>INVERSION</v>
          </cell>
          <cell r="AX494" t="str">
            <v>Fortalecimiento y articulación de la gestión jurídica institucional en la Secretaría del Hábitat de Bogotá</v>
          </cell>
          <cell r="AY494">
            <v>5000462434</v>
          </cell>
          <cell r="AZ494">
            <v>518</v>
          </cell>
          <cell r="BA494">
            <v>44970</v>
          </cell>
          <cell r="BB494">
            <v>46350000</v>
          </cell>
          <cell r="BK494" t="str">
            <v/>
          </cell>
          <cell r="BN494" t="str">
            <v/>
          </cell>
          <cell r="BO494" t="str">
            <v/>
          </cell>
          <cell r="BP494" t="str">
            <v/>
          </cell>
          <cell r="BR494" t="str">
            <v/>
          </cell>
          <cell r="BS494" t="str">
            <v/>
          </cell>
          <cell r="BT494" t="str">
            <v/>
          </cell>
          <cell r="BU494" t="str">
            <v/>
          </cell>
          <cell r="BV494" t="str">
            <v/>
          </cell>
          <cell r="BW494" t="str">
            <v/>
          </cell>
          <cell r="CA494" t="str">
            <v/>
          </cell>
          <cell r="CB494" t="str">
            <v/>
          </cell>
          <cell r="CC494" t="str">
            <v/>
          </cell>
          <cell r="CE494" t="str">
            <v/>
          </cell>
          <cell r="CF494" t="str">
            <v/>
          </cell>
          <cell r="CG494" t="str">
            <v/>
          </cell>
          <cell r="CH494" t="str">
            <v/>
          </cell>
          <cell r="CI494" t="str">
            <v/>
          </cell>
          <cell r="CP494">
            <v>0</v>
          </cell>
        </row>
        <row r="495">
          <cell r="C495" t="str">
            <v>490-2023</v>
          </cell>
          <cell r="D495">
            <v>1</v>
          </cell>
          <cell r="E495" t="str">
            <v>CO1.PCCNTR.4613698</v>
          </cell>
          <cell r="F495" t="e">
            <v>#N/A</v>
          </cell>
          <cell r="G495" t="str">
            <v>En Ejecución</v>
          </cell>
          <cell r="H495" t="str">
            <v>https://community.secop.gov.co/Public/Tendering/OpportunityDetail/Index?noticeUID=CO1.NTC.3989428&amp;isFromPublicArea=True&amp;isModal=true&amp;asPopupView=true</v>
          </cell>
          <cell r="I495" t="str">
            <v>SDHT-SPRC-PSP-031-2023</v>
          </cell>
          <cell r="J495">
            <v>1</v>
          </cell>
          <cell r="K495">
            <v>1</v>
          </cell>
          <cell r="L495" t="str">
            <v>Persona Natural</v>
          </cell>
          <cell r="M495" t="str">
            <v>CC</v>
          </cell>
          <cell r="N495">
            <v>52886186</v>
          </cell>
          <cell r="O495">
            <v>2</v>
          </cell>
          <cell r="P495" t="str">
            <v>NARANJO BEJARANO</v>
          </cell>
          <cell r="Q495" t="str">
            <v>BLANCA YINET</v>
          </cell>
          <cell r="R495" t="str">
            <v>No Aplica</v>
          </cell>
          <cell r="S495" t="str">
            <v>BLANCA YINET NARANJO BEJARANO</v>
          </cell>
          <cell r="T495" t="str">
            <v>F</v>
          </cell>
          <cell r="U495">
            <v>44970</v>
          </cell>
          <cell r="V495">
            <v>44972</v>
          </cell>
          <cell r="W495">
            <v>44972</v>
          </cell>
          <cell r="Y495" t="str">
            <v>Contratación Directa</v>
          </cell>
          <cell r="Z495" t="str">
            <v>Contrato</v>
          </cell>
          <cell r="AA495" t="str">
            <v>Prestación de Servicios Profesionales</v>
          </cell>
          <cell r="AB495" t="str">
            <v>PRESTAR SERVICIOS PROFESIONALES PARA DESARROLLAR ACTIVIDADES DE FORMULACIÓN, EJECUCIÓN Y SEGUIMIENTO DE LAS INTERVENCIONES DE APROPIACIÓN DEL ESPACIO PÚBLICO PRIORIZADAS POR LA SECRETARÍA DISTRITAL DEL HÁBITAT.</v>
          </cell>
          <cell r="AC495">
            <v>44972</v>
          </cell>
          <cell r="AD495">
            <v>44972</v>
          </cell>
          <cell r="AE495">
            <v>44972</v>
          </cell>
          <cell r="AF495">
            <v>9</v>
          </cell>
          <cell r="AG495">
            <v>0</v>
          </cell>
          <cell r="AH495">
            <v>9</v>
          </cell>
          <cell r="AI495">
            <v>9</v>
          </cell>
          <cell r="AJ495">
            <v>0</v>
          </cell>
          <cell r="AK495">
            <v>270</v>
          </cell>
          <cell r="AL495">
            <v>45244</v>
          </cell>
          <cell r="AM495">
            <v>45244</v>
          </cell>
          <cell r="AN495">
            <v>60255000</v>
          </cell>
          <cell r="AO495">
            <v>60255000</v>
          </cell>
          <cell r="AP495">
            <v>6695000</v>
          </cell>
          <cell r="AQ495">
            <v>0</v>
          </cell>
          <cell r="AS495">
            <v>227</v>
          </cell>
          <cell r="AT495">
            <v>44938</v>
          </cell>
          <cell r="AU495">
            <v>60255000</v>
          </cell>
          <cell r="AV495" t="str">
            <v>O23011601210000007590</v>
          </cell>
          <cell r="AW495" t="str">
            <v>INVERSION</v>
          </cell>
          <cell r="AX495" t="str">
            <v>Desarrollo de estrategias de innovación social y comunicación para el fortalecimiento de la participación en temas Hábitat en Bogotá</v>
          </cell>
          <cell r="AY495">
            <v>5000463153</v>
          </cell>
          <cell r="AZ495">
            <v>528</v>
          </cell>
          <cell r="BA495">
            <v>44971</v>
          </cell>
          <cell r="BB495">
            <v>60255000</v>
          </cell>
          <cell r="BK495" t="str">
            <v/>
          </cell>
          <cell r="BN495" t="str">
            <v/>
          </cell>
          <cell r="BO495" t="str">
            <v/>
          </cell>
          <cell r="BP495" t="str">
            <v/>
          </cell>
          <cell r="BR495" t="str">
            <v/>
          </cell>
          <cell r="BS495" t="str">
            <v/>
          </cell>
          <cell r="BT495" t="str">
            <v/>
          </cell>
          <cell r="BU495" t="str">
            <v/>
          </cell>
          <cell r="BV495" t="str">
            <v/>
          </cell>
          <cell r="BW495" t="str">
            <v/>
          </cell>
          <cell r="CA495" t="str">
            <v/>
          </cell>
          <cell r="CB495" t="str">
            <v/>
          </cell>
          <cell r="CC495" t="str">
            <v/>
          </cell>
          <cell r="CE495" t="str">
            <v/>
          </cell>
          <cell r="CF495" t="str">
            <v/>
          </cell>
          <cell r="CG495" t="str">
            <v/>
          </cell>
          <cell r="CH495" t="str">
            <v/>
          </cell>
          <cell r="CI495" t="str">
            <v/>
          </cell>
          <cell r="CP495">
            <v>0</v>
          </cell>
        </row>
        <row r="496">
          <cell r="C496" t="str">
            <v>491-2023</v>
          </cell>
          <cell r="D496">
            <v>1</v>
          </cell>
          <cell r="E496" t="str">
            <v>CO1.PCCNTR.4613458</v>
          </cell>
          <cell r="F496" t="e">
            <v>#N/A</v>
          </cell>
          <cell r="G496" t="str">
            <v>Terminado</v>
          </cell>
          <cell r="H496" t="str">
            <v>https://community.secop.gov.co/Public/Tendering/OpportunityDetail/Index?noticeUID=CO1.NTC.3978688&amp;isFromPublicArea=True&amp;isModal=true&amp;asPopupView=true</v>
          </cell>
          <cell r="I496" t="str">
            <v>SDHT-SDO-PSP-035-2023</v>
          </cell>
          <cell r="J496">
            <v>1</v>
          </cell>
          <cell r="K496">
            <v>1</v>
          </cell>
          <cell r="L496" t="str">
            <v>Persona Natural</v>
          </cell>
          <cell r="M496" t="str">
            <v>CC</v>
          </cell>
          <cell r="N496">
            <v>52820927</v>
          </cell>
          <cell r="O496">
            <v>1</v>
          </cell>
          <cell r="P496" t="str">
            <v>CAMBAR TORRES</v>
          </cell>
          <cell r="Q496" t="str">
            <v>IRUNU ISABEL</v>
          </cell>
          <cell r="R496" t="str">
            <v>No Aplica</v>
          </cell>
          <cell r="S496" t="str">
            <v>IRUNU ISABEL CAMBAR TORRES</v>
          </cell>
          <cell r="T496" t="str">
            <v>F</v>
          </cell>
          <cell r="U496">
            <v>44971</v>
          </cell>
          <cell r="V496">
            <v>44972</v>
          </cell>
          <cell r="W496">
            <v>44972</v>
          </cell>
          <cell r="Y496" t="str">
            <v>Contratación Directa</v>
          </cell>
          <cell r="Z496" t="str">
            <v>Contrato</v>
          </cell>
          <cell r="AA496" t="str">
            <v>Prestación de Servicios Profesionales</v>
          </cell>
          <cell r="AB496" t="str">
            <v>PRESTAR SERVICIOS PROFESIONALES DE APOYO SOCIAL EN EL TRABAJO CON COMUNIDADES RURALES ENCAMINADAS A LA ESTRUCTURACIÓN E IMPLEMENTACIÓN DE LAS INTERVENCIONES DE MEJORAMIENTO INTEGRAL RURAL, Y LOS DEMÁS PROYECTOS PRIORIZADOS POR LA SUBDIRECCIÓN DE OPERACIONES.</v>
          </cell>
          <cell r="AC496">
            <v>44972</v>
          </cell>
          <cell r="AD496">
            <v>44973</v>
          </cell>
          <cell r="AE496">
            <v>44973</v>
          </cell>
          <cell r="AF496">
            <v>4</v>
          </cell>
          <cell r="AG496">
            <v>0</v>
          </cell>
          <cell r="AH496">
            <v>4</v>
          </cell>
          <cell r="AI496">
            <v>4</v>
          </cell>
          <cell r="AJ496">
            <v>0</v>
          </cell>
          <cell r="AK496">
            <v>120</v>
          </cell>
          <cell r="AL496">
            <v>45092</v>
          </cell>
          <cell r="AM496">
            <v>45092</v>
          </cell>
          <cell r="AN496">
            <v>21012000</v>
          </cell>
          <cell r="AO496">
            <v>21012000</v>
          </cell>
          <cell r="AP496">
            <v>5253000</v>
          </cell>
          <cell r="AQ496">
            <v>0</v>
          </cell>
          <cell r="AS496">
            <v>513</v>
          </cell>
          <cell r="AT496">
            <v>44946</v>
          </cell>
          <cell r="AU496">
            <v>21012000</v>
          </cell>
          <cell r="AV496" t="str">
            <v>O23011601190000007659</v>
          </cell>
          <cell r="AW496" t="str">
            <v>INVERSION</v>
          </cell>
          <cell r="AX496" t="str">
            <v>Mejoramiento Integral Rural y de Bordes Urbanos en Bogotá</v>
          </cell>
          <cell r="AY496">
            <v>5000463621</v>
          </cell>
          <cell r="AZ496">
            <v>540</v>
          </cell>
          <cell r="BA496">
            <v>44972</v>
          </cell>
          <cell r="BB496">
            <v>21012000</v>
          </cell>
          <cell r="BK496" t="str">
            <v/>
          </cell>
          <cell r="BN496" t="str">
            <v/>
          </cell>
          <cell r="BO496" t="str">
            <v/>
          </cell>
          <cell r="BP496" t="str">
            <v/>
          </cell>
          <cell r="BR496" t="str">
            <v/>
          </cell>
          <cell r="BS496" t="str">
            <v/>
          </cell>
          <cell r="BT496" t="str">
            <v/>
          </cell>
          <cell r="BU496" t="str">
            <v/>
          </cell>
          <cell r="BV496" t="str">
            <v/>
          </cell>
          <cell r="BW496" t="str">
            <v/>
          </cell>
          <cell r="CA496" t="str">
            <v/>
          </cell>
          <cell r="CB496" t="str">
            <v/>
          </cell>
          <cell r="CC496" t="str">
            <v/>
          </cell>
          <cell r="CE496" t="str">
            <v/>
          </cell>
          <cell r="CF496" t="str">
            <v/>
          </cell>
          <cell r="CG496" t="str">
            <v/>
          </cell>
          <cell r="CH496" t="str">
            <v/>
          </cell>
          <cell r="CI496" t="str">
            <v/>
          </cell>
          <cell r="CP496">
            <v>0</v>
          </cell>
          <cell r="DF496">
            <v>45065</v>
          </cell>
          <cell r="DG496" t="str">
            <v>LEILA CAROLINA FIGUEREDO BARBOSA</v>
          </cell>
          <cell r="DH496">
            <v>1014242005</v>
          </cell>
          <cell r="DI496" t="str">
            <v xml:space="preserve">KR  116 A     65  19   </v>
          </cell>
          <cell r="DJ496">
            <v>3046701062</v>
          </cell>
          <cell r="DK496" t="str">
            <v>carolinafnani@gmail.com</v>
          </cell>
          <cell r="DL496">
            <v>4727700</v>
          </cell>
          <cell r="DM496">
            <v>45065</v>
          </cell>
          <cell r="DN496">
            <v>45077</v>
          </cell>
        </row>
        <row r="497">
          <cell r="C497" t="str">
            <v>492-2023</v>
          </cell>
          <cell r="D497">
            <v>1</v>
          </cell>
          <cell r="E497" t="str">
            <v>CO1.PCCNTR.4613926</v>
          </cell>
          <cell r="F497" t="e">
            <v>#N/A</v>
          </cell>
          <cell r="G497" t="str">
            <v>Terminado</v>
          </cell>
          <cell r="H497" t="str">
            <v>https://community.secop.gov.co/Public/Tendering/OpportunityDetail/Index?noticeUID=CO1.NTC.3978684&amp;isFromPublicArea=True&amp;isModal=true&amp;asPopupView=true</v>
          </cell>
          <cell r="I497" t="str">
            <v>SDHT-SDO-PSP-036-2023</v>
          </cell>
          <cell r="J497">
            <v>1</v>
          </cell>
          <cell r="K497">
            <v>1</v>
          </cell>
          <cell r="L497" t="str">
            <v>Persona Natural</v>
          </cell>
          <cell r="M497" t="str">
            <v>CC</v>
          </cell>
          <cell r="N497">
            <v>79958221</v>
          </cell>
          <cell r="O497">
            <v>0</v>
          </cell>
          <cell r="P497" t="str">
            <v>DAVILA PARDO</v>
          </cell>
          <cell r="Q497" t="str">
            <v>LENIN JHONATHAN</v>
          </cell>
          <cell r="R497" t="str">
            <v>No Aplica</v>
          </cell>
          <cell r="S497" t="str">
            <v>LENIN JHONATHAN DAVILA PARDO</v>
          </cell>
          <cell r="T497" t="str">
            <v>M</v>
          </cell>
          <cell r="U497">
            <v>44971</v>
          </cell>
          <cell r="V497">
            <v>44972</v>
          </cell>
          <cell r="W497">
            <v>44972</v>
          </cell>
          <cell r="Y497" t="str">
            <v>Contratación Directa</v>
          </cell>
          <cell r="Z497" t="str">
            <v>Contrato</v>
          </cell>
          <cell r="AA497" t="str">
            <v>Prestación de Servicios Profesionales</v>
          </cell>
          <cell r="AB497" t="str">
            <v>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v>
          </cell>
          <cell r="AC497">
            <v>44972</v>
          </cell>
          <cell r="AD497">
            <v>44973</v>
          </cell>
          <cell r="AE497">
            <v>44973</v>
          </cell>
          <cell r="AF497">
            <v>4</v>
          </cell>
          <cell r="AG497">
            <v>0</v>
          </cell>
          <cell r="AH497">
            <v>4</v>
          </cell>
          <cell r="AI497">
            <v>4</v>
          </cell>
          <cell r="AJ497">
            <v>0</v>
          </cell>
          <cell r="AK497">
            <v>120</v>
          </cell>
          <cell r="AL497">
            <v>45092</v>
          </cell>
          <cell r="AM497">
            <v>45092</v>
          </cell>
          <cell r="AN497">
            <v>21012000</v>
          </cell>
          <cell r="AO497">
            <v>21012000</v>
          </cell>
          <cell r="AP497">
            <v>5253000</v>
          </cell>
          <cell r="AQ497">
            <v>0</v>
          </cell>
          <cell r="AS497">
            <v>512</v>
          </cell>
          <cell r="AT497">
            <v>44946</v>
          </cell>
          <cell r="AU497">
            <v>21012000</v>
          </cell>
          <cell r="AV497" t="str">
            <v>O23011601190000007659</v>
          </cell>
          <cell r="AW497" t="str">
            <v>INVERSION</v>
          </cell>
          <cell r="AX497" t="str">
            <v>Mejoramiento Integral Rural y de Bordes Urbanos en Bogotá</v>
          </cell>
          <cell r="AY497">
            <v>5000463616</v>
          </cell>
          <cell r="AZ497">
            <v>539</v>
          </cell>
          <cell r="BA497">
            <v>44972</v>
          </cell>
          <cell r="BB497">
            <v>21012000</v>
          </cell>
          <cell r="BK497" t="str">
            <v/>
          </cell>
          <cell r="BN497" t="str">
            <v/>
          </cell>
          <cell r="BO497" t="str">
            <v/>
          </cell>
          <cell r="BP497" t="str">
            <v/>
          </cell>
          <cell r="BR497" t="str">
            <v/>
          </cell>
          <cell r="BS497" t="str">
            <v/>
          </cell>
          <cell r="BT497" t="str">
            <v/>
          </cell>
          <cell r="BU497" t="str">
            <v/>
          </cell>
          <cell r="BV497" t="str">
            <v/>
          </cell>
          <cell r="BW497" t="str">
            <v/>
          </cell>
          <cell r="CA497" t="str">
            <v/>
          </cell>
          <cell r="CB497" t="str">
            <v/>
          </cell>
          <cell r="CC497" t="str">
            <v/>
          </cell>
          <cell r="CE497" t="str">
            <v/>
          </cell>
          <cell r="CF497" t="str">
            <v/>
          </cell>
          <cell r="CG497" t="str">
            <v/>
          </cell>
          <cell r="CH497" t="str">
            <v/>
          </cell>
          <cell r="CI497" t="str">
            <v/>
          </cell>
          <cell r="CP497">
            <v>0</v>
          </cell>
        </row>
        <row r="498">
          <cell r="C498" t="str">
            <v>493-2023</v>
          </cell>
          <cell r="D498">
            <v>1</v>
          </cell>
          <cell r="E498" t="str">
            <v>CO1.PCCNTR.4614119</v>
          </cell>
          <cell r="F498" t="e">
            <v>#N/A</v>
          </cell>
          <cell r="G498" t="str">
            <v>En Ejecución</v>
          </cell>
          <cell r="H498" t="str">
            <v>https://community.secop.gov.co/Public/Tendering/OpportunityDetail/Index?noticeUID=CO1.NTC.3989410&amp;isFromPublicArea=True&amp;isModal=true&amp;asPopupView=true</v>
          </cell>
          <cell r="I498" t="str">
            <v>SDHT-SDO-PSP-037-2023</v>
          </cell>
          <cell r="J498">
            <v>1</v>
          </cell>
          <cell r="K498">
            <v>1</v>
          </cell>
          <cell r="L498" t="str">
            <v>Persona Natural</v>
          </cell>
          <cell r="M498" t="str">
            <v>CC</v>
          </cell>
          <cell r="N498">
            <v>1010244782</v>
          </cell>
          <cell r="O498">
            <v>6</v>
          </cell>
          <cell r="P498" t="str">
            <v>SANCHEZ SIACHOQUE</v>
          </cell>
          <cell r="Q498" t="str">
            <v>LAURA JULIANA</v>
          </cell>
          <cell r="R498" t="str">
            <v>No Aplica</v>
          </cell>
          <cell r="S498" t="str">
            <v>LAURA JULIANA SANCHEZ SIACHOQUE</v>
          </cell>
          <cell r="T498" t="str">
            <v>F</v>
          </cell>
          <cell r="U498">
            <v>44971</v>
          </cell>
          <cell r="V498">
            <v>44977</v>
          </cell>
          <cell r="W498">
            <v>44972</v>
          </cell>
          <cell r="Y498" t="str">
            <v>Contratación Directa</v>
          </cell>
          <cell r="Z498" t="str">
            <v>Contrato</v>
          </cell>
          <cell r="AA498" t="str">
            <v>Prestación de Servicios Profesionales</v>
          </cell>
          <cell r="AB498" t="str">
            <v>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v>
          </cell>
          <cell r="AC498">
            <v>44977</v>
          </cell>
          <cell r="AD498">
            <v>44980</v>
          </cell>
          <cell r="AE498">
            <v>44980</v>
          </cell>
          <cell r="AF498">
            <v>10</v>
          </cell>
          <cell r="AG498">
            <v>0</v>
          </cell>
          <cell r="AH498">
            <v>10</v>
          </cell>
          <cell r="AI498">
            <v>10</v>
          </cell>
          <cell r="AJ498">
            <v>0</v>
          </cell>
          <cell r="AK498">
            <v>300</v>
          </cell>
          <cell r="AL498">
            <v>45282</v>
          </cell>
          <cell r="AM498">
            <v>45282</v>
          </cell>
          <cell r="AN498">
            <v>52530000</v>
          </cell>
          <cell r="AO498">
            <v>52530000</v>
          </cell>
          <cell r="AP498">
            <v>5253000</v>
          </cell>
          <cell r="AQ498">
            <v>0</v>
          </cell>
          <cell r="AS498">
            <v>478</v>
          </cell>
          <cell r="AT498">
            <v>44946</v>
          </cell>
          <cell r="AU498">
            <v>52530000</v>
          </cell>
          <cell r="AV498" t="str">
            <v>O23011602320000007642</v>
          </cell>
          <cell r="AW498" t="str">
            <v>INVERSION</v>
          </cell>
          <cell r="AX498" t="str">
            <v>Implementación de acciones de Acupuntura Urbana en Bogotá</v>
          </cell>
          <cell r="AY498">
            <v>5000463610</v>
          </cell>
          <cell r="AZ498">
            <v>538</v>
          </cell>
          <cell r="BA498">
            <v>44972</v>
          </cell>
          <cell r="BB498">
            <v>52530000</v>
          </cell>
          <cell r="BK498" t="str">
            <v/>
          </cell>
          <cell r="BN498" t="str">
            <v/>
          </cell>
          <cell r="BO498" t="str">
            <v/>
          </cell>
          <cell r="BP498" t="str">
            <v/>
          </cell>
          <cell r="BR498" t="str">
            <v/>
          </cell>
          <cell r="BS498" t="str">
            <v/>
          </cell>
          <cell r="BT498" t="str">
            <v/>
          </cell>
          <cell r="BU498" t="str">
            <v/>
          </cell>
          <cell r="BV498" t="str">
            <v/>
          </cell>
          <cell r="BW498" t="str">
            <v/>
          </cell>
          <cell r="CA498" t="str">
            <v/>
          </cell>
          <cell r="CB498" t="str">
            <v/>
          </cell>
          <cell r="CC498" t="str">
            <v/>
          </cell>
          <cell r="CE498" t="str">
            <v/>
          </cell>
          <cell r="CF498" t="str">
            <v/>
          </cell>
          <cell r="CG498" t="str">
            <v/>
          </cell>
          <cell r="CH498" t="str">
            <v/>
          </cell>
          <cell r="CI498" t="str">
            <v/>
          </cell>
          <cell r="CP498">
            <v>0</v>
          </cell>
          <cell r="DF498">
            <v>45114</v>
          </cell>
          <cell r="DG498" t="str">
            <v>SEBASTIAN BERMUDEZ VASQUEZ</v>
          </cell>
          <cell r="DH498">
            <v>1014229232</v>
          </cell>
          <cell r="DI498" t="str">
            <v xml:space="preserve">CL 55   77 21  </v>
          </cell>
          <cell r="DJ498">
            <v>3186901300</v>
          </cell>
          <cell r="DK498" t="str">
            <v>bermudezvasquezs@gmail.com</v>
          </cell>
          <cell r="DL498">
            <v>29066600</v>
          </cell>
          <cell r="DM498">
            <v>45114</v>
          </cell>
          <cell r="DN498">
            <v>45139</v>
          </cell>
        </row>
        <row r="499">
          <cell r="C499" t="str">
            <v>494-2023</v>
          </cell>
          <cell r="D499">
            <v>1</v>
          </cell>
          <cell r="E499" t="str">
            <v>CO1.PCCNTR.4620523</v>
          </cell>
          <cell r="F499" t="e">
            <v>#N/A</v>
          </cell>
          <cell r="G499" t="str">
            <v>En Ejecución</v>
          </cell>
          <cell r="H499" t="str">
            <v>https://community.secop.gov.co/Public/Tendering/OpportunityDetail/Index?noticeUID=CO1.NTC.3994407&amp;isFromPublicArea=True&amp;isModal=true&amp;asPopupView=true</v>
          </cell>
          <cell r="I499" t="str">
            <v>SDHT-SDICV-PSP-052-2023</v>
          </cell>
          <cell r="J499">
            <v>1</v>
          </cell>
          <cell r="K499">
            <v>1</v>
          </cell>
          <cell r="L499" t="str">
            <v>Persona Natural</v>
          </cell>
          <cell r="M499" t="str">
            <v>CC</v>
          </cell>
          <cell r="N499">
            <v>1110572016</v>
          </cell>
          <cell r="O499">
            <v>1</v>
          </cell>
          <cell r="P499" t="str">
            <v>HERRERA SARMIENTO</v>
          </cell>
          <cell r="Q499" t="str">
            <v>JENNYFER KATERYN</v>
          </cell>
          <cell r="R499" t="str">
            <v>No Aplica</v>
          </cell>
          <cell r="S499" t="str">
            <v>JENNYFER KATERYN HERRERA SARMIENTO</v>
          </cell>
          <cell r="T499" t="str">
            <v>F</v>
          </cell>
          <cell r="U499">
            <v>44971</v>
          </cell>
          <cell r="V499">
            <v>44973</v>
          </cell>
          <cell r="W499">
            <v>44973</v>
          </cell>
          <cell r="Y499" t="str">
            <v>Contratación Directa</v>
          </cell>
          <cell r="Z499" t="str">
            <v>Contrato</v>
          </cell>
          <cell r="AA499" t="str">
            <v>Prestación de Servicios Profesionales</v>
          </cell>
          <cell r="AB499" t="str">
            <v>PRESTAR SERVICIOS PROFESIONALES DE APOYO JURIDICO PARA SUSTANCIAR INVESTIGACIONES ADMINISTRATIVAS RELACIONADAS CON LA ENAJENACIÓN Y ARRENDAMIENTO DE VIVIENDA</v>
          </cell>
          <cell r="AC499">
            <v>44973</v>
          </cell>
          <cell r="AD499">
            <v>44973</v>
          </cell>
          <cell r="AE499">
            <v>44973</v>
          </cell>
          <cell r="AF499">
            <v>11</v>
          </cell>
          <cell r="AG499">
            <v>0</v>
          </cell>
          <cell r="AH499">
            <v>11</v>
          </cell>
          <cell r="AI499">
            <v>11</v>
          </cell>
          <cell r="AJ499">
            <v>0</v>
          </cell>
          <cell r="AK499">
            <v>330</v>
          </cell>
          <cell r="AL499">
            <v>45306</v>
          </cell>
          <cell r="AM499">
            <v>45306</v>
          </cell>
          <cell r="AN499">
            <v>62881500</v>
          </cell>
          <cell r="AO499">
            <v>62881500</v>
          </cell>
          <cell r="AP499">
            <v>5716500</v>
          </cell>
          <cell r="AQ499">
            <v>0</v>
          </cell>
          <cell r="AS499">
            <v>202</v>
          </cell>
          <cell r="AT499">
            <v>44938</v>
          </cell>
          <cell r="AU499">
            <v>62881500</v>
          </cell>
          <cell r="AV499" t="str">
            <v>O23011603450000007812</v>
          </cell>
          <cell r="AW499" t="str">
            <v>INVERSION</v>
          </cell>
          <cell r="AX499" t="str">
            <v>Fortalecimiento de la Inspección, Vigilancia y Control de Vivienda en Bogotá</v>
          </cell>
          <cell r="AY499">
            <v>5000464118</v>
          </cell>
          <cell r="AZ499">
            <v>541</v>
          </cell>
          <cell r="BA499">
            <v>44972</v>
          </cell>
          <cell r="BB499">
            <v>62881500</v>
          </cell>
          <cell r="BK499" t="str">
            <v/>
          </cell>
          <cell r="BN499" t="str">
            <v/>
          </cell>
          <cell r="BO499" t="str">
            <v/>
          </cell>
          <cell r="BP499" t="str">
            <v/>
          </cell>
          <cell r="BR499" t="str">
            <v/>
          </cell>
          <cell r="BS499" t="str">
            <v/>
          </cell>
          <cell r="BT499" t="str">
            <v/>
          </cell>
          <cell r="BU499" t="str">
            <v/>
          </cell>
          <cell r="BV499" t="str">
            <v/>
          </cell>
          <cell r="BW499" t="str">
            <v/>
          </cell>
          <cell r="CA499" t="str">
            <v/>
          </cell>
          <cell r="CB499" t="str">
            <v/>
          </cell>
          <cell r="CC499" t="str">
            <v/>
          </cell>
          <cell r="CE499" t="str">
            <v/>
          </cell>
          <cell r="CF499" t="str">
            <v/>
          </cell>
          <cell r="CG499" t="str">
            <v/>
          </cell>
          <cell r="CH499" t="str">
            <v/>
          </cell>
          <cell r="CI499" t="str">
            <v/>
          </cell>
          <cell r="CP499">
            <v>0</v>
          </cell>
          <cell r="DF499">
            <v>45125</v>
          </cell>
          <cell r="DG499" t="str">
            <v>JUAN DAVID ESPITIA MORENO</v>
          </cell>
          <cell r="DH499">
            <v>1110588794</v>
          </cell>
          <cell r="DI499" t="str">
            <v xml:space="preserve">AC conjunto ocobos 3 y 4 etapa </v>
          </cell>
          <cell r="DJ499">
            <v>3016934475</v>
          </cell>
          <cell r="DK499" t="str">
            <v>juandavidespitiamoreno@gmail.com</v>
          </cell>
          <cell r="DL499">
            <v>33917900</v>
          </cell>
          <cell r="DN499">
            <v>45140</v>
          </cell>
        </row>
        <row r="500">
          <cell r="C500" t="str">
            <v>495-2023</v>
          </cell>
          <cell r="D500">
            <v>1</v>
          </cell>
          <cell r="E500" t="str">
            <v>CO1.PCCNTR.4620437</v>
          </cell>
          <cell r="F500" t="e">
            <v>#N/A</v>
          </cell>
          <cell r="G500" t="str">
            <v>Terminado</v>
          </cell>
          <cell r="H500" t="str">
            <v>https://community.secop.gov.co/Public/Tendering/OpportunityDetail/Index?noticeUID=CO1.NTC.3996739&amp;isFromPublicArea=True&amp;isModal=true&amp;asPopupView=true</v>
          </cell>
          <cell r="I500" t="str">
            <v>SDHT-SDICV-PSP-016-2023.</v>
          </cell>
          <cell r="J500">
            <v>1</v>
          </cell>
          <cell r="K500">
            <v>1</v>
          </cell>
          <cell r="L500" t="str">
            <v>Persona Natural</v>
          </cell>
          <cell r="M500" t="str">
            <v>CC</v>
          </cell>
          <cell r="N500">
            <v>1033729255</v>
          </cell>
          <cell r="O500">
            <v>2</v>
          </cell>
          <cell r="P500" t="str">
            <v>MORA RODRIGUEZ</v>
          </cell>
          <cell r="Q500" t="str">
            <v>CINDY LORENA</v>
          </cell>
          <cell r="R500" t="str">
            <v>No Aplica</v>
          </cell>
          <cell r="S500" t="str">
            <v>CINDY LORENA MORA RODRIGUEZ</v>
          </cell>
          <cell r="T500" t="str">
            <v>F</v>
          </cell>
          <cell r="U500">
            <v>44971</v>
          </cell>
          <cell r="V500">
            <v>44972</v>
          </cell>
          <cell r="W500">
            <v>44973</v>
          </cell>
          <cell r="Y500" t="str">
            <v>Contratación Directa</v>
          </cell>
          <cell r="Z500" t="str">
            <v>Contrato</v>
          </cell>
          <cell r="AA500" t="str">
            <v>Prestación de Servicios Profesionales</v>
          </cell>
          <cell r="AB500" t="str">
            <v>PRESTAR SERVICIOS PROFESIONALES DE APOYO JURIDICO PARA SUSTANCIAR INVESTIGACIONES ADMINISTRATIVAS RELACIONADAS CON LA ENAJENACIÓN Y ARRENDAMIENTO DE VIVIENDA</v>
          </cell>
          <cell r="AC500">
            <v>44973</v>
          </cell>
          <cell r="AD500">
            <v>44973</v>
          </cell>
          <cell r="AE500">
            <v>44973</v>
          </cell>
          <cell r="AF500">
            <v>4</v>
          </cell>
          <cell r="AG500">
            <v>0</v>
          </cell>
          <cell r="AH500">
            <v>4</v>
          </cell>
          <cell r="AI500">
            <v>4</v>
          </cell>
          <cell r="AJ500">
            <v>0</v>
          </cell>
          <cell r="AK500">
            <v>120</v>
          </cell>
          <cell r="AL500">
            <v>45092</v>
          </cell>
          <cell r="AM500">
            <v>45092</v>
          </cell>
          <cell r="AN500">
            <v>22866000</v>
          </cell>
          <cell r="AO500">
            <v>22866000</v>
          </cell>
          <cell r="AP500">
            <v>5716500</v>
          </cell>
          <cell r="AQ500">
            <v>0</v>
          </cell>
          <cell r="AS500">
            <v>295</v>
          </cell>
          <cell r="AT500">
            <v>44942</v>
          </cell>
          <cell r="AU500">
            <v>22866000</v>
          </cell>
          <cell r="AV500" t="str">
            <v>O23011603450000007812</v>
          </cell>
          <cell r="AW500" t="str">
            <v>INVERSION</v>
          </cell>
          <cell r="AX500" t="str">
            <v>Fortalecimiento de la Inspección, Vigilancia y Control de Vivienda en Bogotá</v>
          </cell>
          <cell r="AY500">
            <v>5000464128</v>
          </cell>
          <cell r="AZ500">
            <v>542</v>
          </cell>
          <cell r="BA500">
            <v>44972</v>
          </cell>
          <cell r="BB500">
            <v>22866000</v>
          </cell>
          <cell r="BK500" t="str">
            <v/>
          </cell>
          <cell r="BN500" t="str">
            <v/>
          </cell>
          <cell r="BO500" t="str">
            <v/>
          </cell>
          <cell r="BP500" t="str">
            <v/>
          </cell>
          <cell r="BR500" t="str">
            <v/>
          </cell>
          <cell r="BS500" t="str">
            <v/>
          </cell>
          <cell r="BT500" t="str">
            <v/>
          </cell>
          <cell r="BU500" t="str">
            <v/>
          </cell>
          <cell r="BV500" t="str">
            <v/>
          </cell>
          <cell r="BW500" t="str">
            <v/>
          </cell>
          <cell r="CA500" t="str">
            <v/>
          </cell>
          <cell r="CB500" t="str">
            <v/>
          </cell>
          <cell r="CC500" t="str">
            <v/>
          </cell>
          <cell r="CE500" t="str">
            <v/>
          </cell>
          <cell r="CF500" t="str">
            <v/>
          </cell>
          <cell r="CG500" t="str">
            <v/>
          </cell>
          <cell r="CH500" t="str">
            <v/>
          </cell>
          <cell r="CI500" t="str">
            <v/>
          </cell>
          <cell r="CP500">
            <v>0</v>
          </cell>
        </row>
        <row r="501">
          <cell r="C501" t="str">
            <v>496-2023</v>
          </cell>
          <cell r="D501">
            <v>1</v>
          </cell>
          <cell r="E501" t="str">
            <v>CO1.PCCNTR.4613457</v>
          </cell>
          <cell r="F501" t="e">
            <v>#N/A</v>
          </cell>
          <cell r="G501" t="str">
            <v>En Ejecución</v>
          </cell>
          <cell r="H501" t="str">
            <v>https://community.secop.gov.co/Public/Tendering/OpportunityDetail/Index?noticeUID=CO1.NTC.3988975&amp;isFromPublicArea=True&amp;isModal=true&amp;asPopupView=true</v>
          </cell>
          <cell r="I501" t="str">
            <v>SDHT-SDICV-PSP-043-2023</v>
          </cell>
          <cell r="J501">
            <v>1</v>
          </cell>
          <cell r="K501">
            <v>1</v>
          </cell>
          <cell r="L501" t="str">
            <v>Persona Natural</v>
          </cell>
          <cell r="M501" t="str">
            <v>CC</v>
          </cell>
          <cell r="N501">
            <v>79922316</v>
          </cell>
          <cell r="O501">
            <v>6</v>
          </cell>
          <cell r="P501" t="str">
            <v>SANTANA CABALLERO</v>
          </cell>
          <cell r="Q501" t="str">
            <v>LEONARDO ANDRES</v>
          </cell>
          <cell r="R501" t="str">
            <v>No Aplica</v>
          </cell>
          <cell r="S501" t="str">
            <v>LEONARDO ANDRES SANTANA CABALLERO</v>
          </cell>
          <cell r="T501" t="str">
            <v>M</v>
          </cell>
          <cell r="U501">
            <v>44971</v>
          </cell>
          <cell r="V501">
            <v>44974</v>
          </cell>
          <cell r="W501">
            <v>44977</v>
          </cell>
          <cell r="Y501" t="str">
            <v>Contratación Directa</v>
          </cell>
          <cell r="Z501" t="str">
            <v>Contrato</v>
          </cell>
          <cell r="AA501" t="str">
            <v>Prestación de Servicios Profesionales</v>
          </cell>
          <cell r="AB501" t="str">
            <v>PRESTAR SERVICIOS PROFESIONALES ESPECIALIZADOS PARA APOYAR JURIDICAMENTE A LA SUBDIRECCIÓN DE INVESTIGACIONES Y CONTROL DE VIVIENDA EN LAS ACTIVIDADES ORIENTADAS A LAS INVESTIGACIONES ADMINISTRATIVAS RELACIONADAS CON LA ENAJENACIÓN Y ARRENDAMIENTO DE VIVIENDA</v>
          </cell>
          <cell r="AC501">
            <v>44977</v>
          </cell>
          <cell r="AD501">
            <v>44977</v>
          </cell>
          <cell r="AE501">
            <v>44977</v>
          </cell>
          <cell r="AF501">
            <v>11</v>
          </cell>
          <cell r="AG501">
            <v>0</v>
          </cell>
          <cell r="AH501">
            <v>11</v>
          </cell>
          <cell r="AI501">
            <v>11</v>
          </cell>
          <cell r="AJ501">
            <v>0</v>
          </cell>
          <cell r="AK501">
            <v>330</v>
          </cell>
          <cell r="AL501">
            <v>45310</v>
          </cell>
          <cell r="AM501">
            <v>45310</v>
          </cell>
          <cell r="AN501">
            <v>94039000</v>
          </cell>
          <cell r="AO501">
            <v>94039000</v>
          </cell>
          <cell r="AP501">
            <v>8549000</v>
          </cell>
          <cell r="AQ501">
            <v>0</v>
          </cell>
          <cell r="AS501">
            <v>203</v>
          </cell>
          <cell r="AT501">
            <v>44938</v>
          </cell>
          <cell r="AU501">
            <v>94039000</v>
          </cell>
          <cell r="AV501" t="str">
            <v>O23011603450000007812</v>
          </cell>
          <cell r="AW501" t="str">
            <v>INVERSION</v>
          </cell>
          <cell r="AX501" t="str">
            <v>Fortalecimiento de la Inspección, Vigilancia y Control de Vivienda en Bogotá</v>
          </cell>
          <cell r="AY501">
            <v>5000464228</v>
          </cell>
          <cell r="AZ501">
            <v>551</v>
          </cell>
          <cell r="BA501">
            <v>44972</v>
          </cell>
          <cell r="BB501">
            <v>94039000</v>
          </cell>
          <cell r="BK501" t="str">
            <v/>
          </cell>
          <cell r="BN501" t="str">
            <v/>
          </cell>
          <cell r="BO501" t="str">
            <v/>
          </cell>
          <cell r="BP501" t="str">
            <v/>
          </cell>
          <cell r="BR501" t="str">
            <v/>
          </cell>
          <cell r="BS501" t="str">
            <v/>
          </cell>
          <cell r="BT501" t="str">
            <v/>
          </cell>
          <cell r="BU501" t="str">
            <v/>
          </cell>
          <cell r="BV501" t="str">
            <v/>
          </cell>
          <cell r="BW501" t="str">
            <v/>
          </cell>
          <cell r="CA501" t="str">
            <v/>
          </cell>
          <cell r="CB501" t="str">
            <v/>
          </cell>
          <cell r="CC501" t="str">
            <v/>
          </cell>
          <cell r="CE501" t="str">
            <v/>
          </cell>
          <cell r="CF501" t="str">
            <v/>
          </cell>
          <cell r="CG501" t="str">
            <v/>
          </cell>
          <cell r="CH501" t="str">
            <v/>
          </cell>
          <cell r="CI501" t="str">
            <v/>
          </cell>
          <cell r="CP501">
            <v>0</v>
          </cell>
        </row>
        <row r="502">
          <cell r="C502" t="str">
            <v>497-2023</v>
          </cell>
          <cell r="D502">
            <v>1</v>
          </cell>
          <cell r="E502" t="str">
            <v>CO1.PCCNTR.4613492</v>
          </cell>
          <cell r="F502" t="e">
            <v>#N/A</v>
          </cell>
          <cell r="G502" t="str">
            <v>En Ejecución</v>
          </cell>
          <cell r="H502" t="str">
            <v>https://community.secop.gov.co/Public/Tendering/OpportunityDetail/Index?noticeUID=CO1.NTC.3989021&amp;isFromPublicArea=True&amp;isModal=true&amp;asPopupView=true</v>
          </cell>
          <cell r="I502" t="str">
            <v>SDHT-SDICV-PSP-025-2023</v>
          </cell>
          <cell r="J502">
            <v>1</v>
          </cell>
          <cell r="K502">
            <v>1</v>
          </cell>
          <cell r="L502" t="str">
            <v>Persona Natural</v>
          </cell>
          <cell r="M502" t="str">
            <v>CC</v>
          </cell>
          <cell r="N502">
            <v>52905716</v>
          </cell>
          <cell r="O502">
            <v>9</v>
          </cell>
          <cell r="P502" t="str">
            <v>GUACANEME NUÑEZ</v>
          </cell>
          <cell r="Q502" t="str">
            <v>LEIDY ESPERANZA</v>
          </cell>
          <cell r="R502" t="str">
            <v>No Aplica</v>
          </cell>
          <cell r="S502" t="str">
            <v>LEIDY ESPERANZA GUACANEME NUÑEZ</v>
          </cell>
          <cell r="T502" t="str">
            <v>F</v>
          </cell>
          <cell r="U502">
            <v>44970</v>
          </cell>
          <cell r="V502">
            <v>44972</v>
          </cell>
          <cell r="W502">
            <v>44973</v>
          </cell>
          <cell r="Y502" t="str">
            <v>Contratación Directa</v>
          </cell>
          <cell r="Z502" t="str">
            <v>Contrato</v>
          </cell>
          <cell r="AA502" t="str">
            <v>Prestación de Servicios Profesionales</v>
          </cell>
          <cell r="AB502" t="str">
            <v>PRESTAR SERVICIOS PROFESIONALES DE APOYO JURIDICO PARA SUSTANCIAR INVESTIGACIONES ADMINISTRATIVAS RELACIONADAS CON LA ENAJENACIÓN Y ARRENDAMIENTO DE VIVIENDA</v>
          </cell>
          <cell r="AC502">
            <v>44973</v>
          </cell>
          <cell r="AD502">
            <v>44973</v>
          </cell>
          <cell r="AE502">
            <v>44973</v>
          </cell>
          <cell r="AF502">
            <v>11</v>
          </cell>
          <cell r="AG502">
            <v>0</v>
          </cell>
          <cell r="AH502">
            <v>11</v>
          </cell>
          <cell r="AI502">
            <v>11</v>
          </cell>
          <cell r="AJ502">
            <v>0</v>
          </cell>
          <cell r="AK502">
            <v>330</v>
          </cell>
          <cell r="AL502">
            <v>45306</v>
          </cell>
          <cell r="AM502">
            <v>45306</v>
          </cell>
          <cell r="AN502">
            <v>62881500</v>
          </cell>
          <cell r="AO502">
            <v>62881500</v>
          </cell>
          <cell r="AP502">
            <v>5716500</v>
          </cell>
          <cell r="AQ502">
            <v>0</v>
          </cell>
          <cell r="AS502">
            <v>186</v>
          </cell>
          <cell r="AT502">
            <v>44937</v>
          </cell>
          <cell r="AU502">
            <v>62881500</v>
          </cell>
          <cell r="AV502" t="str">
            <v>O23011603450000007812</v>
          </cell>
          <cell r="AW502" t="str">
            <v>INVERSION</v>
          </cell>
          <cell r="AX502" t="str">
            <v>Fortalecimiento de la Inspección, Vigilancia y Control de Vivienda en Bogotá</v>
          </cell>
          <cell r="AY502">
            <v>5000462417</v>
          </cell>
          <cell r="AZ502" t="str">
            <v>517</v>
          </cell>
          <cell r="BA502">
            <v>44970</v>
          </cell>
          <cell r="BB502">
            <v>62881500</v>
          </cell>
          <cell r="BK502" t="str">
            <v/>
          </cell>
          <cell r="BN502" t="str">
            <v/>
          </cell>
          <cell r="BO502" t="str">
            <v/>
          </cell>
          <cell r="BP502" t="str">
            <v/>
          </cell>
          <cell r="BR502" t="str">
            <v/>
          </cell>
          <cell r="BS502" t="str">
            <v/>
          </cell>
          <cell r="BT502" t="str">
            <v/>
          </cell>
          <cell r="BU502" t="str">
            <v/>
          </cell>
          <cell r="BV502" t="str">
            <v/>
          </cell>
          <cell r="BW502" t="str">
            <v/>
          </cell>
          <cell r="CA502" t="str">
            <v/>
          </cell>
          <cell r="CB502" t="str">
            <v/>
          </cell>
          <cell r="CC502" t="str">
            <v/>
          </cell>
          <cell r="CE502" t="str">
            <v/>
          </cell>
          <cell r="CF502" t="str">
            <v/>
          </cell>
          <cell r="CG502" t="str">
            <v/>
          </cell>
          <cell r="CH502" t="str">
            <v/>
          </cell>
          <cell r="CI502" t="str">
            <v/>
          </cell>
          <cell r="CP502">
            <v>0</v>
          </cell>
        </row>
        <row r="503">
          <cell r="C503" t="str">
            <v>498-2023</v>
          </cell>
          <cell r="D503">
            <v>1</v>
          </cell>
          <cell r="E503" t="str">
            <v>CO1.PCCNTR.4613683</v>
          </cell>
          <cell r="F503" t="e">
            <v>#N/A</v>
          </cell>
          <cell r="G503" t="str">
            <v>En Ejecución</v>
          </cell>
          <cell r="H503" t="str">
            <v>https://community.secop.gov.co/Public/Tendering/OpportunityDetail/Index?noticeUID=CO1.NTC.3989042&amp;isFromPublicArea=True&amp;isModal=true&amp;asPopupView=true</v>
          </cell>
          <cell r="I503" t="str">
            <v>SDHT-SDICV-PSP-012-2023</v>
          </cell>
          <cell r="J503">
            <v>1</v>
          </cell>
          <cell r="K503">
            <v>1</v>
          </cell>
          <cell r="L503" t="str">
            <v>Persona Natural</v>
          </cell>
          <cell r="M503" t="str">
            <v>CC</v>
          </cell>
          <cell r="N503">
            <v>53107105</v>
          </cell>
          <cell r="O503">
            <v>9</v>
          </cell>
          <cell r="P503" t="str">
            <v>ALDANA ALVAREZ</v>
          </cell>
          <cell r="Q503" t="str">
            <v>RAQUEL</v>
          </cell>
          <cell r="R503" t="str">
            <v>No Aplica</v>
          </cell>
          <cell r="S503" t="str">
            <v>RAQUEL ALDANA ALVAREZ</v>
          </cell>
          <cell r="T503" t="str">
            <v>F</v>
          </cell>
          <cell r="U503">
            <v>44971</v>
          </cell>
          <cell r="V503">
            <v>44977</v>
          </cell>
          <cell r="W503">
            <v>44978</v>
          </cell>
          <cell r="Y503" t="str">
            <v>Contratación Directa</v>
          </cell>
          <cell r="Z503" t="str">
            <v>Contrato</v>
          </cell>
          <cell r="AA503" t="str">
            <v>Prestación de Servicios Profesionales</v>
          </cell>
          <cell r="AB503" t="str">
            <v>PRESTAR SERVICIOS PROFESIONALES PARA APOYAR JURIDICAMENTE EN LA REVISIÓN Y SUSTANCIACIÓN DE LOS ACTOS ADMINISTRATIVOS EXPEDIDOS POR LA SUBDIRECCIÓN DE INVESTIGACIONES Y CONTROL DE VIVIENDA</v>
          </cell>
          <cell r="AC503">
            <v>44978</v>
          </cell>
          <cell r="AD503">
            <v>44978</v>
          </cell>
          <cell r="AE503">
            <v>44978</v>
          </cell>
          <cell r="AF503">
            <v>11</v>
          </cell>
          <cell r="AG503">
            <v>0</v>
          </cell>
          <cell r="AH503">
            <v>11</v>
          </cell>
          <cell r="AI503">
            <v>11</v>
          </cell>
          <cell r="AJ503">
            <v>0</v>
          </cell>
          <cell r="AK503">
            <v>330</v>
          </cell>
          <cell r="AL503">
            <v>45311</v>
          </cell>
          <cell r="AM503">
            <v>45311</v>
          </cell>
          <cell r="AN503">
            <v>71379000</v>
          </cell>
          <cell r="AO503">
            <v>71379000</v>
          </cell>
          <cell r="AP503">
            <v>6489000</v>
          </cell>
          <cell r="AQ503">
            <v>0</v>
          </cell>
          <cell r="AS503">
            <v>293</v>
          </cell>
          <cell r="AT503">
            <v>44942</v>
          </cell>
          <cell r="AU503">
            <v>71379000</v>
          </cell>
          <cell r="AV503" t="str">
            <v>O23011603450000007812</v>
          </cell>
          <cell r="AW503" t="str">
            <v>INVERSION</v>
          </cell>
          <cell r="AX503" t="str">
            <v>Fortalecimiento de la Inspección, Vigilancia y Control de Vivienda en Bogotá</v>
          </cell>
          <cell r="AY503">
            <v>5000464180</v>
          </cell>
          <cell r="AZ503">
            <v>549</v>
          </cell>
          <cell r="BA503">
            <v>44972</v>
          </cell>
          <cell r="BB503">
            <v>71379000</v>
          </cell>
          <cell r="BK503" t="str">
            <v/>
          </cell>
          <cell r="BN503" t="str">
            <v/>
          </cell>
          <cell r="BO503" t="str">
            <v/>
          </cell>
          <cell r="BP503" t="str">
            <v/>
          </cell>
          <cell r="BR503" t="str">
            <v/>
          </cell>
          <cell r="BS503" t="str">
            <v/>
          </cell>
          <cell r="BT503" t="str">
            <v/>
          </cell>
          <cell r="BU503" t="str">
            <v/>
          </cell>
          <cell r="BV503" t="str">
            <v/>
          </cell>
          <cell r="BW503" t="str">
            <v/>
          </cell>
          <cell r="CA503" t="str">
            <v/>
          </cell>
          <cell r="CB503" t="str">
            <v/>
          </cell>
          <cell r="CC503" t="str">
            <v/>
          </cell>
          <cell r="CE503" t="str">
            <v/>
          </cell>
          <cell r="CF503" t="str">
            <v/>
          </cell>
          <cell r="CG503" t="str">
            <v/>
          </cell>
          <cell r="CH503" t="str">
            <v/>
          </cell>
          <cell r="CI503" t="str">
            <v/>
          </cell>
          <cell r="CP503">
            <v>0</v>
          </cell>
        </row>
        <row r="504">
          <cell r="C504" t="str">
            <v>499-2023</v>
          </cell>
          <cell r="D504">
            <v>1</v>
          </cell>
          <cell r="E504" t="str">
            <v>CO1.PCCNTR.4625731</v>
          </cell>
          <cell r="F504" t="e">
            <v>#N/A</v>
          </cell>
          <cell r="G504" t="str">
            <v>En Ejecución</v>
          </cell>
          <cell r="H504" t="str">
            <v>https://community.secop.gov.co/Public/Tendering/OpportunityDetail/Index?noticeUID=CO1.NTC.4002406&amp;isFromPublicArea=True&amp;isModal=true&amp;asPopupView=true</v>
          </cell>
          <cell r="I504" t="str">
            <v>SDHT-SDSP-PSP-002-2023..</v>
          </cell>
          <cell r="J504">
            <v>1</v>
          </cell>
          <cell r="K504">
            <v>1</v>
          </cell>
          <cell r="L504" t="str">
            <v>Persona Natural</v>
          </cell>
          <cell r="M504" t="str">
            <v>CC</v>
          </cell>
          <cell r="N504">
            <v>51808307</v>
          </cell>
          <cell r="O504">
            <v>0</v>
          </cell>
          <cell r="P504" t="str">
            <v>NIÑO ROCHA</v>
          </cell>
          <cell r="Q504" t="str">
            <v>NELLY</v>
          </cell>
          <cell r="R504" t="str">
            <v>No Aplica</v>
          </cell>
          <cell r="S504" t="str">
            <v>NELLY NIÑO ROCHA</v>
          </cell>
          <cell r="T504" t="str">
            <v>F</v>
          </cell>
          <cell r="U504">
            <v>44973</v>
          </cell>
          <cell r="V504">
            <v>44979</v>
          </cell>
          <cell r="W504">
            <v>44985</v>
          </cell>
          <cell r="Y504" t="str">
            <v>Contratación Directa</v>
          </cell>
          <cell r="Z504" t="str">
            <v>Contrato</v>
          </cell>
          <cell r="AA504" t="str">
            <v>Prestación de Servicios Profesionales</v>
          </cell>
          <cell r="AB504" t="str">
            <v>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v>
          </cell>
          <cell r="AC504">
            <v>44985</v>
          </cell>
          <cell r="AD504">
            <v>44985</v>
          </cell>
          <cell r="AE504">
            <v>44985</v>
          </cell>
          <cell r="AF504">
            <v>9</v>
          </cell>
          <cell r="AG504">
            <v>0</v>
          </cell>
          <cell r="AH504">
            <v>9</v>
          </cell>
          <cell r="AI504">
            <v>9</v>
          </cell>
          <cell r="AJ504">
            <v>0</v>
          </cell>
          <cell r="AK504">
            <v>270</v>
          </cell>
          <cell r="AL504">
            <v>45257</v>
          </cell>
          <cell r="AM504">
            <v>45257</v>
          </cell>
          <cell r="AN504">
            <v>76755600</v>
          </cell>
          <cell r="AO504">
            <v>76755600</v>
          </cell>
          <cell r="AP504">
            <v>8528400</v>
          </cell>
          <cell r="AQ504">
            <v>0</v>
          </cell>
          <cell r="AS504">
            <v>710</v>
          </cell>
          <cell r="AT504">
            <v>44964</v>
          </cell>
          <cell r="AU504">
            <v>76756000</v>
          </cell>
          <cell r="AV504" t="str">
            <v>O23011602370000007615</v>
          </cell>
          <cell r="AW504" t="str">
            <v>INVERSION</v>
          </cell>
          <cell r="AX504" t="str">
            <v>Diseño e implementación de la política pública de servicios públicos domiciliarios en el área urbana y rural del Distrito Capital Bogotá</v>
          </cell>
          <cell r="AY504">
            <v>5000474557</v>
          </cell>
          <cell r="AZ504">
            <v>653</v>
          </cell>
          <cell r="BA504">
            <v>44984</v>
          </cell>
          <cell r="BB504">
            <v>76755600</v>
          </cell>
          <cell r="BK504" t="str">
            <v/>
          </cell>
          <cell r="BN504" t="str">
            <v/>
          </cell>
          <cell r="BO504" t="str">
            <v/>
          </cell>
          <cell r="BP504" t="str">
            <v/>
          </cell>
          <cell r="BR504" t="str">
            <v/>
          </cell>
          <cell r="BS504" t="str">
            <v/>
          </cell>
          <cell r="BT504" t="str">
            <v/>
          </cell>
          <cell r="BU504" t="str">
            <v/>
          </cell>
          <cell r="BV504" t="str">
            <v/>
          </cell>
          <cell r="BW504" t="str">
            <v/>
          </cell>
          <cell r="CA504" t="str">
            <v/>
          </cell>
          <cell r="CB504" t="str">
            <v/>
          </cell>
          <cell r="CC504" t="str">
            <v/>
          </cell>
          <cell r="CE504" t="str">
            <v/>
          </cell>
          <cell r="CF504" t="str">
            <v/>
          </cell>
          <cell r="CG504" t="str">
            <v/>
          </cell>
          <cell r="CH504" t="str">
            <v/>
          </cell>
          <cell r="CI504" t="str">
            <v/>
          </cell>
          <cell r="CP504">
            <v>0</v>
          </cell>
        </row>
        <row r="505">
          <cell r="C505" t="str">
            <v>500-2023</v>
          </cell>
          <cell r="D505">
            <v>1</v>
          </cell>
          <cell r="E505" t="str">
            <v>CO1.PCCNTR.4613334</v>
          </cell>
          <cell r="F505" t="e">
            <v>#N/A</v>
          </cell>
          <cell r="G505" t="str">
            <v>Terminado</v>
          </cell>
          <cell r="H505" t="str">
            <v>https://community.secop.gov.co/Public/Tendering/OpportunityDetail/Index?noticeUID=CO1.NTC.3988904&amp;isFromPublicArea=True&amp;isModal=true&amp;asPopupView=true</v>
          </cell>
          <cell r="I505" t="str">
            <v>SDHT-SDA-PSAG-011-2023</v>
          </cell>
          <cell r="J505">
            <v>1</v>
          </cell>
          <cell r="K505">
            <v>1</v>
          </cell>
          <cell r="L505" t="str">
            <v>Persona Natural</v>
          </cell>
          <cell r="M505" t="str">
            <v>CC</v>
          </cell>
          <cell r="N505">
            <v>79706602</v>
          </cell>
          <cell r="O505">
            <v>2</v>
          </cell>
          <cell r="P505" t="str">
            <v>MARTINEZ CARRILLO</v>
          </cell>
          <cell r="Q505" t="str">
            <v>OSCAR FABIAN</v>
          </cell>
          <cell r="R505" t="str">
            <v>No Aplica</v>
          </cell>
          <cell r="S505" t="str">
            <v>OSCAR FABIAN MARTINEZ CARRILLO</v>
          </cell>
          <cell r="T505" t="str">
            <v>M</v>
          </cell>
          <cell r="U505">
            <v>44970</v>
          </cell>
          <cell r="V505">
            <v>44971</v>
          </cell>
          <cell r="W505">
            <v>44972</v>
          </cell>
          <cell r="Y505" t="str">
            <v>Contratación Directa</v>
          </cell>
          <cell r="Z505" t="str">
            <v>Contrato</v>
          </cell>
          <cell r="AA505" t="str">
            <v>Prestación de Servicios  de Apoyo a la Gestión</v>
          </cell>
          <cell r="AB505" t="str">
            <v>PRESTAR SERVICIOS DE APOYO A LA GESTIÓN, PARA LA ORIENTACIÓN OPORTUNA A LA CIUDADANÍA SOBRE LA OFERTA INSTITUCIONAL DE LA SDHT, EN LOS CANALES DE ATENCIÓN Y EN LOS DIFERENTES ESCENARIOS DE INTERACCIÓN EN EL DISTRITO CAPITAL.</v>
          </cell>
          <cell r="AC505">
            <v>44972</v>
          </cell>
          <cell r="AD505">
            <v>44972</v>
          </cell>
          <cell r="AE505">
            <v>44972</v>
          </cell>
          <cell r="AF505">
            <v>4</v>
          </cell>
          <cell r="AG505">
            <v>0</v>
          </cell>
          <cell r="AH505">
            <v>4</v>
          </cell>
          <cell r="AI505">
            <v>4</v>
          </cell>
          <cell r="AJ505">
            <v>0</v>
          </cell>
          <cell r="AK505">
            <v>120</v>
          </cell>
          <cell r="AL505">
            <v>45091</v>
          </cell>
          <cell r="AM505">
            <v>45091</v>
          </cell>
          <cell r="AN505">
            <v>14000000</v>
          </cell>
          <cell r="AO505">
            <v>14000000</v>
          </cell>
          <cell r="AP505">
            <v>3500000</v>
          </cell>
          <cell r="AQ505">
            <v>0</v>
          </cell>
          <cell r="AS505">
            <v>550</v>
          </cell>
          <cell r="AT505">
            <v>44949</v>
          </cell>
          <cell r="AU505">
            <v>14000000</v>
          </cell>
          <cell r="AV505" t="str">
            <v>O23011605560000007754</v>
          </cell>
          <cell r="AW505" t="str">
            <v>INVERSION</v>
          </cell>
          <cell r="AX505" t="str">
            <v>Fortalecimiento Institucional de la Secretaría del Hábitat Bogotá</v>
          </cell>
          <cell r="AY505">
            <v>5000462447</v>
          </cell>
          <cell r="AZ505" t="str">
            <v>519</v>
          </cell>
          <cell r="BA505">
            <v>44970</v>
          </cell>
          <cell r="BB505">
            <v>14000000</v>
          </cell>
          <cell r="BK505" t="str">
            <v/>
          </cell>
          <cell r="BN505" t="str">
            <v/>
          </cell>
          <cell r="BO505" t="str">
            <v/>
          </cell>
          <cell r="BP505" t="str">
            <v/>
          </cell>
          <cell r="BR505" t="str">
            <v/>
          </cell>
          <cell r="BS505" t="str">
            <v/>
          </cell>
          <cell r="BT505" t="str">
            <v/>
          </cell>
          <cell r="BU505" t="str">
            <v/>
          </cell>
          <cell r="BV505" t="str">
            <v/>
          </cell>
          <cell r="BW505" t="str">
            <v/>
          </cell>
          <cell r="CA505" t="str">
            <v/>
          </cell>
          <cell r="CB505" t="str">
            <v/>
          </cell>
          <cell r="CC505" t="str">
            <v/>
          </cell>
          <cell r="CE505" t="str">
            <v/>
          </cell>
          <cell r="CF505" t="str">
            <v/>
          </cell>
          <cell r="CG505" t="str">
            <v/>
          </cell>
          <cell r="CH505" t="str">
            <v/>
          </cell>
          <cell r="CI505" t="str">
            <v/>
          </cell>
          <cell r="CP505">
            <v>0</v>
          </cell>
        </row>
        <row r="506">
          <cell r="C506" t="str">
            <v>501-2023</v>
          </cell>
          <cell r="D506">
            <v>1</v>
          </cell>
          <cell r="E506" t="str">
            <v>CO1.PCCNTR.4614592</v>
          </cell>
          <cell r="F506" t="e">
            <v>#N/A</v>
          </cell>
          <cell r="G506" t="str">
            <v>En Ejecución</v>
          </cell>
          <cell r="H506" t="str">
            <v>https://community.secop.gov.co/Public/Tendering/OpportunityDetail/Index?noticeUID=CO1.NTC.3980712&amp;isFromPublicArea=True&amp;isModal=true&amp;asPopupView=true</v>
          </cell>
          <cell r="I506" t="str">
            <v>SDHT-SDO-PSP-021-2023</v>
          </cell>
          <cell r="J506">
            <v>1</v>
          </cell>
          <cell r="K506">
            <v>1</v>
          </cell>
          <cell r="L506" t="str">
            <v>Persona Natural</v>
          </cell>
          <cell r="M506" t="str">
            <v>CC</v>
          </cell>
          <cell r="N506">
            <v>1015407137</v>
          </cell>
          <cell r="O506">
            <v>4</v>
          </cell>
          <cell r="P506" t="str">
            <v>ORTIZ JEREZ</v>
          </cell>
          <cell r="Q506" t="str">
            <v>PAOLA MILENA</v>
          </cell>
          <cell r="R506" t="str">
            <v>No Aplica</v>
          </cell>
          <cell r="S506" t="str">
            <v>PAOLA MILENA ORTIZ JEREZ</v>
          </cell>
          <cell r="T506" t="str">
            <v>F</v>
          </cell>
          <cell r="U506">
            <v>44971</v>
          </cell>
          <cell r="V506">
            <v>44973</v>
          </cell>
          <cell r="W506">
            <v>44973</v>
          </cell>
          <cell r="Y506" t="str">
            <v>Contratación Directa</v>
          </cell>
          <cell r="Z506" t="str">
            <v>Contrato</v>
          </cell>
          <cell r="AA506" t="str">
            <v>Prestación de Servicios Profesionales</v>
          </cell>
          <cell r="AB506" t="str">
            <v>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v>
          </cell>
          <cell r="AC506">
            <v>44973</v>
          </cell>
          <cell r="AD506">
            <v>44977</v>
          </cell>
          <cell r="AE506">
            <v>44977</v>
          </cell>
          <cell r="AF506">
            <v>9</v>
          </cell>
          <cell r="AG506">
            <v>0</v>
          </cell>
          <cell r="AH506">
            <v>9</v>
          </cell>
          <cell r="AI506">
            <v>9</v>
          </cell>
          <cell r="AJ506">
            <v>0</v>
          </cell>
          <cell r="AK506">
            <v>270</v>
          </cell>
          <cell r="AL506">
            <v>45249</v>
          </cell>
          <cell r="AM506">
            <v>45249</v>
          </cell>
          <cell r="AN506">
            <v>47277000</v>
          </cell>
          <cell r="AO506">
            <v>47277000</v>
          </cell>
          <cell r="AP506">
            <v>5253000</v>
          </cell>
          <cell r="AQ506">
            <v>0</v>
          </cell>
          <cell r="AS506">
            <v>484</v>
          </cell>
          <cell r="AT506">
            <v>44946</v>
          </cell>
          <cell r="AU506">
            <v>47277000</v>
          </cell>
          <cell r="AV506" t="str">
            <v>O23011603450000007645</v>
          </cell>
          <cell r="AW506" t="str">
            <v>INVERSION</v>
          </cell>
          <cell r="AX506" t="str">
            <v>Recuperación del espacio público para el cuidado en Bogotá</v>
          </cell>
          <cell r="AY506">
            <v>5000464160</v>
          </cell>
          <cell r="AZ506">
            <v>545</v>
          </cell>
          <cell r="BA506">
            <v>44972</v>
          </cell>
          <cell r="BB506">
            <v>47277000</v>
          </cell>
          <cell r="BK506" t="str">
            <v/>
          </cell>
          <cell r="BN506" t="str">
            <v/>
          </cell>
          <cell r="BO506" t="str">
            <v/>
          </cell>
          <cell r="BP506" t="str">
            <v/>
          </cell>
          <cell r="BR506" t="str">
            <v/>
          </cell>
          <cell r="BS506" t="str">
            <v/>
          </cell>
          <cell r="BT506" t="str">
            <v/>
          </cell>
          <cell r="BU506" t="str">
            <v/>
          </cell>
          <cell r="BV506" t="str">
            <v/>
          </cell>
          <cell r="BW506" t="str">
            <v/>
          </cell>
          <cell r="CA506" t="str">
            <v/>
          </cell>
          <cell r="CB506" t="str">
            <v/>
          </cell>
          <cell r="CC506" t="str">
            <v/>
          </cell>
          <cell r="CE506" t="str">
            <v/>
          </cell>
          <cell r="CF506" t="str">
            <v/>
          </cell>
          <cell r="CG506" t="str">
            <v/>
          </cell>
          <cell r="CH506" t="str">
            <v/>
          </cell>
          <cell r="CI506" t="str">
            <v/>
          </cell>
          <cell r="CP506">
            <v>0</v>
          </cell>
          <cell r="DF506">
            <v>45139</v>
          </cell>
          <cell r="DG506" t="str">
            <v>MARIA CAMILA PEREZ MORA</v>
          </cell>
          <cell r="DH506">
            <v>1026290833</v>
          </cell>
          <cell r="DI506" t="str">
            <v>CL 52 24 31 AP 202</v>
          </cell>
          <cell r="DJ506">
            <v>3133895843</v>
          </cell>
          <cell r="DK506" t="str">
            <v>ma.camila.p.m@gmail.com</v>
          </cell>
          <cell r="DL506">
            <v>19085900</v>
          </cell>
          <cell r="DN506">
            <v>45167</v>
          </cell>
        </row>
        <row r="507">
          <cell r="C507" t="str">
            <v>502-2023</v>
          </cell>
          <cell r="D507">
            <v>1</v>
          </cell>
          <cell r="E507" t="str">
            <v>CO1.PCCNTR.4616110</v>
          </cell>
          <cell r="F507" t="e">
            <v>#N/A</v>
          </cell>
          <cell r="G507" t="str">
            <v>Terminado</v>
          </cell>
          <cell r="H507" t="str">
            <v>https://community.secop.gov.co/Public/Tendering/OpportunityDetail/Index?noticeUID=CO1.NTC.3980580&amp;isFromPublicArea=True&amp;isModal=true&amp;asPopupView=true</v>
          </cell>
          <cell r="I507" t="str">
            <v>SDHT-SDO-PSP-028- 2023</v>
          </cell>
          <cell r="J507">
            <v>1</v>
          </cell>
          <cell r="K507">
            <v>1</v>
          </cell>
          <cell r="L507" t="str">
            <v>Persona Natural</v>
          </cell>
          <cell r="M507" t="str">
            <v>CC</v>
          </cell>
          <cell r="N507">
            <v>80733977</v>
          </cell>
          <cell r="O507">
            <v>7</v>
          </cell>
          <cell r="P507" t="str">
            <v>VALBUENA DIAZ</v>
          </cell>
          <cell r="Q507" t="str">
            <v>JOHN ALEXANDER</v>
          </cell>
          <cell r="R507" t="str">
            <v>No Aplica</v>
          </cell>
          <cell r="S507" t="str">
            <v>JOHN ALEXANDER VALBUENA DIAZ</v>
          </cell>
          <cell r="T507" t="str">
            <v>M</v>
          </cell>
          <cell r="U507">
            <v>44972</v>
          </cell>
          <cell r="V507">
            <v>44977</v>
          </cell>
          <cell r="W507">
            <v>44973</v>
          </cell>
          <cell r="Y507" t="str">
            <v>Contratación Directa</v>
          </cell>
          <cell r="Z507" t="str">
            <v>Contrato</v>
          </cell>
          <cell r="AA507" t="str">
            <v>Prestación de Servicios Profesionales</v>
          </cell>
          <cell r="AB507" t="str">
            <v>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v>
          </cell>
          <cell r="AC507">
            <v>44977</v>
          </cell>
          <cell r="AD507">
            <v>44978</v>
          </cell>
          <cell r="AE507">
            <v>44978</v>
          </cell>
          <cell r="AF507">
            <v>4</v>
          </cell>
          <cell r="AG507">
            <v>0</v>
          </cell>
          <cell r="AH507">
            <v>4</v>
          </cell>
          <cell r="AI507">
            <v>4</v>
          </cell>
          <cell r="AJ507">
            <v>0</v>
          </cell>
          <cell r="AK507">
            <v>120</v>
          </cell>
          <cell r="AL507">
            <v>45097</v>
          </cell>
          <cell r="AM507">
            <v>45097</v>
          </cell>
          <cell r="AN507">
            <v>29912000</v>
          </cell>
          <cell r="AO507">
            <v>29912000</v>
          </cell>
          <cell r="AP507">
            <v>7478000</v>
          </cell>
          <cell r="AQ507">
            <v>0</v>
          </cell>
          <cell r="AS507">
            <v>514</v>
          </cell>
          <cell r="AT507">
            <v>44946</v>
          </cell>
          <cell r="AU507">
            <v>29912000</v>
          </cell>
          <cell r="AV507" t="str">
            <v>O23011601190000007659</v>
          </cell>
          <cell r="AW507" t="str">
            <v>INVERSION</v>
          </cell>
          <cell r="AX507" t="str">
            <v>Mejoramiento Integral Rural y de Bordes Urbanos en Bogotá</v>
          </cell>
          <cell r="AY507">
            <v>5000464165</v>
          </cell>
          <cell r="AZ507">
            <v>546</v>
          </cell>
          <cell r="BA507">
            <v>44972</v>
          </cell>
          <cell r="BB507">
            <v>29912000</v>
          </cell>
          <cell r="BK507" t="str">
            <v/>
          </cell>
          <cell r="BN507" t="str">
            <v/>
          </cell>
          <cell r="BO507" t="str">
            <v/>
          </cell>
          <cell r="BP507" t="str">
            <v/>
          </cell>
          <cell r="BR507" t="str">
            <v/>
          </cell>
          <cell r="BS507" t="str">
            <v/>
          </cell>
          <cell r="BT507" t="str">
            <v/>
          </cell>
          <cell r="BU507" t="str">
            <v/>
          </cell>
          <cell r="BV507" t="str">
            <v/>
          </cell>
          <cell r="BW507" t="str">
            <v/>
          </cell>
          <cell r="CA507" t="str">
            <v/>
          </cell>
          <cell r="CB507" t="str">
            <v/>
          </cell>
          <cell r="CC507" t="str">
            <v/>
          </cell>
          <cell r="CE507" t="str">
            <v/>
          </cell>
          <cell r="CF507" t="str">
            <v/>
          </cell>
          <cell r="CG507" t="str">
            <v/>
          </cell>
          <cell r="CH507" t="str">
            <v/>
          </cell>
          <cell r="CI507" t="str">
            <v/>
          </cell>
          <cell r="CP507">
            <v>0</v>
          </cell>
        </row>
        <row r="508">
          <cell r="C508" t="str">
            <v>503-2023</v>
          </cell>
          <cell r="D508">
            <v>1</v>
          </cell>
          <cell r="E508" t="str">
            <v>CO1.PCCNTR.4617749</v>
          </cell>
          <cell r="F508" t="e">
            <v>#N/A</v>
          </cell>
          <cell r="G508" t="str">
            <v>Terminado</v>
          </cell>
          <cell r="H508" t="str">
            <v>https://community.secop.gov.co/Public/Tendering/OpportunityDetail/Index?noticeUID=CO1.NTC.3980720&amp;isFromPublicArea=True&amp;isModal=true&amp;asPopupView=true</v>
          </cell>
          <cell r="I508" t="str">
            <v>SDHT-SDO-PSP-029- 2023</v>
          </cell>
          <cell r="J508">
            <v>1</v>
          </cell>
          <cell r="K508">
            <v>1</v>
          </cell>
          <cell r="L508" t="str">
            <v>Persona Natural</v>
          </cell>
          <cell r="M508" t="str">
            <v>CC</v>
          </cell>
          <cell r="N508">
            <v>1016042982</v>
          </cell>
          <cell r="O508">
            <v>7</v>
          </cell>
          <cell r="P508" t="str">
            <v>BELTRAN PINZON</v>
          </cell>
          <cell r="Q508" t="str">
            <v>LEIDY VIVIANA</v>
          </cell>
          <cell r="R508" t="str">
            <v>No Aplica</v>
          </cell>
          <cell r="S508" t="str">
            <v>LEIDY VIVIANA BELTRAN PINZON</v>
          </cell>
          <cell r="T508" t="str">
            <v>F</v>
          </cell>
          <cell r="U508">
            <v>44971</v>
          </cell>
          <cell r="V508">
            <v>44973</v>
          </cell>
          <cell r="W508">
            <v>44973</v>
          </cell>
          <cell r="Y508" t="str">
            <v>Contratación Directa</v>
          </cell>
          <cell r="Z508" t="str">
            <v>Contrato</v>
          </cell>
          <cell r="AA508" t="str">
            <v>Prestación de Servicios Profesionales</v>
          </cell>
          <cell r="AB508" t="str">
            <v>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v>
          </cell>
          <cell r="AC508">
            <v>44973</v>
          </cell>
          <cell r="AD508">
            <v>44977</v>
          </cell>
          <cell r="AE508">
            <v>44977</v>
          </cell>
          <cell r="AF508">
            <v>4</v>
          </cell>
          <cell r="AG508">
            <v>0</v>
          </cell>
          <cell r="AH508">
            <v>4</v>
          </cell>
          <cell r="AI508">
            <v>4</v>
          </cell>
          <cell r="AJ508">
            <v>0</v>
          </cell>
          <cell r="AK508">
            <v>120</v>
          </cell>
          <cell r="AL508">
            <v>45096</v>
          </cell>
          <cell r="AM508">
            <v>45096</v>
          </cell>
          <cell r="AN508">
            <v>29912000</v>
          </cell>
          <cell r="AO508">
            <v>29912000</v>
          </cell>
          <cell r="AP508">
            <v>7478000</v>
          </cell>
          <cell r="AQ508">
            <v>0</v>
          </cell>
          <cell r="AS508">
            <v>515</v>
          </cell>
          <cell r="AT508">
            <v>44946</v>
          </cell>
          <cell r="AU508">
            <v>29912000</v>
          </cell>
          <cell r="AV508" t="str">
            <v>O23011601190000007659</v>
          </cell>
          <cell r="AW508" t="str">
            <v>INVERSION</v>
          </cell>
          <cell r="AX508" t="str">
            <v>Mejoramiento Integral Rural y de Bordes Urbanos en Bogotá</v>
          </cell>
          <cell r="AY508">
            <v>5000464170</v>
          </cell>
          <cell r="AZ508">
            <v>547</v>
          </cell>
          <cell r="BA508">
            <v>44972</v>
          </cell>
          <cell r="BB508">
            <v>29912000</v>
          </cell>
          <cell r="BK508" t="str">
            <v/>
          </cell>
          <cell r="BN508" t="str">
            <v/>
          </cell>
          <cell r="BO508" t="str">
            <v/>
          </cell>
          <cell r="BP508" t="str">
            <v/>
          </cell>
          <cell r="BR508" t="str">
            <v/>
          </cell>
          <cell r="BS508" t="str">
            <v/>
          </cell>
          <cell r="BT508" t="str">
            <v/>
          </cell>
          <cell r="BU508" t="str">
            <v/>
          </cell>
          <cell r="BV508" t="str">
            <v/>
          </cell>
          <cell r="BW508" t="str">
            <v/>
          </cell>
          <cell r="CA508" t="str">
            <v/>
          </cell>
          <cell r="CB508" t="str">
            <v/>
          </cell>
          <cell r="CC508" t="str">
            <v/>
          </cell>
          <cell r="CE508" t="str">
            <v/>
          </cell>
          <cell r="CF508" t="str">
            <v/>
          </cell>
          <cell r="CG508" t="str">
            <v/>
          </cell>
          <cell r="CH508" t="str">
            <v/>
          </cell>
          <cell r="CI508" t="str">
            <v/>
          </cell>
          <cell r="CP508">
            <v>0</v>
          </cell>
        </row>
        <row r="509">
          <cell r="C509" t="str">
            <v>504-2023</v>
          </cell>
          <cell r="D509">
            <v>1</v>
          </cell>
          <cell r="E509" t="str">
            <v>CO1.PCCNTR.4616480</v>
          </cell>
          <cell r="F509" t="e">
            <v>#N/A</v>
          </cell>
          <cell r="G509" t="str">
            <v>En Ejecución</v>
          </cell>
          <cell r="H509" t="str">
            <v>https://community.secop.gov.co/Public/Tendering/OpportunityDetail/Index?noticeUID=CO1.NTC.3989264&amp;isFromPublicArea=True&amp;isModal=true&amp;asPopupView=true</v>
          </cell>
          <cell r="I509" t="str">
            <v>SDHT-SDAC-SDPSP-026-2023</v>
          </cell>
          <cell r="J509">
            <v>1</v>
          </cell>
          <cell r="K509">
            <v>1</v>
          </cell>
          <cell r="L509" t="str">
            <v>Persona Natural</v>
          </cell>
          <cell r="M509" t="str">
            <v>CC</v>
          </cell>
          <cell r="N509">
            <v>80219221</v>
          </cell>
          <cell r="O509">
            <v>4</v>
          </cell>
          <cell r="P509" t="str">
            <v>VALENCIA CARVAJAL</v>
          </cell>
          <cell r="Q509" t="str">
            <v>IGNACIO ANDRES</v>
          </cell>
          <cell r="R509" t="str">
            <v>No Aplica</v>
          </cell>
          <cell r="S509" t="str">
            <v>IGNACIO ANDRES VALENCIA CARVAJAL</v>
          </cell>
          <cell r="T509" t="str">
            <v>M</v>
          </cell>
          <cell r="U509">
            <v>44971</v>
          </cell>
          <cell r="V509">
            <v>44973</v>
          </cell>
          <cell r="W509">
            <v>44973</v>
          </cell>
          <cell r="Y509" t="str">
            <v>Contratación Directa</v>
          </cell>
          <cell r="Z509" t="str">
            <v>Contrato</v>
          </cell>
          <cell r="AA509" t="str">
            <v>Prestación de Servicios Profesionales</v>
          </cell>
          <cell r="AB509" t="str">
            <v>PRESTAR SERVICIOS PROFESIONALES PARA BRINDAR APOYO TÉCNICO Y ADMINISTRATIVO EN LA GESTIÓN DE TRÁMITES PARA PROMOVER LA INICIACIÓN DE VIVIENDAS VIS Y VIP EN BOGOTÁ BAJO EL ESQUEMA DE MESA DE SOLUCIONES.</v>
          </cell>
          <cell r="AC509">
            <v>44973</v>
          </cell>
          <cell r="AD509">
            <v>44973</v>
          </cell>
          <cell r="AE509">
            <v>44973</v>
          </cell>
          <cell r="AF509">
            <v>8</v>
          </cell>
          <cell r="AG509">
            <v>0</v>
          </cell>
          <cell r="AH509">
            <v>8</v>
          </cell>
          <cell r="AI509">
            <v>8</v>
          </cell>
          <cell r="AJ509">
            <v>0</v>
          </cell>
          <cell r="AK509">
            <v>240</v>
          </cell>
          <cell r="AL509">
            <v>45214</v>
          </cell>
          <cell r="AM509">
            <v>45214</v>
          </cell>
          <cell r="AN509">
            <v>61600000</v>
          </cell>
          <cell r="AO509">
            <v>61600000</v>
          </cell>
          <cell r="AP509">
            <v>7700000</v>
          </cell>
          <cell r="AQ509">
            <v>0</v>
          </cell>
          <cell r="AS509">
            <v>406</v>
          </cell>
          <cell r="AT509">
            <v>44942</v>
          </cell>
          <cell r="AU509">
            <v>61600000</v>
          </cell>
          <cell r="AV509" t="str">
            <v>O23011601190000007747</v>
          </cell>
          <cell r="AW509" t="str">
            <v>INVERSION</v>
          </cell>
          <cell r="AX509" t="str">
            <v>Apoyo técnico, administrativo y tecnológico en la gestión de los trámites requeridos para promover la iniciación de viviendas VIS y VIP en Bogotá</v>
          </cell>
          <cell r="AY509">
            <v>5000464175</v>
          </cell>
          <cell r="AZ509">
            <v>548</v>
          </cell>
          <cell r="BA509">
            <v>44972</v>
          </cell>
          <cell r="BB509">
            <v>61600000</v>
          </cell>
          <cell r="BK509" t="str">
            <v/>
          </cell>
          <cell r="BN509" t="str">
            <v/>
          </cell>
          <cell r="BO509" t="str">
            <v/>
          </cell>
          <cell r="BP509" t="str">
            <v/>
          </cell>
          <cell r="BR509" t="str">
            <v/>
          </cell>
          <cell r="BS509" t="str">
            <v/>
          </cell>
          <cell r="BT509" t="str">
            <v/>
          </cell>
          <cell r="BU509" t="str">
            <v/>
          </cell>
          <cell r="BV509" t="str">
            <v/>
          </cell>
          <cell r="BW509" t="str">
            <v/>
          </cell>
          <cell r="CA509" t="str">
            <v/>
          </cell>
          <cell r="CB509" t="str">
            <v/>
          </cell>
          <cell r="CC509" t="str">
            <v/>
          </cell>
          <cell r="CE509" t="str">
            <v/>
          </cell>
          <cell r="CF509" t="str">
            <v/>
          </cell>
          <cell r="CG509" t="str">
            <v/>
          </cell>
          <cell r="CH509" t="str">
            <v/>
          </cell>
          <cell r="CI509" t="str">
            <v/>
          </cell>
          <cell r="CP509">
            <v>0</v>
          </cell>
        </row>
        <row r="510">
          <cell r="C510" t="str">
            <v>505-2023</v>
          </cell>
          <cell r="D510">
            <v>1</v>
          </cell>
          <cell r="E510" t="str">
            <v>CO1.PCCNTR.4615562</v>
          </cell>
          <cell r="F510" t="e">
            <v>#N/A</v>
          </cell>
          <cell r="G510" t="str">
            <v>En Ejecución</v>
          </cell>
          <cell r="H510" t="str">
            <v>https://community.secop.gov.co/Public/Tendering/OpportunityDetail/Index?noticeUID=CO1.NTC.3990976&amp;isFromPublicArea=True&amp;isModal=true&amp;asPopupView=true</v>
          </cell>
          <cell r="I510" t="str">
            <v>SDHT-SDICV-PSP-008-2023</v>
          </cell>
          <cell r="J510">
            <v>1</v>
          </cell>
          <cell r="K510">
            <v>1</v>
          </cell>
          <cell r="L510" t="str">
            <v>Persona Natural</v>
          </cell>
          <cell r="M510" t="str">
            <v>CC</v>
          </cell>
          <cell r="N510">
            <v>1032457164</v>
          </cell>
          <cell r="O510">
            <v>9</v>
          </cell>
          <cell r="P510" t="str">
            <v>GARCIA AREVALO</v>
          </cell>
          <cell r="Q510" t="str">
            <v>DAVID AUGUSTO</v>
          </cell>
          <cell r="R510" t="str">
            <v>No Aplica</v>
          </cell>
          <cell r="S510" t="str">
            <v>DAVID AUGUSTO GARCIA AREVALO</v>
          </cell>
          <cell r="T510" t="str">
            <v>M</v>
          </cell>
          <cell r="U510">
            <v>44971</v>
          </cell>
          <cell r="V510">
            <v>44974</v>
          </cell>
          <cell r="W510">
            <v>44977</v>
          </cell>
          <cell r="Y510" t="str">
            <v>Contratación Directa</v>
          </cell>
          <cell r="Z510" t="str">
            <v>Contrato</v>
          </cell>
          <cell r="AA510" t="str">
            <v>Prestación de Servicios Profesionales</v>
          </cell>
          <cell r="AB510" t="str">
            <v>PRESTAR SERVICIOS PROFESIONALES DE APOYO JURIDICO PARA SUSTANCIAR INVESTIGACIONES ADMINISTRATIVAS RELACIONADAS CON LA ENAJENACIÓN Y ARRENDAMIENTO DE VIVIENDA</v>
          </cell>
          <cell r="AC510">
            <v>44977</v>
          </cell>
          <cell r="AD510">
            <v>44977</v>
          </cell>
          <cell r="AE510">
            <v>44977</v>
          </cell>
          <cell r="AF510">
            <v>11</v>
          </cell>
          <cell r="AG510">
            <v>0</v>
          </cell>
          <cell r="AH510">
            <v>11</v>
          </cell>
          <cell r="AI510">
            <v>11</v>
          </cell>
          <cell r="AJ510">
            <v>0</v>
          </cell>
          <cell r="AK510">
            <v>330</v>
          </cell>
          <cell r="AL510">
            <v>45310</v>
          </cell>
          <cell r="AM510">
            <v>45310</v>
          </cell>
          <cell r="AN510">
            <v>62881500</v>
          </cell>
          <cell r="AO510">
            <v>62881500</v>
          </cell>
          <cell r="AP510">
            <v>5716500</v>
          </cell>
          <cell r="AQ510">
            <v>0</v>
          </cell>
          <cell r="AS510">
            <v>274</v>
          </cell>
          <cell r="AT510">
            <v>44942</v>
          </cell>
          <cell r="AU510">
            <v>62881500</v>
          </cell>
          <cell r="AV510" t="str">
            <v>O23011603450000007812</v>
          </cell>
          <cell r="AW510" t="str">
            <v>INVERSION</v>
          </cell>
          <cell r="AX510" t="str">
            <v>Fortalecimiento de la Inspección, Vigilancia y Control de Vivienda en Bogotá</v>
          </cell>
          <cell r="AY510">
            <v>5000464236</v>
          </cell>
          <cell r="AZ510">
            <v>553</v>
          </cell>
          <cell r="BA510">
            <v>44972</v>
          </cell>
          <cell r="BB510">
            <v>62881500</v>
          </cell>
          <cell r="BK510" t="str">
            <v/>
          </cell>
          <cell r="BN510" t="str">
            <v/>
          </cell>
          <cell r="BO510" t="str">
            <v/>
          </cell>
          <cell r="BP510" t="str">
            <v/>
          </cell>
          <cell r="BR510" t="str">
            <v/>
          </cell>
          <cell r="BS510" t="str">
            <v/>
          </cell>
          <cell r="BT510" t="str">
            <v/>
          </cell>
          <cell r="BU510" t="str">
            <v/>
          </cell>
          <cell r="BV510" t="str">
            <v/>
          </cell>
          <cell r="BW510" t="str">
            <v/>
          </cell>
          <cell r="CA510" t="str">
            <v/>
          </cell>
          <cell r="CB510" t="str">
            <v/>
          </cell>
          <cell r="CC510" t="str">
            <v/>
          </cell>
          <cell r="CE510" t="str">
            <v/>
          </cell>
          <cell r="CF510" t="str">
            <v/>
          </cell>
          <cell r="CG510" t="str">
            <v/>
          </cell>
          <cell r="CH510" t="str">
            <v/>
          </cell>
          <cell r="CI510" t="str">
            <v/>
          </cell>
          <cell r="CP510">
            <v>0</v>
          </cell>
        </row>
        <row r="511">
          <cell r="C511" t="str">
            <v>506-2023</v>
          </cell>
          <cell r="D511">
            <v>1</v>
          </cell>
          <cell r="E511" t="str">
            <v>CO1.PCCNTR.4615600</v>
          </cell>
          <cell r="F511" t="e">
            <v>#N/A</v>
          </cell>
          <cell r="G511" t="str">
            <v>En Ejecución</v>
          </cell>
          <cell r="H511" t="str">
            <v>https://community.secop.gov.co/Public/Tendering/OpportunityDetail/Index?noticeUID=CO1.NTC.3991146&amp;isFromPublicArea=True&amp;isModal=true&amp;asPopupView=true</v>
          </cell>
          <cell r="I511" t="str">
            <v>SDHT-SDICV-PSP-050-2023</v>
          </cell>
          <cell r="J511">
            <v>1</v>
          </cell>
          <cell r="K511">
            <v>1</v>
          </cell>
          <cell r="L511" t="str">
            <v>Persona Natural</v>
          </cell>
          <cell r="M511" t="str">
            <v>CC</v>
          </cell>
          <cell r="N511">
            <v>1014185465</v>
          </cell>
          <cell r="O511">
            <v>7</v>
          </cell>
          <cell r="P511" t="str">
            <v>ARAGONES ARROYAVE</v>
          </cell>
          <cell r="Q511" t="str">
            <v>ANIBAL ANDRES</v>
          </cell>
          <cell r="R511" t="str">
            <v>No Aplica</v>
          </cell>
          <cell r="S511" t="str">
            <v>ANIBAL ANDRES ARAGONES ARROYAVE</v>
          </cell>
          <cell r="T511" t="str">
            <v>M</v>
          </cell>
          <cell r="U511">
            <v>44971</v>
          </cell>
          <cell r="V511">
            <v>44974</v>
          </cell>
          <cell r="W511">
            <v>44977</v>
          </cell>
          <cell r="Y511" t="str">
            <v>Contratación Directa</v>
          </cell>
          <cell r="Z511" t="str">
            <v>Contrato</v>
          </cell>
          <cell r="AA511" t="str">
            <v>Prestación de Servicios Profesionales</v>
          </cell>
          <cell r="AB511" t="str">
            <v>PRESTAR SERVICIOS PROFESIONALES DE APOYO JURIDICO PARA SUSTANCIAR INVESTIGACIONES ADMINISTRATIVAS RELACIONADAS CON LA ENAJENACIÓN Y ARRENDAMIENTO DE VIVIENDA</v>
          </cell>
          <cell r="AC511">
            <v>44977</v>
          </cell>
          <cell r="AD511">
            <v>44977</v>
          </cell>
          <cell r="AE511">
            <v>44977</v>
          </cell>
          <cell r="AF511">
            <v>11</v>
          </cell>
          <cell r="AG511">
            <v>0</v>
          </cell>
          <cell r="AH511">
            <v>11</v>
          </cell>
          <cell r="AI511">
            <v>11</v>
          </cell>
          <cell r="AJ511">
            <v>0</v>
          </cell>
          <cell r="AK511">
            <v>330</v>
          </cell>
          <cell r="AL511">
            <v>45310</v>
          </cell>
          <cell r="AM511">
            <v>45310</v>
          </cell>
          <cell r="AN511">
            <v>62881500</v>
          </cell>
          <cell r="AO511">
            <v>62881500</v>
          </cell>
          <cell r="AP511">
            <v>5716500</v>
          </cell>
          <cell r="AQ511">
            <v>0</v>
          </cell>
          <cell r="AS511">
            <v>189</v>
          </cell>
          <cell r="AT511">
            <v>44937</v>
          </cell>
          <cell r="AU511">
            <v>62881500</v>
          </cell>
          <cell r="AV511" t="str">
            <v>O23011603450000007812</v>
          </cell>
          <cell r="AW511" t="str">
            <v>INVERSION</v>
          </cell>
          <cell r="AX511" t="str">
            <v>Fortalecimiento de la Inspección, Vigilancia y Control de Vivienda en Bogotá</v>
          </cell>
          <cell r="AY511">
            <v>5000463125</v>
          </cell>
          <cell r="AZ511">
            <v>524</v>
          </cell>
          <cell r="BA511">
            <v>44971</v>
          </cell>
          <cell r="BB511">
            <v>62881500</v>
          </cell>
          <cell r="BK511" t="str">
            <v/>
          </cell>
          <cell r="BN511" t="str">
            <v/>
          </cell>
          <cell r="BO511" t="str">
            <v/>
          </cell>
          <cell r="BP511" t="str">
            <v/>
          </cell>
          <cell r="BR511" t="str">
            <v/>
          </cell>
          <cell r="BS511" t="str">
            <v/>
          </cell>
          <cell r="BT511" t="str">
            <v/>
          </cell>
          <cell r="BU511" t="str">
            <v/>
          </cell>
          <cell r="BV511" t="str">
            <v/>
          </cell>
          <cell r="BW511" t="str">
            <v/>
          </cell>
          <cell r="CA511" t="str">
            <v/>
          </cell>
          <cell r="CB511" t="str">
            <v/>
          </cell>
          <cell r="CC511" t="str">
            <v/>
          </cell>
          <cell r="CE511" t="str">
            <v/>
          </cell>
          <cell r="CF511" t="str">
            <v/>
          </cell>
          <cell r="CG511" t="str">
            <v/>
          </cell>
          <cell r="CH511" t="str">
            <v/>
          </cell>
          <cell r="CI511" t="str">
            <v/>
          </cell>
          <cell r="CP511">
            <v>0</v>
          </cell>
        </row>
        <row r="512">
          <cell r="C512" t="str">
            <v>507-2023</v>
          </cell>
          <cell r="D512">
            <v>1</v>
          </cell>
          <cell r="E512" t="str">
            <v>CO1.PCCNTR.4615797</v>
          </cell>
          <cell r="F512" t="e">
            <v>#N/A</v>
          </cell>
          <cell r="G512" t="str">
            <v>En Ejecución</v>
          </cell>
          <cell r="H512" t="str">
            <v>https://community.secop.gov.co/Public/Tendering/OpportunityDetail/Index?noticeUID=CO1.NTC.3991291&amp;isFromPublicArea=True&amp;isModal=true&amp;asPopupView=true</v>
          </cell>
          <cell r="I512" t="str">
            <v>SDHT-SDICV-PSP-024-2023</v>
          </cell>
          <cell r="J512">
            <v>1</v>
          </cell>
          <cell r="K512">
            <v>1</v>
          </cell>
          <cell r="L512" t="str">
            <v>Persona Natural</v>
          </cell>
          <cell r="M512" t="str">
            <v>CC</v>
          </cell>
          <cell r="N512">
            <v>52478924</v>
          </cell>
          <cell r="O512">
            <v>1</v>
          </cell>
          <cell r="P512" t="str">
            <v>REGALADO MONROY</v>
          </cell>
          <cell r="Q512" t="str">
            <v>DIANA STELLA</v>
          </cell>
          <cell r="R512" t="str">
            <v>No Aplica</v>
          </cell>
          <cell r="S512" t="str">
            <v>DIANA STELLA REGALADO MONROY</v>
          </cell>
          <cell r="T512" t="str">
            <v>F</v>
          </cell>
          <cell r="U512">
            <v>44971</v>
          </cell>
          <cell r="V512">
            <v>44977</v>
          </cell>
          <cell r="W512">
            <v>44978</v>
          </cell>
          <cell r="Y512" t="str">
            <v>Contratación Directa</v>
          </cell>
          <cell r="Z512" t="str">
            <v>Contrato</v>
          </cell>
          <cell r="AA512" t="str">
            <v>Prestación de Servicios Profesionales</v>
          </cell>
          <cell r="AB512" t="str">
            <v>PRESTAR SERVICIOS PROFESIONALES DE APOYO JURIDICO PARA SUSTANCIAR INVESTIGACIONES ADMINISTRATIVAS RELACIONADAS CON LA ENAJENACIÓN Y ARRENDAMIENTO DE VIVIENDA</v>
          </cell>
          <cell r="AC512">
            <v>44978</v>
          </cell>
          <cell r="AD512">
            <v>44978</v>
          </cell>
          <cell r="AE512">
            <v>44978</v>
          </cell>
          <cell r="AF512">
            <v>11</v>
          </cell>
          <cell r="AG512">
            <v>0</v>
          </cell>
          <cell r="AH512">
            <v>11</v>
          </cell>
          <cell r="AI512">
            <v>11</v>
          </cell>
          <cell r="AJ512">
            <v>0</v>
          </cell>
          <cell r="AK512">
            <v>330</v>
          </cell>
          <cell r="AL512">
            <v>45311</v>
          </cell>
          <cell r="AM512">
            <v>45311</v>
          </cell>
          <cell r="AN512">
            <v>62881500</v>
          </cell>
          <cell r="AO512">
            <v>62881500</v>
          </cell>
          <cell r="AP512">
            <v>5716500</v>
          </cell>
          <cell r="AQ512">
            <v>0</v>
          </cell>
          <cell r="AS512">
            <v>322</v>
          </cell>
          <cell r="AT512">
            <v>44942</v>
          </cell>
          <cell r="AU512">
            <v>62881500</v>
          </cell>
          <cell r="AV512" t="str">
            <v>O23011603450000007812</v>
          </cell>
          <cell r="AW512" t="str">
            <v>INVERSION</v>
          </cell>
          <cell r="AX512" t="str">
            <v>Fortalecimiento de la Inspección, Vigilancia y Control de Vivienda en Bogotá</v>
          </cell>
          <cell r="AY512">
            <v>5000464238</v>
          </cell>
          <cell r="AZ512">
            <v>555</v>
          </cell>
          <cell r="BA512">
            <v>44972</v>
          </cell>
          <cell r="BB512">
            <v>62881500</v>
          </cell>
          <cell r="BK512" t="str">
            <v/>
          </cell>
          <cell r="BN512" t="str">
            <v/>
          </cell>
          <cell r="BO512" t="str">
            <v/>
          </cell>
          <cell r="BP512" t="str">
            <v/>
          </cell>
          <cell r="BR512" t="str">
            <v/>
          </cell>
          <cell r="BS512" t="str">
            <v/>
          </cell>
          <cell r="BT512" t="str">
            <v/>
          </cell>
          <cell r="BU512" t="str">
            <v/>
          </cell>
          <cell r="BV512" t="str">
            <v/>
          </cell>
          <cell r="BW512" t="str">
            <v/>
          </cell>
          <cell r="CA512" t="str">
            <v/>
          </cell>
          <cell r="CB512" t="str">
            <v/>
          </cell>
          <cell r="CC512" t="str">
            <v/>
          </cell>
          <cell r="CE512" t="str">
            <v/>
          </cell>
          <cell r="CF512" t="str">
            <v/>
          </cell>
          <cell r="CG512" t="str">
            <v/>
          </cell>
          <cell r="CH512" t="str">
            <v/>
          </cell>
          <cell r="CI512" t="str">
            <v/>
          </cell>
          <cell r="CP512">
            <v>0</v>
          </cell>
        </row>
        <row r="513">
          <cell r="C513" t="str">
            <v>508-2023</v>
          </cell>
          <cell r="D513">
            <v>1</v>
          </cell>
          <cell r="E513" t="str">
            <v>CO1.PCCNTR.4617635</v>
          </cell>
          <cell r="F513" t="e">
            <v>#N/A</v>
          </cell>
          <cell r="G513" t="str">
            <v>En Ejecución</v>
          </cell>
          <cell r="H513" t="str">
            <v>https://community.secop.gov.co/Public/Tendering/OpportunityDetail/Index?noticeUID=CO1.NTC.3993220&amp;isFromPublicArea=True&amp;isModal=true&amp;asPopupView=true</v>
          </cell>
          <cell r="I513" t="str">
            <v>SDHT-SDB-PSP-080-2023</v>
          </cell>
          <cell r="J513">
            <v>1</v>
          </cell>
          <cell r="K513">
            <v>1</v>
          </cell>
          <cell r="L513" t="str">
            <v>Persona Natural</v>
          </cell>
          <cell r="M513" t="str">
            <v>CC</v>
          </cell>
          <cell r="N513">
            <v>53119058</v>
          </cell>
          <cell r="O513">
            <v>2</v>
          </cell>
          <cell r="P513" t="str">
            <v>QUIROGA LOPEZ</v>
          </cell>
          <cell r="Q513" t="str">
            <v>DIANA CAROLINA</v>
          </cell>
          <cell r="R513" t="str">
            <v>No Aplica</v>
          </cell>
          <cell r="S513" t="str">
            <v>DIANA CAROLINA QUIROGA LOPEZ</v>
          </cell>
          <cell r="T513" t="str">
            <v>F</v>
          </cell>
          <cell r="U513">
            <v>44971</v>
          </cell>
          <cell r="V513">
            <v>44971</v>
          </cell>
          <cell r="W513">
            <v>44972</v>
          </cell>
          <cell r="Y513" t="str">
            <v>Contratación Directa</v>
          </cell>
          <cell r="Z513" t="str">
            <v>Contrato</v>
          </cell>
          <cell r="AA513" t="str">
            <v>Prestación de Servicios Profesionales</v>
          </cell>
          <cell r="AB513" t="str">
            <v>PRESTAR SERVICIOS PROFESIONALES PARA APOYAR LA ARTICULACIÓN DE LA SUBSECRETARÍA DE COORDINACIÓN OPERATIVA EN LA IMPLEMENTACIÓN DE PROYECTOS Y/O PROGRAMAS ESTRATÉGICOS EN TERRITORIOS PRIORIZADOS POR LA SECRETARÍA DISTRITAL DEL HÁBITAT.</v>
          </cell>
          <cell r="AC513">
            <v>44972</v>
          </cell>
          <cell r="AD513">
            <v>44972</v>
          </cell>
          <cell r="AE513">
            <v>44972</v>
          </cell>
          <cell r="AF513">
            <v>10</v>
          </cell>
          <cell r="AG513">
            <v>15</v>
          </cell>
          <cell r="AH513">
            <v>10.5</v>
          </cell>
          <cell r="AI513">
            <v>10</v>
          </cell>
          <cell r="AJ513">
            <v>15</v>
          </cell>
          <cell r="AK513">
            <v>315</v>
          </cell>
          <cell r="AL513">
            <v>45289</v>
          </cell>
          <cell r="AM513">
            <v>45289</v>
          </cell>
          <cell r="AN513">
            <v>84000000</v>
          </cell>
          <cell r="AO513">
            <v>84000000</v>
          </cell>
          <cell r="AP513">
            <v>8000000</v>
          </cell>
          <cell r="AQ513">
            <v>0</v>
          </cell>
          <cell r="AS513">
            <v>440</v>
          </cell>
          <cell r="AT513">
            <v>44946</v>
          </cell>
          <cell r="AU513">
            <v>84000000</v>
          </cell>
          <cell r="AV513" t="str">
            <v>O23011601190000007575</v>
          </cell>
          <cell r="AW513" t="str">
            <v>INVERSION</v>
          </cell>
          <cell r="AX513" t="str">
            <v>Estudios y diseños de proyecto para el mejoramiento integral de Barrios - Bogotá 2020-2024</v>
          </cell>
          <cell r="AY513">
            <v>5000463601</v>
          </cell>
          <cell r="AZ513">
            <v>536</v>
          </cell>
          <cell r="BA513">
            <v>44972</v>
          </cell>
          <cell r="BB513">
            <v>84000000</v>
          </cell>
          <cell r="BK513" t="str">
            <v/>
          </cell>
          <cell r="BN513" t="str">
            <v/>
          </cell>
          <cell r="BO513" t="str">
            <v/>
          </cell>
          <cell r="BP513" t="str">
            <v/>
          </cell>
          <cell r="BR513" t="str">
            <v/>
          </cell>
          <cell r="BS513" t="str">
            <v/>
          </cell>
          <cell r="BT513" t="str">
            <v/>
          </cell>
          <cell r="BU513" t="str">
            <v/>
          </cell>
          <cell r="BV513" t="str">
            <v/>
          </cell>
          <cell r="BW513" t="str">
            <v/>
          </cell>
          <cell r="CA513" t="str">
            <v/>
          </cell>
          <cell r="CB513" t="str">
            <v/>
          </cell>
          <cell r="CC513" t="str">
            <v/>
          </cell>
          <cell r="CE513" t="str">
            <v/>
          </cell>
          <cell r="CF513" t="str">
            <v/>
          </cell>
          <cell r="CG513" t="str">
            <v/>
          </cell>
          <cell r="CH513" t="str">
            <v/>
          </cell>
          <cell r="CI513" t="str">
            <v/>
          </cell>
          <cell r="CP513">
            <v>0</v>
          </cell>
        </row>
        <row r="514">
          <cell r="C514" t="str">
            <v>509-2023</v>
          </cell>
          <cell r="D514">
            <v>1</v>
          </cell>
          <cell r="E514" t="str">
            <v>CO1.PCCNTR.4621544</v>
          </cell>
          <cell r="F514" t="e">
            <v>#N/A</v>
          </cell>
          <cell r="G514" t="str">
            <v>En Ejecución</v>
          </cell>
          <cell r="H514" t="str">
            <v>https://community.secop.gov.co/Public/Tendering/OpportunityDetail/Index?noticeUID=CO1.NTC.3998129&amp;isFromPublicArea=True&amp;isModal=true&amp;asPopupView=true</v>
          </cell>
          <cell r="I514" t="str">
            <v>SDHT-SDB-PSP-084-2023</v>
          </cell>
          <cell r="J514">
            <v>1</v>
          </cell>
          <cell r="K514">
            <v>1</v>
          </cell>
          <cell r="L514" t="str">
            <v>Persona Natural</v>
          </cell>
          <cell r="M514" t="str">
            <v>CC</v>
          </cell>
          <cell r="N514">
            <v>1024479821</v>
          </cell>
          <cell r="O514">
            <v>5</v>
          </cell>
          <cell r="P514" t="str">
            <v>AVILA ROJAS</v>
          </cell>
          <cell r="Q514" t="str">
            <v>JEISSON</v>
          </cell>
          <cell r="R514" t="str">
            <v>No Aplica</v>
          </cell>
          <cell r="S514" t="str">
            <v>JEISSON AVILA ROJAS</v>
          </cell>
          <cell r="T514" t="str">
            <v>M</v>
          </cell>
          <cell r="U514">
            <v>44971</v>
          </cell>
          <cell r="V514">
            <v>44972</v>
          </cell>
          <cell r="W514">
            <v>44973</v>
          </cell>
          <cell r="Y514" t="str">
            <v>Contratación Directa</v>
          </cell>
          <cell r="Z514" t="str">
            <v>Contrato</v>
          </cell>
          <cell r="AA514" t="str">
            <v>Prestación de Servicios Profesionales</v>
          </cell>
          <cell r="AB514" t="str">
            <v>PRESTAR SERVICIOS PROFESIONALES PARA APOYAR EL SEGUIMIENTO TÉCNICO EN LAS ACTIVIDADES ASOCIADAS A LAS INTERVENCIONES EN ESPACIO PÚBLICO EJECUTADOS EN LOS TERRITORIOS PRIORIZADOS POR LA SECRETARÍA DISTRITAL DEL HÁBITAT DE BOGOTÁ.</v>
          </cell>
          <cell r="AC514">
            <v>44973</v>
          </cell>
          <cell r="AD514">
            <v>44973</v>
          </cell>
          <cell r="AE514">
            <v>44973</v>
          </cell>
          <cell r="AF514">
            <v>10</v>
          </cell>
          <cell r="AG514">
            <v>0</v>
          </cell>
          <cell r="AH514">
            <v>10</v>
          </cell>
          <cell r="AI514">
            <v>10</v>
          </cell>
          <cell r="AJ514">
            <v>0</v>
          </cell>
          <cell r="AK514">
            <v>300</v>
          </cell>
          <cell r="AL514">
            <v>45275</v>
          </cell>
          <cell r="AM514">
            <v>45275</v>
          </cell>
          <cell r="AN514">
            <v>73000000</v>
          </cell>
          <cell r="AO514">
            <v>73000000</v>
          </cell>
          <cell r="AP514">
            <v>7300000</v>
          </cell>
          <cell r="AQ514">
            <v>0</v>
          </cell>
          <cell r="AS514">
            <v>677</v>
          </cell>
          <cell r="AT514">
            <v>44960</v>
          </cell>
          <cell r="AU514">
            <v>73000000</v>
          </cell>
          <cell r="AV514" t="str">
            <v>O23011601190000007575</v>
          </cell>
          <cell r="AW514" t="str">
            <v>INVERSION</v>
          </cell>
          <cell r="AX514" t="str">
            <v>Estudios y diseños de proyecto para el mejoramiento integral de Barrios - Bogotá 2020-2024</v>
          </cell>
          <cell r="AY514">
            <v>5000463606</v>
          </cell>
          <cell r="AZ514">
            <v>537</v>
          </cell>
          <cell r="BA514">
            <v>44972</v>
          </cell>
          <cell r="BB514">
            <v>73000000</v>
          </cell>
          <cell r="BK514" t="str">
            <v/>
          </cell>
          <cell r="BN514" t="str">
            <v/>
          </cell>
          <cell r="BO514" t="str">
            <v/>
          </cell>
          <cell r="BP514" t="str">
            <v/>
          </cell>
          <cell r="BR514" t="str">
            <v/>
          </cell>
          <cell r="BS514" t="str">
            <v/>
          </cell>
          <cell r="BT514" t="str">
            <v/>
          </cell>
          <cell r="BU514" t="str">
            <v/>
          </cell>
          <cell r="BV514" t="str">
            <v/>
          </cell>
          <cell r="BW514" t="str">
            <v/>
          </cell>
          <cell r="CA514" t="str">
            <v/>
          </cell>
          <cell r="CB514" t="str">
            <v/>
          </cell>
          <cell r="CC514" t="str">
            <v/>
          </cell>
          <cell r="CE514" t="str">
            <v/>
          </cell>
          <cell r="CF514" t="str">
            <v/>
          </cell>
          <cell r="CG514" t="str">
            <v/>
          </cell>
          <cell r="CH514" t="str">
            <v/>
          </cell>
          <cell r="CI514" t="str">
            <v/>
          </cell>
          <cell r="CP514">
            <v>0</v>
          </cell>
        </row>
        <row r="515">
          <cell r="C515" t="str">
            <v>510-2023</v>
          </cell>
          <cell r="D515">
            <v>1</v>
          </cell>
          <cell r="E515" t="str">
            <v>CO1.PCCNTR.4616986</v>
          </cell>
          <cell r="F515" t="e">
            <v>#N/A</v>
          </cell>
          <cell r="G515" t="str">
            <v>En Ejecución</v>
          </cell>
          <cell r="H515" t="str">
            <v>https://community.secop.gov.co/Public/Tendering/OpportunityDetail/Index?noticeUID=CO1.NTC.3992744&amp;isFromPublicArea=True&amp;isModal=true&amp;asPopupView=true</v>
          </cell>
          <cell r="I515" t="str">
            <v>SDHT-SDA-PSP-037-2023</v>
          </cell>
          <cell r="J515">
            <v>1</v>
          </cell>
          <cell r="K515">
            <v>1</v>
          </cell>
          <cell r="L515" t="str">
            <v>Persona Natural</v>
          </cell>
          <cell r="M515" t="str">
            <v>CC</v>
          </cell>
          <cell r="N515">
            <v>60314461</v>
          </cell>
          <cell r="O515">
            <v>9</v>
          </cell>
          <cell r="P515" t="str">
            <v>MELGAREJO</v>
          </cell>
          <cell r="Q515" t="str">
            <v>MARIA STELLA</v>
          </cell>
          <cell r="R515" t="str">
            <v>No Aplica</v>
          </cell>
          <cell r="S515" t="str">
            <v>MARIA STELLA MELGAREJO</v>
          </cell>
          <cell r="T515" t="str">
            <v>F</v>
          </cell>
          <cell r="U515">
            <v>44971</v>
          </cell>
          <cell r="V515">
            <v>44972</v>
          </cell>
          <cell r="W515">
            <v>44973</v>
          </cell>
          <cell r="Y515" t="str">
            <v>Contratación Directa</v>
          </cell>
          <cell r="Z515" t="str">
            <v>Contrato</v>
          </cell>
          <cell r="AA515" t="str">
            <v>Prestación de Servicios Profesionales</v>
          </cell>
          <cell r="AB515" t="str">
            <v>PRESTAR SERVICIOS PROFESIONALES PARA APOYAR LA GESTIÓN DE LAS ACTIVIDADES DE TALENTO HUMANO DE LA SECRETARÍA DISTRITAL DEL HÁBITAT, ASÍ COMO EFECTUAR LOS CONTROLES A LAS MISMAS</v>
          </cell>
          <cell r="AC515">
            <v>44973</v>
          </cell>
          <cell r="AD515">
            <v>44973</v>
          </cell>
          <cell r="AE515">
            <v>44973</v>
          </cell>
          <cell r="AF515">
            <v>8</v>
          </cell>
          <cell r="AG515">
            <v>0</v>
          </cell>
          <cell r="AH515">
            <v>8</v>
          </cell>
          <cell r="AI515">
            <v>8</v>
          </cell>
          <cell r="AJ515">
            <v>0</v>
          </cell>
          <cell r="AK515">
            <v>240</v>
          </cell>
          <cell r="AL515">
            <v>45214</v>
          </cell>
          <cell r="AM515">
            <v>45214</v>
          </cell>
          <cell r="AN515">
            <v>42800000</v>
          </cell>
          <cell r="AO515">
            <v>42800000</v>
          </cell>
          <cell r="AP515">
            <v>5350000</v>
          </cell>
          <cell r="AQ515">
            <v>0</v>
          </cell>
          <cell r="AS515">
            <v>628</v>
          </cell>
          <cell r="AT515">
            <v>44953</v>
          </cell>
          <cell r="AU515">
            <v>42800000</v>
          </cell>
          <cell r="AV515" t="str">
            <v>O23011605560000007754</v>
          </cell>
          <cell r="AW515" t="str">
            <v>INVERSION</v>
          </cell>
          <cell r="AX515" t="str">
            <v>Fortalecimiento Institucional de la Secretaría del Hábitat Bogotá</v>
          </cell>
          <cell r="AY515">
            <v>5000463168</v>
          </cell>
          <cell r="AZ515">
            <v>530</v>
          </cell>
          <cell r="BA515">
            <v>44971</v>
          </cell>
          <cell r="BB515">
            <v>42800000</v>
          </cell>
          <cell r="BK515" t="str">
            <v/>
          </cell>
          <cell r="BN515" t="str">
            <v/>
          </cell>
          <cell r="BO515" t="str">
            <v/>
          </cell>
          <cell r="BP515" t="str">
            <v/>
          </cell>
          <cell r="BR515" t="str">
            <v/>
          </cell>
          <cell r="BS515" t="str">
            <v/>
          </cell>
          <cell r="BT515" t="str">
            <v/>
          </cell>
          <cell r="BU515" t="str">
            <v/>
          </cell>
          <cell r="BV515" t="str">
            <v/>
          </cell>
          <cell r="BW515" t="str">
            <v/>
          </cell>
          <cell r="CA515" t="str">
            <v/>
          </cell>
          <cell r="CB515" t="str">
            <v/>
          </cell>
          <cell r="CC515" t="str">
            <v/>
          </cell>
          <cell r="CE515" t="str">
            <v/>
          </cell>
          <cell r="CF515" t="str">
            <v/>
          </cell>
          <cell r="CG515" t="str">
            <v/>
          </cell>
          <cell r="CH515" t="str">
            <v/>
          </cell>
          <cell r="CI515" t="str">
            <v/>
          </cell>
          <cell r="CP515">
            <v>0</v>
          </cell>
        </row>
        <row r="516">
          <cell r="C516" t="str">
            <v>511-2023</v>
          </cell>
          <cell r="D516">
            <v>1</v>
          </cell>
          <cell r="E516" t="str">
            <v>CO1.PCCNTR.4620493</v>
          </cell>
          <cell r="F516" t="e">
            <v>#N/A</v>
          </cell>
          <cell r="G516" t="str">
            <v>En Ejecución</v>
          </cell>
          <cell r="H516" t="str">
            <v>https://community.secop.gov.co/Public/Tendering/OpportunityDetail/Index?noticeUID=CO1.NTC.3997100&amp;isFromPublicArea=True&amp;isModal=true&amp;asPopupView=true</v>
          </cell>
          <cell r="I516" t="str">
            <v>SDHT-SDB-PSP-082-2023</v>
          </cell>
          <cell r="J516">
            <v>1</v>
          </cell>
          <cell r="K516">
            <v>1</v>
          </cell>
          <cell r="L516" t="str">
            <v>Persona Natural</v>
          </cell>
          <cell r="M516" t="str">
            <v>CC</v>
          </cell>
          <cell r="N516">
            <v>86054530</v>
          </cell>
          <cell r="O516">
            <v>7</v>
          </cell>
          <cell r="P516" t="str">
            <v>CAMACHO CESPEDES</v>
          </cell>
          <cell r="Q516" t="str">
            <v>LUIS ARTURO</v>
          </cell>
          <cell r="R516" t="str">
            <v>No Aplica</v>
          </cell>
          <cell r="S516" t="str">
            <v>LUIS ARTURO CAMACHO CESPEDES</v>
          </cell>
          <cell r="T516" t="str">
            <v>M</v>
          </cell>
          <cell r="U516">
            <v>44971</v>
          </cell>
          <cell r="V516">
            <v>44972</v>
          </cell>
          <cell r="W516">
            <v>44971</v>
          </cell>
          <cell r="Y516" t="str">
            <v>Contratación Directa</v>
          </cell>
          <cell r="Z516" t="str">
            <v>Contrato</v>
          </cell>
          <cell r="AA516" t="str">
            <v>Prestación de Servicios Profesionales</v>
          </cell>
          <cell r="AB516" t="str">
            <v>PRESTAR SERVICIOS PROFESIONALES EN EL ALISTAMIENTO DE INSUMOS TÉCNICOS CON EL FIN DE POSTULAR HOGARES AL SUBSIDIO DE MEJORAMIENTO DE VIVIENDA EN LA MODALIDAD DE HABITABILIDAD EN LOS TERRITORIOS PRIORIZADOS POR LA SECRETARIA DISTRITAL DEL HÁBITAT.</v>
          </cell>
          <cell r="AC516">
            <v>44972</v>
          </cell>
          <cell r="AD516">
            <v>44972</v>
          </cell>
          <cell r="AE516">
            <v>44972</v>
          </cell>
          <cell r="AF516">
            <v>10</v>
          </cell>
          <cell r="AG516">
            <v>15</v>
          </cell>
          <cell r="AH516">
            <v>10.5</v>
          </cell>
          <cell r="AI516">
            <v>10</v>
          </cell>
          <cell r="AJ516">
            <v>15</v>
          </cell>
          <cell r="AK516">
            <v>315</v>
          </cell>
          <cell r="AL516">
            <v>45289</v>
          </cell>
          <cell r="AM516">
            <v>45289</v>
          </cell>
          <cell r="AN516">
            <v>68250000</v>
          </cell>
          <cell r="AO516">
            <v>68250000</v>
          </cell>
          <cell r="AP516">
            <v>6500000</v>
          </cell>
          <cell r="AQ516">
            <v>0</v>
          </cell>
          <cell r="AS516">
            <v>684</v>
          </cell>
          <cell r="AT516">
            <v>44960</v>
          </cell>
          <cell r="AU516">
            <v>68250000</v>
          </cell>
          <cell r="AV516" t="str">
            <v>O23011601010000007715</v>
          </cell>
          <cell r="AW516" t="str">
            <v>INVERSION</v>
          </cell>
          <cell r="AX516" t="str">
            <v>Mejoramiento de vivienda - modalidad de habitabilidad mediante asignación e implementación de subsidio en Bogotá</v>
          </cell>
          <cell r="AY516">
            <v>5000464144</v>
          </cell>
          <cell r="AZ516">
            <v>543</v>
          </cell>
          <cell r="BA516">
            <v>44972</v>
          </cell>
          <cell r="BB516">
            <v>68250000</v>
          </cell>
          <cell r="BK516" t="str">
            <v/>
          </cell>
          <cell r="BN516" t="str">
            <v/>
          </cell>
          <cell r="BO516" t="str">
            <v/>
          </cell>
          <cell r="BP516" t="str">
            <v/>
          </cell>
          <cell r="BR516" t="str">
            <v/>
          </cell>
          <cell r="BS516" t="str">
            <v/>
          </cell>
          <cell r="BT516" t="str">
            <v/>
          </cell>
          <cell r="BU516" t="str">
            <v/>
          </cell>
          <cell r="BV516" t="str">
            <v/>
          </cell>
          <cell r="BW516" t="str">
            <v/>
          </cell>
          <cell r="CA516" t="str">
            <v/>
          </cell>
          <cell r="CB516" t="str">
            <v/>
          </cell>
          <cell r="CC516" t="str">
            <v/>
          </cell>
          <cell r="CE516" t="str">
            <v/>
          </cell>
          <cell r="CF516" t="str">
            <v/>
          </cell>
          <cell r="CG516" t="str">
            <v/>
          </cell>
          <cell r="CH516" t="str">
            <v/>
          </cell>
          <cell r="CI516" t="str">
            <v/>
          </cell>
          <cell r="CP516">
            <v>0</v>
          </cell>
        </row>
        <row r="517">
          <cell r="C517" t="str">
            <v>512-2023</v>
          </cell>
          <cell r="D517">
            <v>1</v>
          </cell>
          <cell r="E517" t="str">
            <v>CO1.PCCNTR.4767527</v>
          </cell>
          <cell r="F517" t="e">
            <v>#N/A</v>
          </cell>
          <cell r="G517" t="str">
            <v>En Ejecución</v>
          </cell>
          <cell r="H517" t="str">
            <v>https://community.secop.gov.co/Public/Tendering/OpportunityDetail/Index?noticeUID=CO1.NTC.4168457&amp;isFromPublicArea=True&amp;isModal=true&amp;asPopupView=true</v>
          </cell>
          <cell r="I517" t="str">
            <v>SDHT-SDB-PSP-095-2023</v>
          </cell>
          <cell r="J517">
            <v>1</v>
          </cell>
          <cell r="K517">
            <v>1</v>
          </cell>
          <cell r="L517" t="str">
            <v>Persona Natural</v>
          </cell>
          <cell r="M517" t="str">
            <v>CC</v>
          </cell>
          <cell r="N517">
            <v>52424447</v>
          </cell>
          <cell r="O517">
            <v>8</v>
          </cell>
          <cell r="P517" t="str">
            <v>PAEZ MURCIA</v>
          </cell>
          <cell r="Q517" t="str">
            <v>GLORIA STELLA</v>
          </cell>
          <cell r="R517" t="str">
            <v>No Aplica</v>
          </cell>
          <cell r="S517" t="str">
            <v>GLORIA STELLA PAEZ MURCIA</v>
          </cell>
          <cell r="T517" t="str">
            <v>F</v>
          </cell>
          <cell r="U517">
            <v>44999</v>
          </cell>
          <cell r="V517">
            <v>45001</v>
          </cell>
          <cell r="W517">
            <v>45000</v>
          </cell>
          <cell r="Y517" t="str">
            <v>Contratación Directa</v>
          </cell>
          <cell r="Z517" t="str">
            <v>Contrato</v>
          </cell>
          <cell r="AA517" t="str">
            <v>Prestación de Servicios Profesionales</v>
          </cell>
          <cell r="AB517" t="str">
            <v>PRESTAR SERVICIOS PROFESIONALES PARA BRINDAR APOYO JURÍDICO Y PRECONTRACTUAL, CONTRACTUAL Y POSTCONTRACTUAL A LA SUBDIRECCIÓN DE BARRIOS PARA LA IMPLEMENTACIÓN DE ACCIONES EN LOS TERRITORIOS PRIORIZADOS POR LA SECRETARÍA DISTRITAL DEL HÁBITAT</v>
          </cell>
          <cell r="AC517">
            <v>45001</v>
          </cell>
          <cell r="AE517">
            <v>45001</v>
          </cell>
          <cell r="AF517">
            <v>8</v>
          </cell>
          <cell r="AG517">
            <v>0</v>
          </cell>
          <cell r="AH517">
            <v>8</v>
          </cell>
          <cell r="AI517">
            <v>8</v>
          </cell>
          <cell r="AJ517">
            <v>0</v>
          </cell>
          <cell r="AK517">
            <v>240</v>
          </cell>
          <cell r="AL517">
            <v>45245</v>
          </cell>
          <cell r="AM517">
            <v>45245</v>
          </cell>
          <cell r="AN517">
            <v>58400000</v>
          </cell>
          <cell r="AO517">
            <v>58400000</v>
          </cell>
          <cell r="AP517">
            <v>7300000</v>
          </cell>
          <cell r="AQ517">
            <v>0</v>
          </cell>
          <cell r="AS517">
            <v>826</v>
          </cell>
          <cell r="AT517">
            <v>44987</v>
          </cell>
          <cell r="AU517">
            <v>58400000</v>
          </cell>
          <cell r="AV517" t="str">
            <v>O23011601190000007575</v>
          </cell>
          <cell r="AW517" t="str">
            <v>INVERSION</v>
          </cell>
          <cell r="AX517" t="str">
            <v>Estudios y diseños de proyecto para el mejoramiento integral de Barrios - Bogotá 2020-2024</v>
          </cell>
          <cell r="AY517">
            <v>5000483956</v>
          </cell>
          <cell r="AZ517">
            <v>754</v>
          </cell>
          <cell r="BA517">
            <v>44999</v>
          </cell>
          <cell r="BB517">
            <v>58400000</v>
          </cell>
          <cell r="BK517" t="str">
            <v/>
          </cell>
          <cell r="BN517" t="str">
            <v/>
          </cell>
          <cell r="BO517" t="str">
            <v/>
          </cell>
          <cell r="BP517" t="str">
            <v/>
          </cell>
          <cell r="BR517" t="str">
            <v/>
          </cell>
          <cell r="BS517" t="str">
            <v/>
          </cell>
          <cell r="BT517" t="str">
            <v/>
          </cell>
          <cell r="BU517" t="str">
            <v/>
          </cell>
          <cell r="BV517" t="str">
            <v/>
          </cell>
          <cell r="BW517" t="str">
            <v/>
          </cell>
          <cell r="CA517" t="str">
            <v/>
          </cell>
          <cell r="CB517" t="str">
            <v/>
          </cell>
          <cell r="CC517" t="str">
            <v/>
          </cell>
          <cell r="CE517" t="str">
            <v/>
          </cell>
          <cell r="CF517" t="str">
            <v/>
          </cell>
          <cell r="CG517" t="str">
            <v/>
          </cell>
          <cell r="CH517" t="str">
            <v/>
          </cell>
          <cell r="CI517" t="str">
            <v/>
          </cell>
          <cell r="CP517">
            <v>0</v>
          </cell>
        </row>
        <row r="518">
          <cell r="C518" t="str">
            <v>513-2023</v>
          </cell>
          <cell r="D518">
            <v>1</v>
          </cell>
          <cell r="E518" t="str">
            <v>CO1.PCCNTR.4625516</v>
          </cell>
          <cell r="F518" t="e">
            <v>#N/A</v>
          </cell>
          <cell r="G518" t="str">
            <v>Terminación Anticipada</v>
          </cell>
          <cell r="H518" t="str">
            <v>https://community.secop.gov.co/Public/Tendering/OpportunityDetail/Index?noticeUID=CO1.NTC.4001920&amp;isFromPublicArea=True&amp;isModal=true&amp;asPopupView=true</v>
          </cell>
          <cell r="I518" t="str">
            <v>SDHT-SDO-PSP-032-2023</v>
          </cell>
          <cell r="J518">
            <v>1</v>
          </cell>
          <cell r="K518">
            <v>1</v>
          </cell>
          <cell r="L518" t="str">
            <v>Persona Natural</v>
          </cell>
          <cell r="M518" t="str">
            <v>CC</v>
          </cell>
          <cell r="N518">
            <v>79447783</v>
          </cell>
          <cell r="O518">
            <v>5</v>
          </cell>
          <cell r="P518" t="str">
            <v>REYES MOREA</v>
          </cell>
          <cell r="Q518" t="str">
            <v>HERNANDO JOSE</v>
          </cell>
          <cell r="R518" t="str">
            <v>No Aplica</v>
          </cell>
          <cell r="S518" t="str">
            <v>HERNANDO JOSE REYES MOREA</v>
          </cell>
          <cell r="T518" t="str">
            <v>M</v>
          </cell>
          <cell r="U518">
            <v>44972</v>
          </cell>
          <cell r="V518">
            <v>44973</v>
          </cell>
          <cell r="W518">
            <v>44972</v>
          </cell>
          <cell r="Y518" t="str">
            <v>Contratación Directa</v>
          </cell>
          <cell r="Z518" t="str">
            <v>Contrato</v>
          </cell>
          <cell r="AA518" t="str">
            <v>Prestación de Servicios Profesionales</v>
          </cell>
          <cell r="AB518" t="str">
            <v>PRESTAR SERVICIOS PROFESIONALES PARA REALIZAR SEGUIMIENTO A LA PLANEACIÓN ESTRATÉGICA, SISTEMAS DE INFORMACIÓN FINANCIERA Y PRESUPUESTAL DE LOS PROYECTOS ESTRATÉGICOS DE LA SUBDIRECCIÓN DE OPERACIONES DE LA SECRETARÍA DISTRITAL DEL HÁBITAT.</v>
          </cell>
          <cell r="AC518">
            <v>44973</v>
          </cell>
          <cell r="AD518">
            <v>44977</v>
          </cell>
          <cell r="AE518">
            <v>44977</v>
          </cell>
          <cell r="AF518">
            <v>8</v>
          </cell>
          <cell r="AG518">
            <v>0</v>
          </cell>
          <cell r="AH518">
            <v>8</v>
          </cell>
          <cell r="AI518">
            <v>8</v>
          </cell>
          <cell r="AJ518">
            <v>0</v>
          </cell>
          <cell r="AK518">
            <v>240</v>
          </cell>
          <cell r="AL518">
            <v>45218</v>
          </cell>
          <cell r="AM518">
            <v>44994</v>
          </cell>
          <cell r="AN518">
            <v>68000000</v>
          </cell>
          <cell r="AO518">
            <v>5666667</v>
          </cell>
          <cell r="AP518">
            <v>8500000</v>
          </cell>
          <cell r="AQ518">
            <v>0</v>
          </cell>
          <cell r="AS518">
            <v>488</v>
          </cell>
          <cell r="AT518">
            <v>44946</v>
          </cell>
          <cell r="AU518">
            <v>68000000</v>
          </cell>
          <cell r="AV518" t="str">
            <v>O23011602320000007641</v>
          </cell>
          <cell r="AW518" t="str">
            <v>INVERSION</v>
          </cell>
          <cell r="AX518" t="str">
            <v>Implementación de la Estrategia Integral de Revitalización Bogotá</v>
          </cell>
          <cell r="AY518">
            <v>5000464562</v>
          </cell>
          <cell r="AZ518">
            <v>561</v>
          </cell>
          <cell r="BA518">
            <v>44972</v>
          </cell>
          <cell r="BB518">
            <v>68000000</v>
          </cell>
          <cell r="BK518" t="str">
            <v/>
          </cell>
          <cell r="BN518" t="str">
            <v/>
          </cell>
          <cell r="BO518" t="str">
            <v/>
          </cell>
          <cell r="BP518" t="str">
            <v/>
          </cell>
          <cell r="BR518" t="str">
            <v/>
          </cell>
          <cell r="BS518" t="str">
            <v/>
          </cell>
          <cell r="BT518" t="str">
            <v/>
          </cell>
          <cell r="BU518" t="str">
            <v/>
          </cell>
          <cell r="BV518" t="str">
            <v/>
          </cell>
          <cell r="BW518" t="str">
            <v/>
          </cell>
          <cell r="CA518" t="str">
            <v/>
          </cell>
          <cell r="CB518" t="str">
            <v/>
          </cell>
          <cell r="CC518" t="str">
            <v/>
          </cell>
          <cell r="CE518" t="str">
            <v/>
          </cell>
          <cell r="CF518" t="str">
            <v/>
          </cell>
          <cell r="CG518" t="str">
            <v/>
          </cell>
          <cell r="CH518" t="str">
            <v/>
          </cell>
          <cell r="CI518" t="str">
            <v/>
          </cell>
          <cell r="CP518">
            <v>0</v>
          </cell>
        </row>
        <row r="519">
          <cell r="C519" t="str">
            <v>514-2023</v>
          </cell>
          <cell r="D519">
            <v>1</v>
          </cell>
          <cell r="E519" t="str">
            <v>CO1.PCCNTR.4620416</v>
          </cell>
          <cell r="F519" t="e">
            <v>#N/A</v>
          </cell>
          <cell r="G519" t="str">
            <v>En Ejecución</v>
          </cell>
          <cell r="H519" t="str">
            <v>https://community.secop.gov.co/Public/Tendering/OpportunityDetail/Index?noticeUID=CO1.NTC.3996836&amp;isFromPublicArea=True&amp;isModal=true&amp;asPopupView=true</v>
          </cell>
          <cell r="I519" t="str">
            <v>SDHT-SDA-PSP-038-2023</v>
          </cell>
          <cell r="J519">
            <v>1</v>
          </cell>
          <cell r="K519">
            <v>1</v>
          </cell>
          <cell r="L519" t="str">
            <v>Persona Natural</v>
          </cell>
          <cell r="M519" t="str">
            <v>CC</v>
          </cell>
          <cell r="N519">
            <v>1032485961</v>
          </cell>
          <cell r="O519">
            <v>1</v>
          </cell>
          <cell r="P519" t="str">
            <v>CHIQUIZA NIVIA</v>
          </cell>
          <cell r="Q519" t="str">
            <v>JUAN DIEGO</v>
          </cell>
          <cell r="R519" t="str">
            <v>No Aplica</v>
          </cell>
          <cell r="S519" t="str">
            <v>JUAN DIEGO CHIQUIZA NIVIA</v>
          </cell>
          <cell r="T519" t="str">
            <v>M</v>
          </cell>
          <cell r="U519">
            <v>44971</v>
          </cell>
          <cell r="V519">
            <v>44972</v>
          </cell>
          <cell r="W519">
            <v>44973</v>
          </cell>
          <cell r="Y519" t="str">
            <v>Contratación Directa</v>
          </cell>
          <cell r="Z519" t="str">
            <v>Contrato</v>
          </cell>
          <cell r="AA519" t="str">
            <v>Prestación de Servicios Profesionales</v>
          </cell>
          <cell r="AB519" t="str">
            <v>PRESTAR SERVICIOS PROFESIONALES EN EL SEGUIMIENTO A LAS ACTIVIDADES DEFINIDAS EN EL MARCO DE LOS PLANES DE TALENTO HUMANO</v>
          </cell>
          <cell r="AC519">
            <v>44973</v>
          </cell>
          <cell r="AD519">
            <v>44973</v>
          </cell>
          <cell r="AE519">
            <v>44973</v>
          </cell>
          <cell r="AF519">
            <v>7</v>
          </cell>
          <cell r="AG519">
            <v>0</v>
          </cell>
          <cell r="AH519">
            <v>10.5</v>
          </cell>
          <cell r="AI519">
            <v>10</v>
          </cell>
          <cell r="AJ519">
            <v>15</v>
          </cell>
          <cell r="AK519">
            <v>315</v>
          </cell>
          <cell r="AL519">
            <v>45184</v>
          </cell>
          <cell r="AM519">
            <v>45290</v>
          </cell>
          <cell r="AN519">
            <v>28000000</v>
          </cell>
          <cell r="AO519">
            <v>42000000</v>
          </cell>
          <cell r="AP519">
            <v>4000000</v>
          </cell>
          <cell r="AQ519">
            <v>0</v>
          </cell>
          <cell r="AS519">
            <v>665</v>
          </cell>
          <cell r="AT519">
            <v>44959</v>
          </cell>
          <cell r="AU519">
            <v>28000000</v>
          </cell>
          <cell r="AV519" t="str">
            <v>O23011605560000007754</v>
          </cell>
          <cell r="AW519" t="str">
            <v>INVERSION</v>
          </cell>
          <cell r="AX519" t="str">
            <v>Fortalecimiento Institucional de la Secretaría del Hábitat Bogotá</v>
          </cell>
          <cell r="AY519">
            <v>5000463163</v>
          </cell>
          <cell r="AZ519">
            <v>529</v>
          </cell>
          <cell r="BA519">
            <v>44971</v>
          </cell>
          <cell r="BB519">
            <v>28000000</v>
          </cell>
          <cell r="BC519">
            <v>45201</v>
          </cell>
          <cell r="BD519">
            <v>1443</v>
          </cell>
          <cell r="BE519">
            <v>45174</v>
          </cell>
          <cell r="BF519">
            <v>14000000</v>
          </cell>
          <cell r="BG519" t="str">
            <v>5000545020</v>
          </cell>
          <cell r="BH519">
            <v>1442</v>
          </cell>
          <cell r="BI519">
            <v>45182</v>
          </cell>
          <cell r="BJ519" t="str">
            <v>O23011605560000007754</v>
          </cell>
          <cell r="BK519" t="str">
            <v>INVERSION</v>
          </cell>
          <cell r="BL519">
            <v>45182</v>
          </cell>
          <cell r="BM519">
            <v>14000000</v>
          </cell>
          <cell r="BN519" t="str">
            <v/>
          </cell>
          <cell r="BO519" t="str">
            <v/>
          </cell>
          <cell r="BP519" t="str">
            <v/>
          </cell>
          <cell r="BR519" t="str">
            <v/>
          </cell>
          <cell r="BS519" t="str">
            <v/>
          </cell>
          <cell r="BT519" t="str">
            <v/>
          </cell>
          <cell r="BU519" t="str">
            <v/>
          </cell>
          <cell r="BV519" t="str">
            <v/>
          </cell>
          <cell r="BW519" t="str">
            <v/>
          </cell>
          <cell r="CA519" t="str">
            <v/>
          </cell>
          <cell r="CB519" t="str">
            <v/>
          </cell>
          <cell r="CC519" t="str">
            <v/>
          </cell>
          <cell r="CE519" t="str">
            <v/>
          </cell>
          <cell r="CF519" t="str">
            <v/>
          </cell>
          <cell r="CG519" t="str">
            <v/>
          </cell>
          <cell r="CH519" t="str">
            <v/>
          </cell>
          <cell r="CI519" t="str">
            <v/>
          </cell>
          <cell r="CM519">
            <v>45175</v>
          </cell>
          <cell r="CN519">
            <v>3</v>
          </cell>
          <cell r="CO519">
            <v>15</v>
          </cell>
          <cell r="CP519">
            <v>105</v>
          </cell>
          <cell r="CQ519">
            <v>45182</v>
          </cell>
          <cell r="CR519">
            <v>45185</v>
          </cell>
          <cell r="CS519">
            <v>45290</v>
          </cell>
        </row>
        <row r="520">
          <cell r="C520" t="str">
            <v>515-2023</v>
          </cell>
          <cell r="D520">
            <v>1</v>
          </cell>
          <cell r="E520" t="str">
            <v>CO1.PCCNTR.4621634</v>
          </cell>
          <cell r="F520" t="e">
            <v>#N/A</v>
          </cell>
          <cell r="G520" t="str">
            <v>Terminación Anticipada</v>
          </cell>
          <cell r="H520" t="str">
            <v>https://community.secop.gov.co/Public/Tendering/OpportunityDetail/Index?noticeUID=CO1.NTC.3998121&amp;isFromPublicArea=True&amp;isModal=true&amp;asPopupView=true</v>
          </cell>
          <cell r="I520" t="str">
            <v>SDHT-SDICV-PSP-049-2023</v>
          </cell>
          <cell r="J520">
            <v>1</v>
          </cell>
          <cell r="K520">
            <v>1</v>
          </cell>
          <cell r="L520" t="str">
            <v>Persona Natural</v>
          </cell>
          <cell r="M520" t="str">
            <v>CC</v>
          </cell>
          <cell r="N520">
            <v>1020753733</v>
          </cell>
          <cell r="O520">
            <v>5</v>
          </cell>
          <cell r="P520" t="str">
            <v>CAMBEROS JEREZ</v>
          </cell>
          <cell r="Q520" t="str">
            <v>JOHANA CATALINA</v>
          </cell>
          <cell r="R520" t="str">
            <v>No Aplica</v>
          </cell>
          <cell r="S520" t="str">
            <v>JOHANA CATALINA CAMBEROS JEREZ</v>
          </cell>
          <cell r="T520" t="str">
            <v>F</v>
          </cell>
          <cell r="U520">
            <v>44971</v>
          </cell>
          <cell r="V520">
            <v>44973</v>
          </cell>
          <cell r="W520">
            <v>44974</v>
          </cell>
          <cell r="Y520" t="str">
            <v>Contratación Directa</v>
          </cell>
          <cell r="Z520" t="str">
            <v>Contrato</v>
          </cell>
          <cell r="AA520" t="str">
            <v>Prestación de Servicios Profesionales</v>
          </cell>
          <cell r="AB520" t="str">
            <v>PRESTAR SERVICIOS PROFESIONALES PARA APOYAR CONTABLEMENTE EL PROCESO DE COBRO PERSUASIVO Y DEPURACIÓN DE LA CARTERA POR SANCIONES IMPUESTAS A LOS INFRACTORES DE LAS NORMAS DE ENAJENACIÓN Y ARRENDAMIENTO DE INMUEBLES DESTINADOS A VIVIENDA</v>
          </cell>
          <cell r="AC520">
            <v>44974</v>
          </cell>
          <cell r="AD520">
            <v>44974</v>
          </cell>
          <cell r="AE520">
            <v>44974</v>
          </cell>
          <cell r="AF520">
            <v>11</v>
          </cell>
          <cell r="AG520">
            <v>0</v>
          </cell>
          <cell r="AH520">
            <v>11</v>
          </cell>
          <cell r="AI520">
            <v>11</v>
          </cell>
          <cell r="AJ520">
            <v>0</v>
          </cell>
          <cell r="AK520">
            <v>330</v>
          </cell>
          <cell r="AL520">
            <v>45307</v>
          </cell>
          <cell r="AM520">
            <v>45016</v>
          </cell>
          <cell r="AN520">
            <v>62881500</v>
          </cell>
          <cell r="AO520">
            <v>8384200</v>
          </cell>
          <cell r="AP520">
            <v>5716500</v>
          </cell>
          <cell r="AQ520">
            <v>0</v>
          </cell>
          <cell r="AS520">
            <v>333</v>
          </cell>
          <cell r="AT520">
            <v>44942</v>
          </cell>
          <cell r="AU520">
            <v>62881500</v>
          </cell>
          <cell r="AV520" t="str">
            <v>O23011603450000007812</v>
          </cell>
          <cell r="AW520" t="str">
            <v>INVERSION</v>
          </cell>
          <cell r="AX520" t="str">
            <v>Fortalecimiento de la Inspección, Vigilancia y Control de Vivienda en Bogotá</v>
          </cell>
          <cell r="AY520">
            <v>5000464231</v>
          </cell>
          <cell r="AZ520">
            <v>552</v>
          </cell>
          <cell r="BA520">
            <v>44972</v>
          </cell>
          <cell r="BB520">
            <v>62881500</v>
          </cell>
          <cell r="BK520" t="str">
            <v/>
          </cell>
          <cell r="BN520" t="str">
            <v/>
          </cell>
          <cell r="BO520" t="str">
            <v/>
          </cell>
          <cell r="BP520" t="str">
            <v/>
          </cell>
          <cell r="BR520" t="str">
            <v/>
          </cell>
          <cell r="BS520" t="str">
            <v/>
          </cell>
          <cell r="BT520" t="str">
            <v/>
          </cell>
          <cell r="BU520" t="str">
            <v/>
          </cell>
          <cell r="BV520" t="str">
            <v/>
          </cell>
          <cell r="BW520" t="str">
            <v/>
          </cell>
          <cell r="CA520" t="str">
            <v/>
          </cell>
          <cell r="CB520" t="str">
            <v/>
          </cell>
          <cell r="CC520" t="str">
            <v/>
          </cell>
          <cell r="CE520" t="str">
            <v/>
          </cell>
          <cell r="CF520" t="str">
            <v/>
          </cell>
          <cell r="CG520" t="str">
            <v/>
          </cell>
          <cell r="CH520" t="str">
            <v/>
          </cell>
          <cell r="CI520" t="str">
            <v/>
          </cell>
          <cell r="CP520">
            <v>0</v>
          </cell>
        </row>
        <row r="521">
          <cell r="C521" t="str">
            <v>516-2023</v>
          </cell>
          <cell r="D521">
            <v>1</v>
          </cell>
          <cell r="E521" t="str">
            <v>CO1.PCCNTR.4621811</v>
          </cell>
          <cell r="F521" t="e">
            <v>#N/A</v>
          </cell>
          <cell r="G521" t="str">
            <v>En Ejecución</v>
          </cell>
          <cell r="H521" t="str">
            <v>https://community.secop.gov.co/Public/Tendering/OpportunityDetail/Index?noticeUID=CO1.NTC.3998433&amp;isFromPublicArea=True&amp;isModal=true&amp;asPopupView=true</v>
          </cell>
          <cell r="I521" t="str">
            <v>SDHT-SDICV-PSP-037-2023</v>
          </cell>
          <cell r="J521">
            <v>1</v>
          </cell>
          <cell r="K521">
            <v>1</v>
          </cell>
          <cell r="L521" t="str">
            <v>Persona Natural</v>
          </cell>
          <cell r="M521" t="str">
            <v>CC</v>
          </cell>
          <cell r="N521">
            <v>53051398</v>
          </cell>
          <cell r="O521">
            <v>7</v>
          </cell>
          <cell r="P521" t="str">
            <v>MOLANO GOMEZ</v>
          </cell>
          <cell r="Q521" t="str">
            <v>NATALIA CAROLINA</v>
          </cell>
          <cell r="R521" t="str">
            <v>No Aplica</v>
          </cell>
          <cell r="S521" t="str">
            <v>NATALIA CAROLINA MOLANO GOMEZ</v>
          </cell>
          <cell r="T521" t="str">
            <v>F</v>
          </cell>
          <cell r="U521">
            <v>44973</v>
          </cell>
          <cell r="V521">
            <v>44974</v>
          </cell>
          <cell r="W521">
            <v>44977</v>
          </cell>
          <cell r="Y521" t="str">
            <v>Contratación Directa</v>
          </cell>
          <cell r="Z521" t="str">
            <v>Contrato</v>
          </cell>
          <cell r="AA521" t="str">
            <v>Prestación de Servicios Profesionales</v>
          </cell>
          <cell r="AB521" t="str">
            <v>PRESTAR SERVICIOS PROFESIONALES PARA APOYAR TECNICAMENTE LA SUSTANCIACIÓN DE LAS INVESTIGACIONES ADMINISTRATIVAS RELACIONADAS CON LA  ENAJENACIÓN Y ARRENDAMIENTO DE VIVIENDA</v>
          </cell>
          <cell r="AC521">
            <v>44977</v>
          </cell>
          <cell r="AD521">
            <v>44977</v>
          </cell>
          <cell r="AE521">
            <v>44977</v>
          </cell>
          <cell r="AF521">
            <v>11</v>
          </cell>
          <cell r="AG521">
            <v>0</v>
          </cell>
          <cell r="AH521">
            <v>11</v>
          </cell>
          <cell r="AI521">
            <v>11</v>
          </cell>
          <cell r="AJ521">
            <v>0</v>
          </cell>
          <cell r="AK521">
            <v>330</v>
          </cell>
          <cell r="AL521">
            <v>45310</v>
          </cell>
          <cell r="AM521">
            <v>45310</v>
          </cell>
          <cell r="AN521">
            <v>62881500</v>
          </cell>
          <cell r="AO521">
            <v>62881500</v>
          </cell>
          <cell r="AP521">
            <v>5716500</v>
          </cell>
          <cell r="AQ521">
            <v>0</v>
          </cell>
          <cell r="AS521">
            <v>187</v>
          </cell>
          <cell r="AT521">
            <v>44937</v>
          </cell>
          <cell r="AU521">
            <v>62881500</v>
          </cell>
          <cell r="AV521" t="str">
            <v>O23011603450000007812</v>
          </cell>
          <cell r="AW521" t="str">
            <v>INVERSION</v>
          </cell>
          <cell r="AX521" t="str">
            <v>Fortalecimiento de la Inspección, Vigilancia y Control de Vivienda en Bogotá</v>
          </cell>
          <cell r="AY521">
            <v>5000465298</v>
          </cell>
          <cell r="AZ521">
            <v>566</v>
          </cell>
          <cell r="BA521">
            <v>44973</v>
          </cell>
          <cell r="BB521">
            <v>62881500</v>
          </cell>
          <cell r="BK521" t="str">
            <v/>
          </cell>
          <cell r="BN521" t="str">
            <v/>
          </cell>
          <cell r="BO521" t="str">
            <v/>
          </cell>
          <cell r="BP521" t="str">
            <v/>
          </cell>
          <cell r="BR521" t="str">
            <v/>
          </cell>
          <cell r="BS521" t="str">
            <v/>
          </cell>
          <cell r="BT521" t="str">
            <v/>
          </cell>
          <cell r="BU521" t="str">
            <v/>
          </cell>
          <cell r="BV521" t="str">
            <v/>
          </cell>
          <cell r="BW521" t="str">
            <v/>
          </cell>
          <cell r="CA521" t="str">
            <v/>
          </cell>
          <cell r="CB521" t="str">
            <v/>
          </cell>
          <cell r="CC521" t="str">
            <v/>
          </cell>
          <cell r="CE521" t="str">
            <v/>
          </cell>
          <cell r="CF521" t="str">
            <v/>
          </cell>
          <cell r="CG521" t="str">
            <v/>
          </cell>
          <cell r="CH521" t="str">
            <v/>
          </cell>
          <cell r="CI521" t="str">
            <v/>
          </cell>
          <cell r="CP521">
            <v>0</v>
          </cell>
        </row>
        <row r="522">
          <cell r="C522" t="str">
            <v>517-2023</v>
          </cell>
          <cell r="D522">
            <v>1</v>
          </cell>
          <cell r="E522" t="str">
            <v>CO1.PCCNTR.4621840</v>
          </cell>
          <cell r="F522" t="e">
            <v>#N/A</v>
          </cell>
          <cell r="G522" t="str">
            <v>En Ejecución</v>
          </cell>
          <cell r="H522" t="str">
            <v>https://community.secop.gov.co/Public/Tendering/OpportunityDetail/Index?noticeUID=CO1.NTC.3998603&amp;isFromPublicArea=True&amp;isModal=true&amp;asPopupView=true</v>
          </cell>
          <cell r="I522" t="str">
            <v>SDHT-SDB-PSP-085-2023</v>
          </cell>
          <cell r="J522">
            <v>1</v>
          </cell>
          <cell r="K522">
            <v>1</v>
          </cell>
          <cell r="L522" t="str">
            <v>Persona Natural</v>
          </cell>
          <cell r="M522" t="str">
            <v>CC</v>
          </cell>
          <cell r="N522">
            <v>13747971</v>
          </cell>
          <cell r="O522">
            <v>0</v>
          </cell>
          <cell r="P522" t="str">
            <v>PARDO PEDRAZA</v>
          </cell>
          <cell r="Q522" t="str">
            <v>RICHARD DAVID</v>
          </cell>
          <cell r="R522" t="str">
            <v>No Aplica</v>
          </cell>
          <cell r="S522" t="str">
            <v>RICHARD DAVID PARDO PEDRAZA</v>
          </cell>
          <cell r="T522" t="str">
            <v>M</v>
          </cell>
          <cell r="U522">
            <v>44972</v>
          </cell>
          <cell r="V522">
            <v>44974</v>
          </cell>
          <cell r="W522">
            <v>44977</v>
          </cell>
          <cell r="Y522" t="str">
            <v>Contratación Directa</v>
          </cell>
          <cell r="Z522" t="str">
            <v>Contrato</v>
          </cell>
          <cell r="AA522" t="str">
            <v>Prestación de Servicios Profesionales</v>
          </cell>
          <cell r="AB522" t="str">
            <v>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v>
          </cell>
          <cell r="AC522">
            <v>44977</v>
          </cell>
          <cell r="AD522">
            <v>44977</v>
          </cell>
          <cell r="AE522">
            <v>44977</v>
          </cell>
          <cell r="AF522">
            <v>10</v>
          </cell>
          <cell r="AG522">
            <v>10</v>
          </cell>
          <cell r="AH522">
            <v>10.333333333333334</v>
          </cell>
          <cell r="AI522">
            <v>10</v>
          </cell>
          <cell r="AJ522">
            <v>10</v>
          </cell>
          <cell r="AK522">
            <v>310</v>
          </cell>
          <cell r="AL522">
            <v>45289</v>
          </cell>
          <cell r="AM522">
            <v>45289</v>
          </cell>
          <cell r="AN522">
            <v>75433333</v>
          </cell>
          <cell r="AO522">
            <v>75433333</v>
          </cell>
          <cell r="AP522">
            <v>7300000</v>
          </cell>
          <cell r="AQ522">
            <v>0.3333333432674408</v>
          </cell>
          <cell r="AS522">
            <v>678</v>
          </cell>
          <cell r="AT522">
            <v>44960</v>
          </cell>
          <cell r="AU522">
            <v>75433333</v>
          </cell>
          <cell r="AV522" t="str">
            <v>O23011601190000007575</v>
          </cell>
          <cell r="AW522" t="str">
            <v>INVERSION</v>
          </cell>
          <cell r="AX522" t="str">
            <v>Estudios y diseños de proyecto para el mejoramiento integral de Barrios - Bogotá 2020-2024</v>
          </cell>
          <cell r="AY522">
            <v>5000464476</v>
          </cell>
          <cell r="AZ522">
            <v>558</v>
          </cell>
          <cell r="BA522">
            <v>44972</v>
          </cell>
          <cell r="BB522">
            <v>75433333</v>
          </cell>
          <cell r="BK522" t="str">
            <v/>
          </cell>
          <cell r="BN522" t="str">
            <v/>
          </cell>
          <cell r="BO522" t="str">
            <v/>
          </cell>
          <cell r="BP522" t="str">
            <v/>
          </cell>
          <cell r="BR522" t="str">
            <v/>
          </cell>
          <cell r="BS522" t="str">
            <v/>
          </cell>
          <cell r="BT522" t="str">
            <v/>
          </cell>
          <cell r="BU522" t="str">
            <v/>
          </cell>
          <cell r="BV522" t="str">
            <v/>
          </cell>
          <cell r="BW522" t="str">
            <v/>
          </cell>
          <cell r="CA522" t="str">
            <v/>
          </cell>
          <cell r="CB522" t="str">
            <v/>
          </cell>
          <cell r="CC522" t="str">
            <v/>
          </cell>
          <cell r="CE522" t="str">
            <v/>
          </cell>
          <cell r="CF522" t="str">
            <v/>
          </cell>
          <cell r="CG522" t="str">
            <v/>
          </cell>
          <cell r="CH522" t="str">
            <v/>
          </cell>
          <cell r="CI522" t="str">
            <v/>
          </cell>
          <cell r="CP522">
            <v>0</v>
          </cell>
        </row>
        <row r="523">
          <cell r="C523" t="str">
            <v>518-2023</v>
          </cell>
          <cell r="D523">
            <v>1</v>
          </cell>
          <cell r="E523" t="str">
            <v>CO1.PCCNTR.4624200</v>
          </cell>
          <cell r="F523" t="e">
            <v>#N/A</v>
          </cell>
          <cell r="G523" t="str">
            <v>En Ejecución</v>
          </cell>
          <cell r="H523" t="str">
            <v>https://community.secop.gov.co/Public/Tendering/OpportunityDetail/Index?noticeUID=CO1.NTC.4001503&amp;isFromPublicArea=True&amp;isModal=true&amp;asPopupView=true</v>
          </cell>
          <cell r="I523" t="str">
            <v>SDHT-SDICV-PSP-017-2023</v>
          </cell>
          <cell r="J523">
            <v>1</v>
          </cell>
          <cell r="K523">
            <v>1</v>
          </cell>
          <cell r="L523" t="str">
            <v>Persona Natural</v>
          </cell>
          <cell r="M523" t="str">
            <v>CC</v>
          </cell>
          <cell r="N523">
            <v>1032502090</v>
          </cell>
          <cell r="O523">
            <v>5</v>
          </cell>
          <cell r="P523" t="str">
            <v>ALVIS GRANADA</v>
          </cell>
          <cell r="Q523" t="str">
            <v>ANGIE PAOLA</v>
          </cell>
          <cell r="R523" t="str">
            <v>No Aplica</v>
          </cell>
          <cell r="S523" t="str">
            <v>ANGIE PAOLA ALVIS GRANADA</v>
          </cell>
          <cell r="T523" t="str">
            <v>F</v>
          </cell>
          <cell r="U523">
            <v>44972</v>
          </cell>
          <cell r="V523">
            <v>44973</v>
          </cell>
          <cell r="W523">
            <v>44974</v>
          </cell>
          <cell r="Y523" t="str">
            <v>Contratación Directa</v>
          </cell>
          <cell r="Z523" t="str">
            <v>Contrato</v>
          </cell>
          <cell r="AA523" t="str">
            <v>Prestación de Servicios Profesionales</v>
          </cell>
          <cell r="AB523" t="str">
            <v>PRESTAR SERVICIOS PROFESIONALES DE APOYO JURIDICO PARA SUSTANCIAR INVESTIGACIONES ADMINISTRATIVAS RELACIONADAS CON LA ENAJENACIÓN Y ARRENDAMIENTO DE VIVIENDA</v>
          </cell>
          <cell r="AC523">
            <v>44974</v>
          </cell>
          <cell r="AD523">
            <v>44974</v>
          </cell>
          <cell r="AE523">
            <v>44974</v>
          </cell>
          <cell r="AF523">
            <v>11</v>
          </cell>
          <cell r="AG523">
            <v>0</v>
          </cell>
          <cell r="AH523">
            <v>11</v>
          </cell>
          <cell r="AI523">
            <v>11</v>
          </cell>
          <cell r="AJ523">
            <v>0</v>
          </cell>
          <cell r="AK523">
            <v>330</v>
          </cell>
          <cell r="AL523">
            <v>45307</v>
          </cell>
          <cell r="AM523">
            <v>45307</v>
          </cell>
          <cell r="AN523">
            <v>62881500</v>
          </cell>
          <cell r="AO523">
            <v>62881500</v>
          </cell>
          <cell r="AP523">
            <v>5716500</v>
          </cell>
          <cell r="AQ523">
            <v>0</v>
          </cell>
          <cell r="AS523">
            <v>156</v>
          </cell>
          <cell r="AT523">
            <v>44937</v>
          </cell>
          <cell r="AU523">
            <v>62881500</v>
          </cell>
          <cell r="AV523" t="str">
            <v>O23011603450000007812</v>
          </cell>
          <cell r="AW523" t="str">
            <v>INVERSION</v>
          </cell>
          <cell r="AX523" t="str">
            <v>Fortalecimiento de la Inspección, Vigilancia y Control de Vivienda en Bogotá</v>
          </cell>
          <cell r="AY523">
            <v>5000464237</v>
          </cell>
          <cell r="AZ523">
            <v>554</v>
          </cell>
          <cell r="BA523">
            <v>44972</v>
          </cell>
          <cell r="BB523">
            <v>62881500</v>
          </cell>
          <cell r="BK523" t="str">
            <v/>
          </cell>
          <cell r="BN523" t="str">
            <v/>
          </cell>
          <cell r="BO523" t="str">
            <v/>
          </cell>
          <cell r="BP523" t="str">
            <v/>
          </cell>
          <cell r="BR523" t="str">
            <v/>
          </cell>
          <cell r="BS523" t="str">
            <v/>
          </cell>
          <cell r="BT523" t="str">
            <v/>
          </cell>
          <cell r="BU523" t="str">
            <v/>
          </cell>
          <cell r="BV523" t="str">
            <v/>
          </cell>
          <cell r="BW523" t="str">
            <v/>
          </cell>
          <cell r="CA523" t="str">
            <v/>
          </cell>
          <cell r="CB523" t="str">
            <v/>
          </cell>
          <cell r="CC523" t="str">
            <v/>
          </cell>
          <cell r="CE523" t="str">
            <v/>
          </cell>
          <cell r="CF523" t="str">
            <v/>
          </cell>
          <cell r="CG523" t="str">
            <v/>
          </cell>
          <cell r="CH523" t="str">
            <v/>
          </cell>
          <cell r="CI523" t="str">
            <v/>
          </cell>
          <cell r="CP523">
            <v>0</v>
          </cell>
        </row>
        <row r="524">
          <cell r="C524" t="str">
            <v>519-2023</v>
          </cell>
          <cell r="D524">
            <v>1</v>
          </cell>
          <cell r="E524" t="str">
            <v>CO1.PCCNTR.4624466</v>
          </cell>
          <cell r="F524" t="e">
            <v>#N/A</v>
          </cell>
          <cell r="G524" t="str">
            <v>En Ejecución</v>
          </cell>
          <cell r="H524" t="str">
            <v>https://community.secop.gov.co/Public/Tendering/OpportunityDetail/Index?noticeUID=CO1.NTC.4001180&amp;isFromPublicArea=True&amp;isModal=true&amp;asPopupView=true</v>
          </cell>
          <cell r="I524" t="str">
            <v>SDHT-SDICV-PSP-051-2023</v>
          </cell>
          <cell r="J524">
            <v>1</v>
          </cell>
          <cell r="K524">
            <v>1</v>
          </cell>
          <cell r="L524" t="str">
            <v>Persona Natural</v>
          </cell>
          <cell r="M524" t="str">
            <v>CC</v>
          </cell>
          <cell r="N524">
            <v>1068671513</v>
          </cell>
          <cell r="O524">
            <v>3</v>
          </cell>
          <cell r="P524" t="str">
            <v>SANTANA QUINTERO</v>
          </cell>
          <cell r="Q524" t="str">
            <v>KATTIA SOFIA</v>
          </cell>
          <cell r="R524" t="str">
            <v>No Aplica</v>
          </cell>
          <cell r="S524" t="str">
            <v>KATTIA SOFIA SANTANA QUINTERO</v>
          </cell>
          <cell r="T524" t="str">
            <v>F</v>
          </cell>
          <cell r="U524">
            <v>44972</v>
          </cell>
          <cell r="V524">
            <v>44974</v>
          </cell>
          <cell r="W524">
            <v>44977</v>
          </cell>
          <cell r="Y524" t="str">
            <v>Contratación Directa</v>
          </cell>
          <cell r="Z524" t="str">
            <v>Contrato</v>
          </cell>
          <cell r="AA524" t="str">
            <v>Prestación de Servicios Profesionales</v>
          </cell>
          <cell r="AB524" t="str">
            <v>PRESTAR SERVICIOS PROFESIONALES PARA APOYAR JURÍDICAMENTE EL PROCESO DE COBRO PERSUASIVO Y DEPURACIÓN DE LA CARTERA POR SANCIONES IMPUESTAS A LOS INFRACTORES DE LAS NORMAS DE ENAJENACIÓN Y ARRENDAMIENTO DE INMUEBLES DESTINADOS A VIVIENDA</v>
          </cell>
          <cell r="AC524">
            <v>44977</v>
          </cell>
          <cell r="AD524">
            <v>44977</v>
          </cell>
          <cell r="AE524">
            <v>44977</v>
          </cell>
          <cell r="AF524">
            <v>11</v>
          </cell>
          <cell r="AG524">
            <v>0</v>
          </cell>
          <cell r="AH524">
            <v>11</v>
          </cell>
          <cell r="AI524">
            <v>11</v>
          </cell>
          <cell r="AJ524">
            <v>0</v>
          </cell>
          <cell r="AK524">
            <v>330</v>
          </cell>
          <cell r="AL524">
            <v>45310</v>
          </cell>
          <cell r="AM524">
            <v>45310</v>
          </cell>
          <cell r="AN524">
            <v>62881500</v>
          </cell>
          <cell r="AO524">
            <v>62881500</v>
          </cell>
          <cell r="AP524">
            <v>5716500</v>
          </cell>
          <cell r="AQ524">
            <v>0</v>
          </cell>
          <cell r="AS524">
            <v>331</v>
          </cell>
          <cell r="AT524">
            <v>44942</v>
          </cell>
          <cell r="AU524">
            <v>62881500</v>
          </cell>
          <cell r="AV524" t="str">
            <v>O23011603450000007812</v>
          </cell>
          <cell r="AW524" t="str">
            <v>INVERSION</v>
          </cell>
          <cell r="AX524" t="str">
            <v>Fortalecimiento de la Inspección, Vigilancia y Control de Vivienda en Bogotá</v>
          </cell>
          <cell r="AY524">
            <v>5000464523</v>
          </cell>
          <cell r="AZ524">
            <v>560</v>
          </cell>
          <cell r="BA524">
            <v>44972</v>
          </cell>
          <cell r="BB524">
            <v>62881500</v>
          </cell>
          <cell r="BK524" t="str">
            <v/>
          </cell>
          <cell r="BN524" t="str">
            <v/>
          </cell>
          <cell r="BO524" t="str">
            <v/>
          </cell>
          <cell r="BP524" t="str">
            <v/>
          </cell>
          <cell r="BR524" t="str">
            <v/>
          </cell>
          <cell r="BS524" t="str">
            <v/>
          </cell>
          <cell r="BT524" t="str">
            <v/>
          </cell>
          <cell r="BU524" t="str">
            <v/>
          </cell>
          <cell r="BV524" t="str">
            <v/>
          </cell>
          <cell r="BW524" t="str">
            <v/>
          </cell>
          <cell r="CA524" t="str">
            <v/>
          </cell>
          <cell r="CB524" t="str">
            <v/>
          </cell>
          <cell r="CC524" t="str">
            <v/>
          </cell>
          <cell r="CE524" t="str">
            <v/>
          </cell>
          <cell r="CF524" t="str">
            <v/>
          </cell>
          <cell r="CG524" t="str">
            <v/>
          </cell>
          <cell r="CH524" t="str">
            <v/>
          </cell>
          <cell r="CI524" t="str">
            <v/>
          </cell>
          <cell r="CP524">
            <v>0</v>
          </cell>
        </row>
        <row r="525">
          <cell r="C525" t="str">
            <v>520-2023</v>
          </cell>
          <cell r="D525">
            <v>1</v>
          </cell>
          <cell r="E525" t="str">
            <v>CO1.PCCNTR.4624756</v>
          </cell>
          <cell r="F525" t="e">
            <v>#N/A</v>
          </cell>
          <cell r="G525" t="str">
            <v>En Ejecución</v>
          </cell>
          <cell r="H525" t="str">
            <v>https://community.secop.gov.co/Public/Tendering/OpportunityDetail/Index?noticeUID=CO1.NTC.4001705&amp;isFromPublicArea=True&amp;isModal=true&amp;asPopupView=true</v>
          </cell>
          <cell r="I525" t="str">
            <v>SDTH-SJ-PSP-0013-2023</v>
          </cell>
          <cell r="J525">
            <v>1</v>
          </cell>
          <cell r="K525">
            <v>1</v>
          </cell>
          <cell r="L525" t="str">
            <v>Persona Natural</v>
          </cell>
          <cell r="M525" t="str">
            <v>CC</v>
          </cell>
          <cell r="N525">
            <v>1013635428</v>
          </cell>
          <cell r="O525">
            <v>2</v>
          </cell>
          <cell r="P525" t="str">
            <v>CAICEDO YEPEZ</v>
          </cell>
          <cell r="Q525" t="str">
            <v>ZORALY</v>
          </cell>
          <cell r="R525" t="str">
            <v>No Aplica</v>
          </cell>
          <cell r="S525" t="str">
            <v>ZORALY CAICEDO YEPEZ</v>
          </cell>
          <cell r="T525" t="str">
            <v>F</v>
          </cell>
          <cell r="U525">
            <v>44972</v>
          </cell>
          <cell r="V525">
            <v>44973</v>
          </cell>
          <cell r="W525">
            <v>44974</v>
          </cell>
          <cell r="Y525" t="str">
            <v>Contratación Directa</v>
          </cell>
          <cell r="Z525" t="str">
            <v>Contrato</v>
          </cell>
          <cell r="AA525" t="str">
            <v>Prestación de Servicios Profesionales</v>
          </cell>
          <cell r="AB525" t="str">
            <v>PRESTAR SERVICIOS PROFESIONALES EN DERECHO PARA APOYAR ASUNTOS RELACIONADOS CON LA DEFENSA JUDICIAL Y EXTRAJUDICIAL DE LA SECRETARIA DISTRITAL DEL HABITAT.</v>
          </cell>
          <cell r="AC525">
            <v>44974</v>
          </cell>
          <cell r="AD525">
            <v>44974</v>
          </cell>
          <cell r="AE525">
            <v>44974</v>
          </cell>
          <cell r="AF525">
            <v>9</v>
          </cell>
          <cell r="AG525">
            <v>0</v>
          </cell>
          <cell r="AH525">
            <v>9</v>
          </cell>
          <cell r="AI525">
            <v>9</v>
          </cell>
          <cell r="AJ525">
            <v>0</v>
          </cell>
          <cell r="AK525">
            <v>270</v>
          </cell>
          <cell r="AL525">
            <v>45246</v>
          </cell>
          <cell r="AM525">
            <v>45246</v>
          </cell>
          <cell r="AN525">
            <v>46350000</v>
          </cell>
          <cell r="AO525">
            <v>46350000</v>
          </cell>
          <cell r="AP525">
            <v>5150000</v>
          </cell>
          <cell r="AQ525">
            <v>0</v>
          </cell>
          <cell r="AS525">
            <v>669</v>
          </cell>
          <cell r="AT525">
            <v>44959</v>
          </cell>
          <cell r="AU525">
            <v>46350000</v>
          </cell>
          <cell r="AV525" t="str">
            <v>O23011605560000007810</v>
          </cell>
          <cell r="AW525" t="str">
            <v>INVERSION</v>
          </cell>
          <cell r="AX525" t="str">
            <v>Fortalecimiento y articulación de la gestión jurídica institucional en la Secretaría del Hábitat de Bogotá</v>
          </cell>
          <cell r="AY525">
            <v>5000464786</v>
          </cell>
          <cell r="AZ525">
            <v>563</v>
          </cell>
          <cell r="BA525">
            <v>44972</v>
          </cell>
          <cell r="BB525">
            <v>46350000</v>
          </cell>
          <cell r="BK525" t="str">
            <v/>
          </cell>
          <cell r="BN525" t="str">
            <v/>
          </cell>
          <cell r="BO525" t="str">
            <v/>
          </cell>
          <cell r="BP525" t="str">
            <v/>
          </cell>
          <cell r="BR525" t="str">
            <v/>
          </cell>
          <cell r="BS525" t="str">
            <v/>
          </cell>
          <cell r="BT525" t="str">
            <v/>
          </cell>
          <cell r="BU525" t="str">
            <v/>
          </cell>
          <cell r="BV525" t="str">
            <v/>
          </cell>
          <cell r="BW525" t="str">
            <v/>
          </cell>
          <cell r="CA525" t="str">
            <v/>
          </cell>
          <cell r="CB525" t="str">
            <v/>
          </cell>
          <cell r="CC525" t="str">
            <v/>
          </cell>
          <cell r="CE525" t="str">
            <v/>
          </cell>
          <cell r="CF525" t="str">
            <v/>
          </cell>
          <cell r="CG525" t="str">
            <v/>
          </cell>
          <cell r="CH525" t="str">
            <v/>
          </cell>
          <cell r="CI525" t="str">
            <v/>
          </cell>
          <cell r="CP525">
            <v>0</v>
          </cell>
        </row>
        <row r="526">
          <cell r="C526" t="str">
            <v>521-2023</v>
          </cell>
          <cell r="D526">
            <v>1</v>
          </cell>
          <cell r="E526" t="str">
            <v>CO1.PCCNTR.4626204</v>
          </cell>
          <cell r="F526" t="e">
            <v>#N/A</v>
          </cell>
          <cell r="G526" t="str">
            <v>Terminación Anticipada</v>
          </cell>
          <cell r="H526" t="str">
            <v>https://community.secop.gov.co/Public/Tendering/OpportunityDetail/Index?noticeUID=CO1.NTC.4002488&amp;isFromPublicArea=True&amp;isModal=true&amp;asPopupView=true</v>
          </cell>
          <cell r="I526" t="str">
            <v>SDHT-SDB-PSP-083-2023</v>
          </cell>
          <cell r="J526">
            <v>1</v>
          </cell>
          <cell r="K526">
            <v>1</v>
          </cell>
          <cell r="L526" t="str">
            <v>Persona Natural</v>
          </cell>
          <cell r="M526" t="str">
            <v>CC</v>
          </cell>
          <cell r="N526">
            <v>1110488231</v>
          </cell>
          <cell r="O526">
            <v>1</v>
          </cell>
          <cell r="P526" t="str">
            <v>LLACHE OLAYA</v>
          </cell>
          <cell r="Q526" t="str">
            <v>ISRAEL MAURICIO</v>
          </cell>
          <cell r="R526" t="str">
            <v>No Aplica</v>
          </cell>
          <cell r="S526" t="str">
            <v>ISRAEL MAURICIO LLACHE OLAYA</v>
          </cell>
          <cell r="T526" t="str">
            <v>M</v>
          </cell>
          <cell r="U526">
            <v>44972</v>
          </cell>
          <cell r="V526">
            <v>44973</v>
          </cell>
          <cell r="W526">
            <v>44973</v>
          </cell>
          <cell r="Y526" t="str">
            <v>Contratación Directa</v>
          </cell>
          <cell r="Z526" t="str">
            <v>Contrato</v>
          </cell>
          <cell r="AA526" t="str">
            <v>Prestación de Servicios Profesionales</v>
          </cell>
          <cell r="AB526" t="str">
            <v>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v>
          </cell>
          <cell r="AC526">
            <v>44973</v>
          </cell>
          <cell r="AD526">
            <v>44973</v>
          </cell>
          <cell r="AE526">
            <v>44973</v>
          </cell>
          <cell r="AF526">
            <v>5</v>
          </cell>
          <cell r="AG526">
            <v>0</v>
          </cell>
          <cell r="AH526">
            <v>5</v>
          </cell>
          <cell r="AI526">
            <v>5</v>
          </cell>
          <cell r="AJ526">
            <v>0</v>
          </cell>
          <cell r="AK526">
            <v>150</v>
          </cell>
          <cell r="AL526">
            <v>45122</v>
          </cell>
          <cell r="AM526">
            <v>45077</v>
          </cell>
          <cell r="AN526">
            <v>62935000</v>
          </cell>
          <cell r="AO526">
            <v>44054500</v>
          </cell>
          <cell r="AP526">
            <v>12587000</v>
          </cell>
          <cell r="AQ526">
            <v>0</v>
          </cell>
          <cell r="AS526">
            <v>656</v>
          </cell>
          <cell r="AT526">
            <v>44958</v>
          </cell>
          <cell r="AU526">
            <v>62935000</v>
          </cell>
          <cell r="AV526" t="str">
            <v>O23011601190000007575</v>
          </cell>
          <cell r="AW526" t="str">
            <v>INVERSION</v>
          </cell>
          <cell r="AX526" t="str">
            <v>Estudios y diseños de proyecto para el mejoramiento integral de Barrios - Bogotá 2020-2024</v>
          </cell>
          <cell r="AY526">
            <v>5000464486</v>
          </cell>
          <cell r="AZ526">
            <v>559</v>
          </cell>
          <cell r="BA526">
            <v>44972</v>
          </cell>
          <cell r="BB526">
            <v>62935000</v>
          </cell>
          <cell r="BK526" t="str">
            <v/>
          </cell>
          <cell r="BN526" t="str">
            <v/>
          </cell>
          <cell r="BO526" t="str">
            <v/>
          </cell>
          <cell r="BP526" t="str">
            <v/>
          </cell>
          <cell r="BR526" t="str">
            <v/>
          </cell>
          <cell r="BS526" t="str">
            <v/>
          </cell>
          <cell r="BT526" t="str">
            <v/>
          </cell>
          <cell r="BU526" t="str">
            <v/>
          </cell>
          <cell r="BV526" t="str">
            <v/>
          </cell>
          <cell r="BW526" t="str">
            <v/>
          </cell>
          <cell r="CA526" t="str">
            <v/>
          </cell>
          <cell r="CB526" t="str">
            <v/>
          </cell>
          <cell r="CC526" t="str">
            <v/>
          </cell>
          <cell r="CE526" t="str">
            <v/>
          </cell>
          <cell r="CF526" t="str">
            <v/>
          </cell>
          <cell r="CG526" t="str">
            <v/>
          </cell>
          <cell r="CH526" t="str">
            <v/>
          </cell>
          <cell r="CI526" t="str">
            <v/>
          </cell>
          <cell r="CP526">
            <v>0</v>
          </cell>
        </row>
        <row r="527">
          <cell r="C527" t="str">
            <v>522-2023</v>
          </cell>
          <cell r="D527">
            <v>1</v>
          </cell>
          <cell r="E527" t="str">
            <v>CO1.PCCNTR.4637377</v>
          </cell>
          <cell r="F527" t="e">
            <v>#N/A</v>
          </cell>
          <cell r="G527" t="str">
            <v>En Ejecución</v>
          </cell>
          <cell r="H527" t="str">
            <v>https://community.secop.gov.co/Public/Tendering/OpportunityDetail/Index?noticeUID=CO1.NTC.4014398&amp;isFromPublicArea=True&amp;isModal=true&amp;asPopupView=true</v>
          </cell>
          <cell r="I527" t="str">
            <v>SDHT-SDIS-PSP-031-2023.</v>
          </cell>
          <cell r="J527">
            <v>1</v>
          </cell>
          <cell r="K527">
            <v>1</v>
          </cell>
          <cell r="L527" t="str">
            <v>Persona Natural</v>
          </cell>
          <cell r="M527" t="str">
            <v>CC</v>
          </cell>
          <cell r="N527">
            <v>63548541</v>
          </cell>
          <cell r="O527">
            <v>5</v>
          </cell>
          <cell r="P527" t="str">
            <v>GOENAGA ARIZA</v>
          </cell>
          <cell r="Q527" t="str">
            <v>INDIRA BELIZA</v>
          </cell>
          <cell r="R527" t="str">
            <v>No Aplica</v>
          </cell>
          <cell r="S527" t="str">
            <v>INDIRA BELIZA GOENAGA ARIZA</v>
          </cell>
          <cell r="T527" t="str">
            <v>F</v>
          </cell>
          <cell r="U527">
            <v>44973</v>
          </cell>
          <cell r="V527">
            <v>44974</v>
          </cell>
          <cell r="W527">
            <v>44978</v>
          </cell>
          <cell r="Y527" t="str">
            <v>Contratación Directa</v>
          </cell>
          <cell r="Z527" t="str">
            <v>Contrato</v>
          </cell>
          <cell r="AA527" t="str">
            <v>Prestación de Servicios Profesionales</v>
          </cell>
          <cell r="AB527" t="str">
            <v>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v>
          </cell>
          <cell r="AC527">
            <v>44978</v>
          </cell>
          <cell r="AD527">
            <v>44978</v>
          </cell>
          <cell r="AE527">
            <v>44978</v>
          </cell>
          <cell r="AF527">
            <v>9</v>
          </cell>
          <cell r="AG527">
            <v>0</v>
          </cell>
          <cell r="AH527">
            <v>9</v>
          </cell>
          <cell r="AI527">
            <v>9</v>
          </cell>
          <cell r="AJ527">
            <v>0</v>
          </cell>
          <cell r="AK527">
            <v>270</v>
          </cell>
          <cell r="AL527">
            <v>45250</v>
          </cell>
          <cell r="AM527">
            <v>45250</v>
          </cell>
          <cell r="AN527">
            <v>76482000</v>
          </cell>
          <cell r="AO527">
            <v>76482000</v>
          </cell>
          <cell r="AP527">
            <v>8498000</v>
          </cell>
          <cell r="AQ527">
            <v>0</v>
          </cell>
          <cell r="AS527">
            <v>582</v>
          </cell>
          <cell r="AT527">
            <v>44952</v>
          </cell>
          <cell r="AU527">
            <v>76482000</v>
          </cell>
          <cell r="AV527" t="str">
            <v>O23011605520000007802</v>
          </cell>
          <cell r="AW527" t="str">
            <v>INVERSION</v>
          </cell>
          <cell r="AX527" t="str">
            <v>Consolidación de un banco de tierras para la ciudad región Bogotá</v>
          </cell>
          <cell r="AY527">
            <v>5000466384</v>
          </cell>
          <cell r="AZ527">
            <v>573</v>
          </cell>
          <cell r="BA527">
            <v>44974</v>
          </cell>
          <cell r="BB527">
            <v>76482000</v>
          </cell>
          <cell r="BK527" t="str">
            <v/>
          </cell>
          <cell r="BN527" t="str">
            <v/>
          </cell>
          <cell r="BO527" t="str">
            <v/>
          </cell>
          <cell r="BP527" t="str">
            <v/>
          </cell>
          <cell r="BR527" t="str">
            <v/>
          </cell>
          <cell r="BS527" t="str">
            <v/>
          </cell>
          <cell r="BT527" t="str">
            <v/>
          </cell>
          <cell r="BU527" t="str">
            <v/>
          </cell>
          <cell r="BV527" t="str">
            <v/>
          </cell>
          <cell r="BW527" t="str">
            <v/>
          </cell>
          <cell r="CA527" t="str">
            <v/>
          </cell>
          <cell r="CB527" t="str">
            <v/>
          </cell>
          <cell r="CC527" t="str">
            <v/>
          </cell>
          <cell r="CE527" t="str">
            <v/>
          </cell>
          <cell r="CF527" t="str">
            <v/>
          </cell>
          <cell r="CG527" t="str">
            <v/>
          </cell>
          <cell r="CH527" t="str">
            <v/>
          </cell>
          <cell r="CI527" t="str">
            <v/>
          </cell>
          <cell r="CP527">
            <v>0</v>
          </cell>
        </row>
        <row r="528">
          <cell r="C528" t="str">
            <v>523-2023</v>
          </cell>
          <cell r="D528">
            <v>1</v>
          </cell>
          <cell r="E528" t="str">
            <v>CO1.PCCNTR.4627822</v>
          </cell>
          <cell r="F528" t="e">
            <v>#N/A</v>
          </cell>
          <cell r="G528" t="str">
            <v>En Ejecución</v>
          </cell>
          <cell r="H528" t="str">
            <v>https://community.secop.gov.co/Public/Tendering/OpportunityDetail/Index?noticeUID=CO1.NTC.4004416&amp;isFromPublicArea=True&amp;isModal=true&amp;asPopupView=true</v>
          </cell>
          <cell r="I528" t="str">
            <v>SDHT-SDIS-PSP-032-2023</v>
          </cell>
          <cell r="J528">
            <v>1</v>
          </cell>
          <cell r="K528">
            <v>1</v>
          </cell>
          <cell r="L528" t="str">
            <v>Persona Natural</v>
          </cell>
          <cell r="M528" t="str">
            <v>CC</v>
          </cell>
          <cell r="N528">
            <v>79461194</v>
          </cell>
          <cell r="O528">
            <v>5</v>
          </cell>
          <cell r="P528" t="str">
            <v>SILVA SALAMANCA</v>
          </cell>
          <cell r="Q528" t="str">
            <v>JULIO MIGUEL</v>
          </cell>
          <cell r="R528" t="str">
            <v>No Aplica</v>
          </cell>
          <cell r="S528" t="str">
            <v>JULIO MIGUEL SILVA SALAMANCA</v>
          </cell>
          <cell r="T528" t="str">
            <v>M</v>
          </cell>
          <cell r="U528">
            <v>44973</v>
          </cell>
          <cell r="V528">
            <v>44974</v>
          </cell>
          <cell r="W528">
            <v>44978</v>
          </cell>
          <cell r="Y528" t="str">
            <v>Contratación Directa</v>
          </cell>
          <cell r="Z528" t="str">
            <v>Contrato</v>
          </cell>
          <cell r="AA528" t="str">
            <v>Prestación de Servicios Profesionales</v>
          </cell>
          <cell r="AB528" t="str">
            <v>PRESTAR SERVICIOS PROFESIONALES PARA ADELANTAR LAS ACTIVIDADES DE ANÁLISIS DE ESTUDIOS Y EVALUACIONES DEL SECTOR HÁBITAT QUE PERMITAN LA ARTICULACIÓN DE LOS INSTRUMENTOS DE PLANEACIÓN PARA LA IMPLEMENTACIÓN DE LA POLÍTICA DE GESTIÓN INTEGRAL DEL HÁBITAT.</v>
          </cell>
          <cell r="AC528">
            <v>44978</v>
          </cell>
          <cell r="AD528">
            <v>44986</v>
          </cell>
          <cell r="AE528">
            <v>44986</v>
          </cell>
          <cell r="AF528">
            <v>9</v>
          </cell>
          <cell r="AG528">
            <v>0</v>
          </cell>
          <cell r="AH528">
            <v>9</v>
          </cell>
          <cell r="AI528">
            <v>9</v>
          </cell>
          <cell r="AJ528">
            <v>0</v>
          </cell>
          <cell r="AK528">
            <v>270</v>
          </cell>
          <cell r="AL528">
            <v>45260</v>
          </cell>
          <cell r="AM528">
            <v>45260</v>
          </cell>
          <cell r="AN528">
            <v>90000000</v>
          </cell>
          <cell r="AO528">
            <v>90000000</v>
          </cell>
          <cell r="AP528">
            <v>10000000</v>
          </cell>
          <cell r="AQ528">
            <v>0</v>
          </cell>
          <cell r="AS528">
            <v>576</v>
          </cell>
          <cell r="AT528">
            <v>44952</v>
          </cell>
          <cell r="AU528">
            <v>90000000</v>
          </cell>
          <cell r="AV528" t="str">
            <v>O23011601190000007721</v>
          </cell>
          <cell r="AW528" t="str">
            <v>INVERSION</v>
          </cell>
          <cell r="AX528" t="str">
            <v>Aplicación de lineamientos de planeación y política en materia de hábitat Bogotá</v>
          </cell>
          <cell r="AY528">
            <v>5000466394</v>
          </cell>
          <cell r="AZ528">
            <v>574</v>
          </cell>
          <cell r="BA528">
            <v>44974</v>
          </cell>
          <cell r="BB528">
            <v>90000000</v>
          </cell>
          <cell r="BK528" t="str">
            <v/>
          </cell>
          <cell r="BN528" t="str">
            <v/>
          </cell>
          <cell r="BO528" t="str">
            <v/>
          </cell>
          <cell r="BP528" t="str">
            <v/>
          </cell>
          <cell r="BR528" t="str">
            <v/>
          </cell>
          <cell r="BS528" t="str">
            <v/>
          </cell>
          <cell r="BT528" t="str">
            <v/>
          </cell>
          <cell r="BU528" t="str">
            <v/>
          </cell>
          <cell r="BV528" t="str">
            <v/>
          </cell>
          <cell r="BW528" t="str">
            <v/>
          </cell>
          <cell r="CA528" t="str">
            <v/>
          </cell>
          <cell r="CB528" t="str">
            <v/>
          </cell>
          <cell r="CC528" t="str">
            <v/>
          </cell>
          <cell r="CE528" t="str">
            <v/>
          </cell>
          <cell r="CF528" t="str">
            <v/>
          </cell>
          <cell r="CG528" t="str">
            <v/>
          </cell>
          <cell r="CH528" t="str">
            <v/>
          </cell>
          <cell r="CI528" t="str">
            <v/>
          </cell>
          <cell r="CP528">
            <v>0</v>
          </cell>
        </row>
        <row r="529">
          <cell r="C529" t="str">
            <v>524-2023</v>
          </cell>
          <cell r="D529">
            <v>1</v>
          </cell>
          <cell r="E529" t="str">
            <v>CO1.PCCNTR.4626326</v>
          </cell>
          <cell r="F529" t="e">
            <v>#N/A</v>
          </cell>
          <cell r="G529" t="str">
            <v>Terminado</v>
          </cell>
          <cell r="H529" t="str">
            <v>https://community.secop.gov.co/Public/Tendering/OpportunityDetail/Index?noticeUID=CO1.NTC.4002896&amp;isFromPublicArea=True&amp;isModal=true&amp;asPopupView=true</v>
          </cell>
          <cell r="I529" t="str">
            <v>SDHT-SDIS-PSP-030-2023</v>
          </cell>
          <cell r="J529">
            <v>1</v>
          </cell>
          <cell r="K529">
            <v>1</v>
          </cell>
          <cell r="L529" t="str">
            <v>Persona Natural</v>
          </cell>
          <cell r="M529" t="str">
            <v>CC</v>
          </cell>
          <cell r="N529">
            <v>13467188</v>
          </cell>
          <cell r="O529">
            <v>8</v>
          </cell>
          <cell r="P529" t="str">
            <v>MIRANDA RUIZ</v>
          </cell>
          <cell r="Q529" t="str">
            <v>LEONEL ALBERTO</v>
          </cell>
          <cell r="R529" t="str">
            <v>No Aplica</v>
          </cell>
          <cell r="S529" t="str">
            <v>LEONEL ALBERTO MIRANDA RUIZ</v>
          </cell>
          <cell r="T529" t="str">
            <v>M</v>
          </cell>
          <cell r="U529">
            <v>44973</v>
          </cell>
          <cell r="V529">
            <v>44974</v>
          </cell>
          <cell r="W529">
            <v>44978</v>
          </cell>
          <cell r="Y529" t="str">
            <v>Contratación Directa</v>
          </cell>
          <cell r="Z529" t="str">
            <v>Contrato</v>
          </cell>
          <cell r="AA529" t="str">
            <v>Prestación de Servicios Profesionales</v>
          </cell>
          <cell r="AB529" t="str">
            <v>PRESTAR SERVICIOS PROFESIONALES ESPECIALIZADOS PARA LA IMPLEMENTACIÓN DE INSTRUMENTOS DE GESTIÓN Y PLANIFICACIÓN DESDE EL COMPONENTE URBANÍSTICO EN EL MARCO DE LA POLÍTICA DE GESTIÓN INTEGRAL DEL HÁBITAT.</v>
          </cell>
          <cell r="AC529">
            <v>44978</v>
          </cell>
          <cell r="AD529">
            <v>44978</v>
          </cell>
          <cell r="AE529">
            <v>44978</v>
          </cell>
          <cell r="AF529">
            <v>3</v>
          </cell>
          <cell r="AG529">
            <v>0</v>
          </cell>
          <cell r="AH529">
            <v>3</v>
          </cell>
          <cell r="AI529">
            <v>3</v>
          </cell>
          <cell r="AJ529">
            <v>0</v>
          </cell>
          <cell r="AK529">
            <v>90</v>
          </cell>
          <cell r="AL529">
            <v>45066</v>
          </cell>
          <cell r="AM529">
            <v>45066</v>
          </cell>
          <cell r="AN529">
            <v>42000000</v>
          </cell>
          <cell r="AO529">
            <v>42000000</v>
          </cell>
          <cell r="AP529">
            <v>14000000</v>
          </cell>
          <cell r="AQ529">
            <v>0</v>
          </cell>
          <cell r="AS529">
            <v>575</v>
          </cell>
          <cell r="AT529">
            <v>44952</v>
          </cell>
          <cell r="AU529">
            <v>42000000</v>
          </cell>
          <cell r="AV529" t="str">
            <v>O23011601190000007721</v>
          </cell>
          <cell r="AW529" t="str">
            <v>INVERSION</v>
          </cell>
          <cell r="AX529" t="str">
            <v>Aplicación de lineamientos de planeación y política en materia de hábitat Bogotá</v>
          </cell>
          <cell r="AY529">
            <v>5000466399</v>
          </cell>
          <cell r="AZ529">
            <v>575</v>
          </cell>
          <cell r="BA529">
            <v>44974</v>
          </cell>
          <cell r="BB529">
            <v>42000000</v>
          </cell>
          <cell r="BK529" t="str">
            <v/>
          </cell>
          <cell r="BN529" t="str">
            <v/>
          </cell>
          <cell r="BO529" t="str">
            <v/>
          </cell>
          <cell r="BP529" t="str">
            <v/>
          </cell>
          <cell r="BR529" t="str">
            <v/>
          </cell>
          <cell r="BS529" t="str">
            <v/>
          </cell>
          <cell r="BT529" t="str">
            <v/>
          </cell>
          <cell r="BU529" t="str">
            <v/>
          </cell>
          <cell r="BV529" t="str">
            <v/>
          </cell>
          <cell r="BW529" t="str">
            <v/>
          </cell>
          <cell r="CA529" t="str">
            <v/>
          </cell>
          <cell r="CB529" t="str">
            <v/>
          </cell>
          <cell r="CC529" t="str">
            <v/>
          </cell>
          <cell r="CE529" t="str">
            <v/>
          </cell>
          <cell r="CF529" t="str">
            <v/>
          </cell>
          <cell r="CG529" t="str">
            <v/>
          </cell>
          <cell r="CH529" t="str">
            <v/>
          </cell>
          <cell r="CI529" t="str">
            <v/>
          </cell>
          <cell r="CP529">
            <v>0</v>
          </cell>
        </row>
        <row r="530">
          <cell r="C530" t="str">
            <v>525-2023</v>
          </cell>
          <cell r="D530">
            <v>1</v>
          </cell>
          <cell r="E530" t="str">
            <v>CO1.PCCNTR.4630762</v>
          </cell>
          <cell r="F530" t="e">
            <v>#N/A</v>
          </cell>
          <cell r="G530" t="str">
            <v>Terminado</v>
          </cell>
          <cell r="H530" t="str">
            <v>https://community.secop.gov.co/Public/Tendering/OpportunityDetail/Index?noticeUID=CO1.NTC.4002079&amp;isFromPublicArea=True&amp;isModal=true&amp;asPopupView=true</v>
          </cell>
          <cell r="I530" t="str">
            <v>SDHT-SDO-PSP-012-2023</v>
          </cell>
          <cell r="J530">
            <v>1</v>
          </cell>
          <cell r="K530">
            <v>1</v>
          </cell>
          <cell r="L530" t="str">
            <v>Persona Natural</v>
          </cell>
          <cell r="M530" t="str">
            <v>CC</v>
          </cell>
          <cell r="N530">
            <v>52086502</v>
          </cell>
          <cell r="O530">
            <v>4</v>
          </cell>
          <cell r="P530" t="str">
            <v>VARGAS GARZON</v>
          </cell>
          <cell r="Q530" t="str">
            <v>BELLANITH PAULINA</v>
          </cell>
          <cell r="R530" t="str">
            <v>No Aplica</v>
          </cell>
          <cell r="S530" t="str">
            <v>BELLANITH PAULINA VARGAS GARZON</v>
          </cell>
          <cell r="T530" t="str">
            <v>F</v>
          </cell>
          <cell r="U530">
            <v>44973</v>
          </cell>
          <cell r="V530">
            <v>44977</v>
          </cell>
          <cell r="W530">
            <v>44978</v>
          </cell>
          <cell r="Y530" t="str">
            <v>Contratación Directa</v>
          </cell>
          <cell r="Z530" t="str">
            <v>Contrato</v>
          </cell>
          <cell r="AA530" t="str">
            <v>Prestación de Servicios Profesionales</v>
          </cell>
          <cell r="AB530" t="str">
            <v>PRESTAR SERVICIOS PROFESIONALES PARA REALIZAR EL ANÁLISIS, CARACTERIZACIÓN, DIAGNÓSTICOS URBANÍSTICOS Y ARQUITECTÓNICOS, NECESARIOS  PARA LA FORMULACIÓN E IMPLEMENTACIÓN DE LAS INTERVENCIONES DE BORDES Y LOS DEMÁS PROYECTOS PRIORIZADOS POR LA SUBDIRECCIÓN DE OPERACIONES.</v>
          </cell>
          <cell r="AC530">
            <v>44978</v>
          </cell>
          <cell r="AD530">
            <v>44980</v>
          </cell>
          <cell r="AE530">
            <v>44980</v>
          </cell>
          <cell r="AF530">
            <v>4</v>
          </cell>
          <cell r="AG530">
            <v>0</v>
          </cell>
          <cell r="AH530">
            <v>4</v>
          </cell>
          <cell r="AI530">
            <v>4</v>
          </cell>
          <cell r="AJ530">
            <v>0</v>
          </cell>
          <cell r="AK530">
            <v>120</v>
          </cell>
          <cell r="AL530">
            <v>45099</v>
          </cell>
          <cell r="AM530">
            <v>45099</v>
          </cell>
          <cell r="AN530">
            <v>29912000</v>
          </cell>
          <cell r="AO530">
            <v>29912000</v>
          </cell>
          <cell r="AP530">
            <v>7478000</v>
          </cell>
          <cell r="AQ530">
            <v>0</v>
          </cell>
          <cell r="AS530">
            <v>498</v>
          </cell>
          <cell r="AT530">
            <v>44946</v>
          </cell>
          <cell r="AU530">
            <v>29912000</v>
          </cell>
          <cell r="AV530" t="str">
            <v>O23011601190000007659</v>
          </cell>
          <cell r="AW530" t="str">
            <v>INVERSION</v>
          </cell>
          <cell r="AX530" t="str">
            <v>Mejoramiento Integral Rural y de Bordes Urbanos en Bogotá</v>
          </cell>
          <cell r="AY530">
            <v>5000469522</v>
          </cell>
          <cell r="AZ530">
            <v>601</v>
          </cell>
          <cell r="BA530">
            <v>44978</v>
          </cell>
          <cell r="BB530">
            <v>29912000</v>
          </cell>
          <cell r="BK530" t="str">
            <v/>
          </cell>
          <cell r="BN530" t="str">
            <v/>
          </cell>
          <cell r="BO530" t="str">
            <v/>
          </cell>
          <cell r="BP530" t="str">
            <v/>
          </cell>
          <cell r="BR530" t="str">
            <v/>
          </cell>
          <cell r="BS530" t="str">
            <v/>
          </cell>
          <cell r="BT530" t="str">
            <v/>
          </cell>
          <cell r="BU530" t="str">
            <v/>
          </cell>
          <cell r="BV530" t="str">
            <v/>
          </cell>
          <cell r="BW530" t="str">
            <v/>
          </cell>
          <cell r="CA530" t="str">
            <v/>
          </cell>
          <cell r="CB530" t="str">
            <v/>
          </cell>
          <cell r="CC530" t="str">
            <v/>
          </cell>
          <cell r="CE530" t="str">
            <v/>
          </cell>
          <cell r="CF530" t="str">
            <v/>
          </cell>
          <cell r="CG530" t="str">
            <v/>
          </cell>
          <cell r="CH530" t="str">
            <v/>
          </cell>
          <cell r="CI530" t="str">
            <v/>
          </cell>
          <cell r="CP530">
            <v>0</v>
          </cell>
        </row>
        <row r="531">
          <cell r="C531" t="str">
            <v>526-2023</v>
          </cell>
          <cell r="D531">
            <v>1</v>
          </cell>
          <cell r="E531" t="str">
            <v>CO1.PCCNTR.4634074</v>
          </cell>
          <cell r="F531" t="e">
            <v>#N/A</v>
          </cell>
          <cell r="G531" t="str">
            <v>En Ejecución</v>
          </cell>
          <cell r="H531" t="str">
            <v>https://community.secop.gov.co/Public/Tendering/OpportunityDetail/Index?noticeUID=CO1.NTC.4010498&amp;isFromPublicArea=True&amp;isModal=true&amp;asPopupView=true</v>
          </cell>
          <cell r="I531" t="str">
            <v>SDHT-SDAC-SDPSP-010-2023</v>
          </cell>
          <cell r="J531">
            <v>1</v>
          </cell>
          <cell r="K531">
            <v>1</v>
          </cell>
          <cell r="L531" t="str">
            <v>Persona Natural</v>
          </cell>
          <cell r="M531" t="str">
            <v>CC</v>
          </cell>
          <cell r="N531">
            <v>1085291040</v>
          </cell>
          <cell r="O531">
            <v>2</v>
          </cell>
          <cell r="P531" t="str">
            <v>CORTES BRAVO</v>
          </cell>
          <cell r="Q531" t="str">
            <v>NELSON SEBASTIAN</v>
          </cell>
          <cell r="R531" t="str">
            <v>No Aplica</v>
          </cell>
          <cell r="S531" t="str">
            <v>NELSON SEBASTIAN CORTES BRAVO</v>
          </cell>
          <cell r="T531" t="str">
            <v>M</v>
          </cell>
          <cell r="U531">
            <v>44973</v>
          </cell>
          <cell r="V531">
            <v>44979</v>
          </cell>
          <cell r="W531">
            <v>44977</v>
          </cell>
          <cell r="Y531" t="str">
            <v>Contratación Directa</v>
          </cell>
          <cell r="Z531" t="str">
            <v>Contrato</v>
          </cell>
          <cell r="AA531" t="str">
            <v>Prestación de Servicios Profesionales</v>
          </cell>
          <cell r="AB531" t="str">
            <v>PRESTAR SERVICIOS PROFESIONALES PARA BRINDAR APOYO INTERINSTITUCIONAL EN LA GESTIÓN DE LOS TRÁMITES PARA LA INICIACIÓN DE SOLUCIONES HABITACIONALES EN EL MARCO DEL MEJORAMIENTO INTEGRAL DE LAS VIVIENDAS.</v>
          </cell>
          <cell r="AC531">
            <v>44979</v>
          </cell>
          <cell r="AD531">
            <v>44979</v>
          </cell>
          <cell r="AE531">
            <v>44979</v>
          </cell>
          <cell r="AF531">
            <v>8</v>
          </cell>
          <cell r="AG531">
            <v>0</v>
          </cell>
          <cell r="AH531">
            <v>8</v>
          </cell>
          <cell r="AI531">
            <v>8</v>
          </cell>
          <cell r="AJ531">
            <v>0</v>
          </cell>
          <cell r="AK531">
            <v>240</v>
          </cell>
          <cell r="AL531">
            <v>45220</v>
          </cell>
          <cell r="AM531">
            <v>45220</v>
          </cell>
          <cell r="AN531">
            <v>61600000</v>
          </cell>
          <cell r="AO531">
            <v>61600000</v>
          </cell>
          <cell r="AP531">
            <v>7700000</v>
          </cell>
          <cell r="AQ531">
            <v>0</v>
          </cell>
          <cell r="AS531">
            <v>391</v>
          </cell>
          <cell r="AT531">
            <v>44942</v>
          </cell>
          <cell r="AU531">
            <v>61600000</v>
          </cell>
          <cell r="AV531" t="str">
            <v>O23011601190000007747</v>
          </cell>
          <cell r="AW531" t="str">
            <v>INVERSION</v>
          </cell>
          <cell r="AX531" t="str">
            <v>Apoyo técnico, administrativo y tecnológico en la gestión de los trámites requeridos para promover la iniciación de viviendas VIS y VIP en Bogotá</v>
          </cell>
          <cell r="AY531">
            <v>5000466801</v>
          </cell>
          <cell r="AZ531">
            <v>577</v>
          </cell>
          <cell r="BA531">
            <v>44974</v>
          </cell>
          <cell r="BB531">
            <v>61600000</v>
          </cell>
          <cell r="BK531" t="str">
            <v/>
          </cell>
          <cell r="BN531" t="str">
            <v/>
          </cell>
          <cell r="BO531" t="str">
            <v/>
          </cell>
          <cell r="BP531" t="str">
            <v/>
          </cell>
          <cell r="BR531" t="str">
            <v/>
          </cell>
          <cell r="BS531" t="str">
            <v/>
          </cell>
          <cell r="BT531" t="str">
            <v/>
          </cell>
          <cell r="BU531" t="str">
            <v/>
          </cell>
          <cell r="BV531" t="str">
            <v/>
          </cell>
          <cell r="BW531" t="str">
            <v/>
          </cell>
          <cell r="CA531" t="str">
            <v/>
          </cell>
          <cell r="CB531" t="str">
            <v/>
          </cell>
          <cell r="CC531" t="str">
            <v/>
          </cell>
          <cell r="CE531" t="str">
            <v/>
          </cell>
          <cell r="CF531" t="str">
            <v/>
          </cell>
          <cell r="CG531" t="str">
            <v/>
          </cell>
          <cell r="CH531" t="str">
            <v/>
          </cell>
          <cell r="CI531" t="str">
            <v/>
          </cell>
          <cell r="CP531">
            <v>0</v>
          </cell>
          <cell r="DF531">
            <v>45092</v>
          </cell>
          <cell r="DG531" t="str">
            <v>DIANA MARCELA RODRÍGUEZ RIOS</v>
          </cell>
          <cell r="DH531">
            <v>52618094</v>
          </cell>
          <cell r="DI531" t="str">
            <v>TRASVERSAL 1A 69 25</v>
          </cell>
          <cell r="DJ531">
            <v>6308819</v>
          </cell>
          <cell r="DK531" t="str">
            <v>dmrodriguez@dadep.gov.co</v>
          </cell>
          <cell r="DL531">
            <v>32596667</v>
          </cell>
          <cell r="DM531">
            <v>45092</v>
          </cell>
          <cell r="DN531">
            <v>45112</v>
          </cell>
        </row>
        <row r="532">
          <cell r="C532" t="str">
            <v>527-2023</v>
          </cell>
          <cell r="F532" t="str">
            <v>No Aplica</v>
          </cell>
          <cell r="G532" t="str">
            <v>No se asignó numeración</v>
          </cell>
          <cell r="J532" t="e">
            <v>#N/A</v>
          </cell>
          <cell r="P532" t="str">
            <v/>
          </cell>
          <cell r="Q532" t="str">
            <v/>
          </cell>
          <cell r="R532" t="str">
            <v/>
          </cell>
          <cell r="S532" t="str">
            <v/>
          </cell>
          <cell r="AB532" t="str">
            <v/>
          </cell>
          <cell r="AC532" t="str">
            <v>Pendiente dato de legalización</v>
          </cell>
          <cell r="AE532">
            <v>0</v>
          </cell>
          <cell r="AH532">
            <v>0</v>
          </cell>
          <cell r="AI532">
            <v>0</v>
          </cell>
          <cell r="AJ532">
            <v>0</v>
          </cell>
          <cell r="AK532">
            <v>0</v>
          </cell>
          <cell r="AO532">
            <v>0</v>
          </cell>
          <cell r="AQ532">
            <v>0</v>
          </cell>
          <cell r="AW532" t="str">
            <v/>
          </cell>
          <cell r="AX532" t="str">
            <v/>
          </cell>
          <cell r="BK532" t="str">
            <v/>
          </cell>
          <cell r="BN532" t="str">
            <v/>
          </cell>
          <cell r="BO532" t="str">
            <v/>
          </cell>
          <cell r="BP532" t="str">
            <v/>
          </cell>
          <cell r="BR532" t="str">
            <v/>
          </cell>
          <cell r="BS532" t="str">
            <v/>
          </cell>
          <cell r="BT532" t="str">
            <v/>
          </cell>
          <cell r="BU532" t="str">
            <v/>
          </cell>
          <cell r="BV532" t="str">
            <v/>
          </cell>
          <cell r="BW532" t="str">
            <v/>
          </cell>
          <cell r="CA532" t="str">
            <v/>
          </cell>
          <cell r="CB532" t="str">
            <v/>
          </cell>
          <cell r="CC532" t="str">
            <v/>
          </cell>
          <cell r="CE532" t="str">
            <v/>
          </cell>
          <cell r="CF532" t="str">
            <v/>
          </cell>
          <cell r="CG532" t="str">
            <v/>
          </cell>
          <cell r="CH532" t="str">
            <v/>
          </cell>
          <cell r="CI532" t="str">
            <v/>
          </cell>
          <cell r="CP532">
            <v>0</v>
          </cell>
        </row>
        <row r="533">
          <cell r="C533" t="str">
            <v>528-2023</v>
          </cell>
          <cell r="D533">
            <v>1</v>
          </cell>
          <cell r="E533" t="str">
            <v>CO1.PCCNTR.4636222</v>
          </cell>
          <cell r="F533" t="e">
            <v>#N/A</v>
          </cell>
          <cell r="G533" t="str">
            <v>Terminado</v>
          </cell>
          <cell r="H533" t="str">
            <v>https://community.secop.gov.co/Public/Tendering/OpportunityDetail/Index?noticeUID=CO1.NTC.4011589&amp;isFromPublicArea=True&amp;isModal=true&amp;asPopupView=true</v>
          </cell>
          <cell r="I533" t="str">
            <v>SDHT-SDRPRI-PSP-015-2023</v>
          </cell>
          <cell r="J533">
            <v>1</v>
          </cell>
          <cell r="K533">
            <v>1</v>
          </cell>
          <cell r="L533" t="str">
            <v>Persona Natural</v>
          </cell>
          <cell r="M533" t="str">
            <v>CC</v>
          </cell>
          <cell r="N533">
            <v>1022945032</v>
          </cell>
          <cell r="O533">
            <v>2</v>
          </cell>
          <cell r="P533" t="str">
            <v>VELASQUEZ GALLEGO</v>
          </cell>
          <cell r="Q533" t="str">
            <v>MARISOL</v>
          </cell>
          <cell r="R533" t="str">
            <v>No Aplica</v>
          </cell>
          <cell r="S533" t="str">
            <v>MARISOL VELASQUEZ GALLEGO</v>
          </cell>
          <cell r="T533" t="str">
            <v>F</v>
          </cell>
          <cell r="U533">
            <v>44973</v>
          </cell>
          <cell r="V533">
            <v>44977</v>
          </cell>
          <cell r="W533">
            <v>44977</v>
          </cell>
          <cell r="Y533" t="str">
            <v>Contratación Directa</v>
          </cell>
          <cell r="Z533" t="str">
            <v>Contrato</v>
          </cell>
          <cell r="AA533" t="str">
            <v>Prestación de Servicios Profesionales</v>
          </cell>
          <cell r="AB533" t="str">
            <v>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v>
          </cell>
          <cell r="AC533">
            <v>44977</v>
          </cell>
          <cell r="AD533">
            <v>44978</v>
          </cell>
          <cell r="AE533">
            <v>44978</v>
          </cell>
          <cell r="AF533">
            <v>6</v>
          </cell>
          <cell r="AG533">
            <v>0</v>
          </cell>
          <cell r="AH533">
            <v>6</v>
          </cell>
          <cell r="AI533">
            <v>6</v>
          </cell>
          <cell r="AJ533">
            <v>0</v>
          </cell>
          <cell r="AK533">
            <v>180</v>
          </cell>
          <cell r="AL533">
            <v>45158</v>
          </cell>
          <cell r="AM533">
            <v>45158</v>
          </cell>
          <cell r="AN533">
            <v>31800000</v>
          </cell>
          <cell r="AO533">
            <v>31800000</v>
          </cell>
          <cell r="AP533">
            <v>5300000</v>
          </cell>
          <cell r="AQ533">
            <v>0</v>
          </cell>
          <cell r="AS533">
            <v>705</v>
          </cell>
          <cell r="AT533">
            <v>44963</v>
          </cell>
          <cell r="AU533">
            <v>31800000</v>
          </cell>
          <cell r="AV533" t="str">
            <v>O23011601190000007825</v>
          </cell>
          <cell r="AW533" t="str">
            <v>INVERSION</v>
          </cell>
          <cell r="AX533" t="str">
            <v>Diseño e implementación de alternativas financieras para la gestión del hábitat en Bogotá</v>
          </cell>
          <cell r="AY533">
            <v>5000467090</v>
          </cell>
          <cell r="AZ533">
            <v>582</v>
          </cell>
          <cell r="BA533">
            <v>44974</v>
          </cell>
          <cell r="BB533">
            <v>31800000</v>
          </cell>
          <cell r="BK533" t="str">
            <v/>
          </cell>
          <cell r="BN533" t="str">
            <v/>
          </cell>
          <cell r="BO533" t="str">
            <v/>
          </cell>
          <cell r="BP533" t="str">
            <v/>
          </cell>
          <cell r="BR533" t="str">
            <v/>
          </cell>
          <cell r="BS533" t="str">
            <v/>
          </cell>
          <cell r="BT533" t="str">
            <v/>
          </cell>
          <cell r="BU533" t="str">
            <v/>
          </cell>
          <cell r="BV533" t="str">
            <v/>
          </cell>
          <cell r="BW533" t="str">
            <v/>
          </cell>
          <cell r="CA533" t="str">
            <v/>
          </cell>
          <cell r="CB533" t="str">
            <v/>
          </cell>
          <cell r="CC533" t="str">
            <v/>
          </cell>
          <cell r="CE533" t="str">
            <v/>
          </cell>
          <cell r="CF533" t="str">
            <v/>
          </cell>
          <cell r="CG533" t="str">
            <v/>
          </cell>
          <cell r="CH533" t="str">
            <v/>
          </cell>
          <cell r="CI533" t="str">
            <v/>
          </cell>
          <cell r="CP533">
            <v>0</v>
          </cell>
        </row>
        <row r="534">
          <cell r="C534" t="str">
            <v>529-2023</v>
          </cell>
          <cell r="D534">
            <v>1</v>
          </cell>
          <cell r="E534" t="str">
            <v>CO1.PCCNTR.4641300</v>
          </cell>
          <cell r="F534" t="e">
            <v>#N/A</v>
          </cell>
          <cell r="G534" t="str">
            <v>En Ejecución</v>
          </cell>
          <cell r="H534" t="str">
            <v>https://community.secop.gov.co/Public/Tendering/OpportunityDetail/Index?noticeUID=CO1.NTC.4019134&amp;isFromPublicArea=True&amp;isModal=true&amp;asPopupView=true</v>
          </cell>
          <cell r="I534" t="str">
            <v>SDHT-SDSP-PSP-001-2023</v>
          </cell>
          <cell r="J534">
            <v>1</v>
          </cell>
          <cell r="K534">
            <v>1</v>
          </cell>
          <cell r="L534" t="str">
            <v>Persona Natural</v>
          </cell>
          <cell r="M534" t="str">
            <v>CC</v>
          </cell>
          <cell r="N534">
            <v>1010247161</v>
          </cell>
          <cell r="O534">
            <v>6</v>
          </cell>
          <cell r="P534" t="str">
            <v>GUEVARA BAQUERO</v>
          </cell>
          <cell r="Q534" t="str">
            <v>KENNY CATALINA</v>
          </cell>
          <cell r="R534" t="str">
            <v>No Aplica</v>
          </cell>
          <cell r="S534" t="str">
            <v>KENNY CATALINA GUEVARA BAQUERO</v>
          </cell>
          <cell r="T534" t="str">
            <v>F</v>
          </cell>
          <cell r="U534">
            <v>44973</v>
          </cell>
          <cell r="V534">
            <v>44979</v>
          </cell>
          <cell r="W534">
            <v>44977</v>
          </cell>
          <cell r="Y534" t="str">
            <v>Contratación Directa</v>
          </cell>
          <cell r="Z534" t="str">
            <v>Contrato</v>
          </cell>
          <cell r="AA534" t="str">
            <v>Prestación de Servicios Profesionales</v>
          </cell>
          <cell r="AB534" t="str">
            <v>PRESTAR SERVICIOS PROFESIONALES A LA SUBDIRECCIÓN DE SERVICIOS PÚBLICOS PARA APOYAR EL COMPONENTE AMBIENTAL EN LA IMPLEMENTACIÓN DE NUEVAS POLÍTICAS Y LAS RELACIONADAS CON EL SERVICIO PÚBLICO DE ASEO Y LA GESTIÓN DE RESIDUOS SÓLIDOS</v>
          </cell>
          <cell r="AC534">
            <v>44979</v>
          </cell>
          <cell r="AD534">
            <v>44979</v>
          </cell>
          <cell r="AE534">
            <v>44979</v>
          </cell>
          <cell r="AF534">
            <v>9</v>
          </cell>
          <cell r="AG534">
            <v>0</v>
          </cell>
          <cell r="AH534">
            <v>9</v>
          </cell>
          <cell r="AI534">
            <v>9</v>
          </cell>
          <cell r="AJ534">
            <v>0</v>
          </cell>
          <cell r="AK534">
            <v>270</v>
          </cell>
          <cell r="AL534">
            <v>45251</v>
          </cell>
          <cell r="AM534">
            <v>45251</v>
          </cell>
          <cell r="AN534">
            <v>55620000</v>
          </cell>
          <cell r="AO534">
            <v>55620000</v>
          </cell>
          <cell r="AP534">
            <v>6180000</v>
          </cell>
          <cell r="AQ534">
            <v>0</v>
          </cell>
          <cell r="AS534">
            <v>690</v>
          </cell>
          <cell r="AT534">
            <v>44960</v>
          </cell>
          <cell r="AU534">
            <v>55620000</v>
          </cell>
          <cell r="AV534" t="str">
            <v>O23011602370000007615</v>
          </cell>
          <cell r="AW534" t="str">
            <v>INVERSION</v>
          </cell>
          <cell r="AX534" t="str">
            <v>Diseño e implementación de la política pública de servicios públicos domiciliarios en el área urbana y rural del Distrito Capital Bogotá</v>
          </cell>
          <cell r="AY534">
            <v>5000466803</v>
          </cell>
          <cell r="AZ534">
            <v>578</v>
          </cell>
          <cell r="BA534">
            <v>44974</v>
          </cell>
          <cell r="BB534">
            <v>55620000</v>
          </cell>
          <cell r="BK534" t="str">
            <v/>
          </cell>
          <cell r="BN534" t="str">
            <v/>
          </cell>
          <cell r="BO534" t="str">
            <v/>
          </cell>
          <cell r="BP534" t="str">
            <v/>
          </cell>
          <cell r="BR534" t="str">
            <v/>
          </cell>
          <cell r="BS534" t="str">
            <v/>
          </cell>
          <cell r="BT534" t="str">
            <v/>
          </cell>
          <cell r="BU534" t="str">
            <v/>
          </cell>
          <cell r="BV534" t="str">
            <v/>
          </cell>
          <cell r="BW534" t="str">
            <v/>
          </cell>
          <cell r="CA534" t="str">
            <v/>
          </cell>
          <cell r="CB534" t="str">
            <v/>
          </cell>
          <cell r="CC534" t="str">
            <v/>
          </cell>
          <cell r="CE534" t="str">
            <v/>
          </cell>
          <cell r="CF534" t="str">
            <v/>
          </cell>
          <cell r="CG534" t="str">
            <v/>
          </cell>
          <cell r="CH534" t="str">
            <v/>
          </cell>
          <cell r="CI534" t="str">
            <v/>
          </cell>
          <cell r="CP534">
            <v>0</v>
          </cell>
          <cell r="DF534">
            <v>45049</v>
          </cell>
          <cell r="DG534" t="str">
            <v>SAMUEL DAVID QUICENO PEREZ</v>
          </cell>
          <cell r="DH534">
            <v>1010243788</v>
          </cell>
          <cell r="DI534" t="str">
            <v>CALLE 48R SUR #5J - 51</v>
          </cell>
          <cell r="DJ534">
            <v>3183004091</v>
          </cell>
          <cell r="DK534" t="str">
            <v>samuel20dqp@gmail.com</v>
          </cell>
          <cell r="DL534">
            <v>40994000</v>
          </cell>
          <cell r="DN534">
            <v>45072</v>
          </cell>
        </row>
        <row r="535">
          <cell r="C535" t="str">
            <v>530-2023</v>
          </cell>
          <cell r="D535">
            <v>1</v>
          </cell>
          <cell r="E535" t="str">
            <v>CO1.PCCNTR.4642233</v>
          </cell>
          <cell r="F535" t="e">
            <v>#N/A</v>
          </cell>
          <cell r="G535" t="str">
            <v>En Ejecución</v>
          </cell>
          <cell r="H535" t="str">
            <v>https://community.secop.gov.co/Public/Tendering/OpportunityDetail/Index?noticeUID=CO1.NTC.4019705&amp;isFromPublicArea=True&amp;isModal=true&amp;asPopupView=true</v>
          </cell>
          <cell r="I535" t="str">
            <v>SDHT-SDSP-PSP-004-2023.</v>
          </cell>
          <cell r="J535">
            <v>1</v>
          </cell>
          <cell r="K535">
            <v>1</v>
          </cell>
          <cell r="L535" t="str">
            <v>Persona Natural</v>
          </cell>
          <cell r="M535" t="str">
            <v>CC</v>
          </cell>
          <cell r="N535">
            <v>1026257631</v>
          </cell>
          <cell r="O535">
            <v>7</v>
          </cell>
          <cell r="P535" t="str">
            <v>GARCES APONTE</v>
          </cell>
          <cell r="Q535" t="str">
            <v>LINA PAOLA</v>
          </cell>
          <cell r="R535" t="str">
            <v>No Aplica</v>
          </cell>
          <cell r="S535" t="str">
            <v>LINA PAOLA GARCES APONTE</v>
          </cell>
          <cell r="T535" t="str">
            <v>F</v>
          </cell>
          <cell r="U535">
            <v>44973</v>
          </cell>
          <cell r="V535">
            <v>44974</v>
          </cell>
          <cell r="W535">
            <v>44977</v>
          </cell>
          <cell r="Y535" t="str">
            <v>Contratación Directa</v>
          </cell>
          <cell r="Z535" t="str">
            <v>Contrato</v>
          </cell>
          <cell r="AA535" t="str">
            <v>Prestación de Servicios Profesionales</v>
          </cell>
          <cell r="AB535" t="str">
            <v>PRESTAR SERVICIOS PROFESIONALES PARA EL SEGUIMIENTO DE PLANES, PROGRAMAS, PROYECTOS Y POLÍTICAS DE LOS SERVICIOS PÚBLICOS DOMICILIARIOS EN EL MARCO DE LAS FUNCIONES DE LA SUBDIRECCIÓN DE SERVICIOS PÚBLICOS</v>
          </cell>
          <cell r="AC535">
            <v>44977</v>
          </cell>
          <cell r="AD535">
            <v>44977</v>
          </cell>
          <cell r="AE535">
            <v>44977</v>
          </cell>
          <cell r="AF535">
            <v>9</v>
          </cell>
          <cell r="AG535">
            <v>0</v>
          </cell>
          <cell r="AH535">
            <v>9</v>
          </cell>
          <cell r="AI535">
            <v>9</v>
          </cell>
          <cell r="AJ535">
            <v>0</v>
          </cell>
          <cell r="AK535">
            <v>270</v>
          </cell>
          <cell r="AL535">
            <v>45249</v>
          </cell>
          <cell r="AM535">
            <v>45249</v>
          </cell>
          <cell r="AN535">
            <v>76755600</v>
          </cell>
          <cell r="AO535">
            <v>76755600</v>
          </cell>
          <cell r="AP535">
            <v>8528400</v>
          </cell>
          <cell r="AQ535">
            <v>0</v>
          </cell>
          <cell r="AS535">
            <v>688</v>
          </cell>
          <cell r="AT535">
            <v>44960</v>
          </cell>
          <cell r="AU535">
            <v>76755600</v>
          </cell>
          <cell r="AV535" t="str">
            <v>O23011602370000007615</v>
          </cell>
          <cell r="AW535" t="str">
            <v>INVERSION</v>
          </cell>
          <cell r="AX535" t="str">
            <v>Diseño e implementación de la política pública de servicios públicos domiciliarios en el área urbana y rural del Distrito Capital Bogotá</v>
          </cell>
          <cell r="AY535">
            <v>5000466824</v>
          </cell>
          <cell r="AZ535">
            <v>579</v>
          </cell>
          <cell r="BA535">
            <v>44974</v>
          </cell>
          <cell r="BB535">
            <v>76755600</v>
          </cell>
          <cell r="BK535" t="str">
            <v/>
          </cell>
          <cell r="BN535" t="str">
            <v/>
          </cell>
          <cell r="BO535" t="str">
            <v/>
          </cell>
          <cell r="BP535" t="str">
            <v/>
          </cell>
          <cell r="BR535" t="str">
            <v/>
          </cell>
          <cell r="BS535" t="str">
            <v/>
          </cell>
          <cell r="BT535" t="str">
            <v/>
          </cell>
          <cell r="BU535" t="str">
            <v/>
          </cell>
          <cell r="BV535" t="str">
            <v/>
          </cell>
          <cell r="BW535" t="str">
            <v/>
          </cell>
          <cell r="CA535" t="str">
            <v/>
          </cell>
          <cell r="CB535" t="str">
            <v/>
          </cell>
          <cell r="CC535" t="str">
            <v/>
          </cell>
          <cell r="CE535" t="str">
            <v/>
          </cell>
          <cell r="CF535" t="str">
            <v/>
          </cell>
          <cell r="CG535" t="str">
            <v/>
          </cell>
          <cell r="CH535" t="str">
            <v/>
          </cell>
          <cell r="CI535" t="str">
            <v/>
          </cell>
          <cell r="CP535">
            <v>0</v>
          </cell>
        </row>
        <row r="536">
          <cell r="C536" t="str">
            <v>531-2023</v>
          </cell>
          <cell r="D536">
            <v>1</v>
          </cell>
          <cell r="E536" t="str">
            <v>CO1.PCCNTR.4639071</v>
          </cell>
          <cell r="F536" t="e">
            <v>#N/A</v>
          </cell>
          <cell r="G536" t="str">
            <v>En Ejecución</v>
          </cell>
          <cell r="H536" t="str">
            <v>https://community.secop.gov.co/Public/Tendering/OpportunityDetail/Index?noticeUID=CO1.NTC.4013718&amp;isFromPublicArea=True&amp;isModal=true&amp;asPopupView=true</v>
          </cell>
          <cell r="I536" t="str">
            <v>SDHT-SDO-PSP-044-2023</v>
          </cell>
          <cell r="J536">
            <v>1</v>
          </cell>
          <cell r="K536">
            <v>1</v>
          </cell>
          <cell r="L536" t="str">
            <v>Persona Natural</v>
          </cell>
          <cell r="M536" t="str">
            <v>CC</v>
          </cell>
          <cell r="N536">
            <v>25278377</v>
          </cell>
          <cell r="O536">
            <v>6</v>
          </cell>
          <cell r="P536" t="str">
            <v>FERNANDEZ LONDOÑO</v>
          </cell>
          <cell r="Q536" t="str">
            <v>DIANA MARCELA</v>
          </cell>
          <cell r="R536" t="str">
            <v>No Aplica</v>
          </cell>
          <cell r="S536" t="str">
            <v>DIANA MARCELA FERNANDEZ LONDOÑO</v>
          </cell>
          <cell r="T536" t="str">
            <v>F</v>
          </cell>
          <cell r="U536">
            <v>44977</v>
          </cell>
          <cell r="V536">
            <v>44978</v>
          </cell>
          <cell r="W536">
            <v>44978</v>
          </cell>
          <cell r="Y536" t="str">
            <v>Contratación Directa</v>
          </cell>
          <cell r="Z536" t="str">
            <v>Contrato</v>
          </cell>
          <cell r="AA536" t="str">
            <v>Prestación de Servicios Profesionales</v>
          </cell>
          <cell r="AB536" t="str">
            <v>PRESTAR SERVICIOS PROFESIONALES PARA EL ACOMPAÑAMIENTO EN EL SEGUIMIENTO Y VERIFICACIÓN DE LAS ACCIONES INTEGRALES NECESARIAS PARA LA FORMULACIÓN E IMPLEMENTACIÓN DE LAS INTERVENCIONES DE BORDES, Y LOS DEMÁS PROYECTOS PRIORIZADOS POR LA SUBDIRECCIÓN DE OPERACIONES.</v>
          </cell>
          <cell r="AC536">
            <v>44978</v>
          </cell>
          <cell r="AD536">
            <v>44979</v>
          </cell>
          <cell r="AE536">
            <v>44979</v>
          </cell>
          <cell r="AF536">
            <v>6</v>
          </cell>
          <cell r="AG536">
            <v>0</v>
          </cell>
          <cell r="AH536">
            <v>9</v>
          </cell>
          <cell r="AI536">
            <v>9</v>
          </cell>
          <cell r="AJ536">
            <v>0</v>
          </cell>
          <cell r="AK536">
            <v>270</v>
          </cell>
          <cell r="AL536">
            <v>45159</v>
          </cell>
          <cell r="AM536">
            <v>45251</v>
          </cell>
          <cell r="AN536">
            <v>55620000</v>
          </cell>
          <cell r="AO536">
            <v>83430000</v>
          </cell>
          <cell r="AP536">
            <v>9270000</v>
          </cell>
          <cell r="AQ536">
            <v>0</v>
          </cell>
          <cell r="AS536">
            <v>676</v>
          </cell>
          <cell r="AT536">
            <v>44960</v>
          </cell>
          <cell r="AU536">
            <v>55620000</v>
          </cell>
          <cell r="AV536" t="str">
            <v>O23011601190000007659</v>
          </cell>
          <cell r="AW536" t="str">
            <v>INVERSION</v>
          </cell>
          <cell r="AX536" t="str">
            <v>Mejoramiento Integral Rural y de Bordes Urbanos en Bogotá</v>
          </cell>
          <cell r="AY536">
            <v>5000469518</v>
          </cell>
          <cell r="AZ536">
            <v>600</v>
          </cell>
          <cell r="BA536">
            <v>44978</v>
          </cell>
          <cell r="BB536">
            <v>55620000</v>
          </cell>
          <cell r="BC536">
            <v>45175</v>
          </cell>
          <cell r="BD536">
            <v>1255</v>
          </cell>
          <cell r="BE536">
            <v>45090</v>
          </cell>
          <cell r="BF536">
            <v>27810000</v>
          </cell>
          <cell r="BG536" t="str">
            <v>5000539375</v>
          </cell>
          <cell r="BH536">
            <v>1405</v>
          </cell>
          <cell r="BI536">
            <v>45161</v>
          </cell>
          <cell r="BJ536" t="str">
            <v>O23011601190000007659</v>
          </cell>
          <cell r="BK536" t="str">
            <v>INVERSION</v>
          </cell>
          <cell r="BL536">
            <v>45156</v>
          </cell>
          <cell r="BM536">
            <v>27810000</v>
          </cell>
          <cell r="BN536">
            <v>45167</v>
          </cell>
          <cell r="BO536" t="str">
            <v/>
          </cell>
          <cell r="BP536" t="str">
            <v/>
          </cell>
          <cell r="BR536" t="str">
            <v/>
          </cell>
          <cell r="BS536" t="str">
            <v/>
          </cell>
          <cell r="BT536" t="str">
            <v/>
          </cell>
          <cell r="BU536" t="str">
            <v/>
          </cell>
          <cell r="BV536" t="str">
            <v/>
          </cell>
          <cell r="BW536" t="str">
            <v/>
          </cell>
          <cell r="CA536" t="str">
            <v/>
          </cell>
          <cell r="CB536" t="str">
            <v/>
          </cell>
          <cell r="CC536" t="str">
            <v/>
          </cell>
          <cell r="CE536" t="str">
            <v/>
          </cell>
          <cell r="CF536" t="str">
            <v/>
          </cell>
          <cell r="CG536" t="str">
            <v/>
          </cell>
          <cell r="CH536" t="str">
            <v/>
          </cell>
          <cell r="CI536" t="str">
            <v/>
          </cell>
          <cell r="CM536">
            <v>45153</v>
          </cell>
          <cell r="CN536">
            <v>3</v>
          </cell>
          <cell r="CO536">
            <v>0</v>
          </cell>
          <cell r="CP536">
            <v>90</v>
          </cell>
          <cell r="CQ536">
            <v>45156</v>
          </cell>
          <cell r="CR536">
            <v>45160</v>
          </cell>
          <cell r="CS536">
            <v>45251</v>
          </cell>
        </row>
        <row r="537">
          <cell r="C537" t="str">
            <v>532-2023</v>
          </cell>
          <cell r="D537">
            <v>1</v>
          </cell>
          <cell r="E537" t="str">
            <v>CO1.PCCNTR.4638791</v>
          </cell>
          <cell r="F537" t="e">
            <v>#N/A</v>
          </cell>
          <cell r="G537" t="str">
            <v>En Ejecución</v>
          </cell>
          <cell r="H537" t="str">
            <v>https://community.secop.gov.co/Public/Tendering/OpportunityDetail/Index?noticeUID=CO1.NTC.4014462&amp;isFromPublicArea=True&amp;isModal=true&amp;asPopupView=true</v>
          </cell>
          <cell r="I537" t="str">
            <v>SDHT-SDO-PSP-004- 2023.</v>
          </cell>
          <cell r="J537">
            <v>1</v>
          </cell>
          <cell r="K537">
            <v>1</v>
          </cell>
          <cell r="L537" t="str">
            <v>Persona Natural</v>
          </cell>
          <cell r="M537" t="str">
            <v>CC</v>
          </cell>
          <cell r="N537">
            <v>52484284</v>
          </cell>
          <cell r="O537">
            <v>0</v>
          </cell>
          <cell r="P537" t="str">
            <v>VASQUEZ VALENCIA</v>
          </cell>
          <cell r="Q537" t="str">
            <v>LILIANA ANDREA</v>
          </cell>
          <cell r="R537" t="str">
            <v>No Aplica</v>
          </cell>
          <cell r="S537" t="str">
            <v>LILIANA ANDREA VASQUEZ VALENCIA</v>
          </cell>
          <cell r="T537" t="str">
            <v>F</v>
          </cell>
          <cell r="U537">
            <v>44979</v>
          </cell>
          <cell r="V537">
            <v>44979</v>
          </cell>
          <cell r="W537">
            <v>44979</v>
          </cell>
          <cell r="Y537" t="str">
            <v>Contratación Directa</v>
          </cell>
          <cell r="Z537" t="str">
            <v>Contrato</v>
          </cell>
          <cell r="AA537" t="str">
            <v>Prestación de Servicios Profesionales</v>
          </cell>
          <cell r="AB537" t="str">
            <v>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v>
          </cell>
          <cell r="AC537">
            <v>44979</v>
          </cell>
          <cell r="AD537">
            <v>44980</v>
          </cell>
          <cell r="AE537">
            <v>44980</v>
          </cell>
          <cell r="AF537">
            <v>10</v>
          </cell>
          <cell r="AG537">
            <v>15</v>
          </cell>
          <cell r="AH537">
            <v>10.5</v>
          </cell>
          <cell r="AI537">
            <v>10</v>
          </cell>
          <cell r="AJ537">
            <v>15</v>
          </cell>
          <cell r="AK537">
            <v>315</v>
          </cell>
          <cell r="AL537">
            <v>45298</v>
          </cell>
          <cell r="AM537">
            <v>45298</v>
          </cell>
          <cell r="AN537">
            <v>78519000</v>
          </cell>
          <cell r="AO537">
            <v>78519000</v>
          </cell>
          <cell r="AP537">
            <v>7478000</v>
          </cell>
          <cell r="AQ537">
            <v>0</v>
          </cell>
          <cell r="AS537">
            <v>562</v>
          </cell>
          <cell r="AT537">
            <v>44951</v>
          </cell>
          <cell r="AU537">
            <v>78519000</v>
          </cell>
          <cell r="AV537" t="str">
            <v>O23011603450000007645</v>
          </cell>
          <cell r="AW537" t="str">
            <v>INVERSION</v>
          </cell>
          <cell r="AX537" t="str">
            <v>Recuperación del espacio público para el cuidado en Bogotá</v>
          </cell>
          <cell r="AY537">
            <v>5000470577</v>
          </cell>
          <cell r="AZ537">
            <v>608</v>
          </cell>
          <cell r="BA537">
            <v>44979</v>
          </cell>
          <cell r="BB537">
            <v>78519000</v>
          </cell>
          <cell r="BK537" t="str">
            <v/>
          </cell>
          <cell r="BN537" t="str">
            <v/>
          </cell>
          <cell r="BO537" t="str">
            <v/>
          </cell>
          <cell r="BP537" t="str">
            <v/>
          </cell>
          <cell r="BR537" t="str">
            <v/>
          </cell>
          <cell r="BS537" t="str">
            <v/>
          </cell>
          <cell r="BT537" t="str">
            <v/>
          </cell>
          <cell r="BU537" t="str">
            <v/>
          </cell>
          <cell r="BV537" t="str">
            <v/>
          </cell>
          <cell r="BW537" t="str">
            <v/>
          </cell>
          <cell r="CA537" t="str">
            <v/>
          </cell>
          <cell r="CB537" t="str">
            <v/>
          </cell>
          <cell r="CC537" t="str">
            <v/>
          </cell>
          <cell r="CE537" t="str">
            <v/>
          </cell>
          <cell r="CF537" t="str">
            <v/>
          </cell>
          <cell r="CG537" t="str">
            <v/>
          </cell>
          <cell r="CH537" t="str">
            <v/>
          </cell>
          <cell r="CI537" t="str">
            <v/>
          </cell>
          <cell r="CP537">
            <v>0</v>
          </cell>
        </row>
        <row r="538">
          <cell r="C538" t="str">
            <v>533-2023</v>
          </cell>
          <cell r="D538">
            <v>1</v>
          </cell>
          <cell r="E538" t="str">
            <v>CO1.PCCNTR.4640031</v>
          </cell>
          <cell r="F538" t="e">
            <v>#N/A</v>
          </cell>
          <cell r="G538" t="str">
            <v>En Ejecución</v>
          </cell>
          <cell r="H538" t="str">
            <v>https://community.secop.gov.co/Public/Tendering/OpportunityDetail/Index?noticeUID=CO1.NTC.4017442&amp;isFromPublicArea=True&amp;isModal=true&amp;asPopupView=true</v>
          </cell>
          <cell r="I538" t="str">
            <v>SDHT-SDO-PSP-041-2023</v>
          </cell>
          <cell r="J538">
            <v>1</v>
          </cell>
          <cell r="K538">
            <v>1</v>
          </cell>
          <cell r="L538" t="str">
            <v>Persona Natural</v>
          </cell>
          <cell r="M538" t="str">
            <v>CC</v>
          </cell>
          <cell r="N538">
            <v>1020731626</v>
          </cell>
          <cell r="O538">
            <v>0</v>
          </cell>
          <cell r="P538" t="str">
            <v>GONZALEZ CANCELADO</v>
          </cell>
          <cell r="Q538" t="str">
            <v>DIANA CAROLINA</v>
          </cell>
          <cell r="R538" t="str">
            <v>No Aplica</v>
          </cell>
          <cell r="S538" t="str">
            <v>DIANA CAROLINA GONZALEZ CANCELADO</v>
          </cell>
          <cell r="T538" t="str">
            <v>F</v>
          </cell>
          <cell r="U538">
            <v>44974</v>
          </cell>
          <cell r="V538">
            <v>44977</v>
          </cell>
          <cell r="W538">
            <v>44977</v>
          </cell>
          <cell r="Y538" t="str">
            <v>Contratación Directa</v>
          </cell>
          <cell r="Z538" t="str">
            <v>Contrato</v>
          </cell>
          <cell r="AA538" t="str">
            <v>Prestación de Servicios Profesionales</v>
          </cell>
          <cell r="AB538" t="str">
            <v>PRESTAR SERVICIOS PROFESIONALES DE APOYO EN LA CARACTERIZACIÓN POBLACIONAL Y SOCIOECONÓMICA EN LAS ÁREAS DE LAS INTERVENCIONES DE RECUPERACIÓN DEL ESPACIO PÚBLICO PARA EL CUIDADO PRIORIZADAS POR LA SUBDIRECCIÓN DE OPERACIONES DE LA SECRETARÍA DISTRITAL DEL HÁBITAT.</v>
          </cell>
          <cell r="AC538">
            <v>44977</v>
          </cell>
          <cell r="AD538">
            <v>44978</v>
          </cell>
          <cell r="AE538">
            <v>44978</v>
          </cell>
          <cell r="AF538">
            <v>9</v>
          </cell>
          <cell r="AG538">
            <v>0</v>
          </cell>
          <cell r="AH538">
            <v>9</v>
          </cell>
          <cell r="AI538">
            <v>9</v>
          </cell>
          <cell r="AJ538">
            <v>0</v>
          </cell>
          <cell r="AK538">
            <v>270</v>
          </cell>
          <cell r="AL538">
            <v>45250</v>
          </cell>
          <cell r="AM538">
            <v>45250</v>
          </cell>
          <cell r="AN538">
            <v>47277000</v>
          </cell>
          <cell r="AO538">
            <v>47277000</v>
          </cell>
          <cell r="AP538">
            <v>5253000</v>
          </cell>
          <cell r="AQ538">
            <v>0</v>
          </cell>
          <cell r="AS538">
            <v>485</v>
          </cell>
          <cell r="AT538">
            <v>44946</v>
          </cell>
          <cell r="AU538">
            <v>47277000</v>
          </cell>
          <cell r="AV538" t="str">
            <v>O23011603450000007645</v>
          </cell>
          <cell r="AW538" t="str">
            <v>INVERSION</v>
          </cell>
          <cell r="AX538" t="str">
            <v>Recuperación del espacio público para el cuidado en Bogotá</v>
          </cell>
          <cell r="AY538">
            <v>5000467101</v>
          </cell>
          <cell r="AZ538">
            <v>583</v>
          </cell>
          <cell r="BA538">
            <v>44974</v>
          </cell>
          <cell r="BB538">
            <v>47277000</v>
          </cell>
          <cell r="BK538" t="str">
            <v/>
          </cell>
          <cell r="BN538" t="str">
            <v/>
          </cell>
          <cell r="BO538" t="str">
            <v/>
          </cell>
          <cell r="BP538" t="str">
            <v/>
          </cell>
          <cell r="BR538" t="str">
            <v/>
          </cell>
          <cell r="BS538" t="str">
            <v/>
          </cell>
          <cell r="BT538" t="str">
            <v/>
          </cell>
          <cell r="BU538" t="str">
            <v/>
          </cell>
          <cell r="BV538" t="str">
            <v/>
          </cell>
          <cell r="BW538" t="str">
            <v/>
          </cell>
          <cell r="CA538" t="str">
            <v/>
          </cell>
          <cell r="CB538" t="str">
            <v/>
          </cell>
          <cell r="CC538" t="str">
            <v/>
          </cell>
          <cell r="CE538" t="str">
            <v/>
          </cell>
          <cell r="CF538" t="str">
            <v/>
          </cell>
          <cell r="CG538" t="str">
            <v/>
          </cell>
          <cell r="CH538" t="str">
            <v/>
          </cell>
          <cell r="CI538" t="str">
            <v/>
          </cell>
          <cell r="CP538">
            <v>0</v>
          </cell>
        </row>
        <row r="539">
          <cell r="C539" t="str">
            <v>534-2023</v>
          </cell>
          <cell r="D539">
            <v>1</v>
          </cell>
          <cell r="E539" t="str">
            <v>CO1.PCCNTR.4640796</v>
          </cell>
          <cell r="F539" t="e">
            <v>#N/A</v>
          </cell>
          <cell r="G539" t="str">
            <v>En Ejecución</v>
          </cell>
          <cell r="H539" t="str">
            <v>https://community.secop.gov.co/Public/Tendering/OpportunityDetail/Index?noticeUID=CO1.NTC.4018286&amp;isFromPublicArea=True&amp;isModal=true&amp;asPopupView=true</v>
          </cell>
          <cell r="I539" t="str">
            <v>SDHT-SDA-PSAG-031-2023</v>
          </cell>
          <cell r="J539">
            <v>1</v>
          </cell>
          <cell r="K539">
            <v>1</v>
          </cell>
          <cell r="L539" t="str">
            <v>Persona Natural</v>
          </cell>
          <cell r="M539" t="str">
            <v>CC</v>
          </cell>
          <cell r="N539">
            <v>13569938</v>
          </cell>
          <cell r="O539">
            <v>3</v>
          </cell>
          <cell r="P539" t="str">
            <v>DURAN MANTILLA</v>
          </cell>
          <cell r="Q539" t="str">
            <v>ELIECER</v>
          </cell>
          <cell r="R539" t="str">
            <v>No Aplica</v>
          </cell>
          <cell r="S539" t="str">
            <v>ELIECER DURAN MANTILLA</v>
          </cell>
          <cell r="T539" t="str">
            <v>M</v>
          </cell>
          <cell r="U539">
            <v>44974</v>
          </cell>
          <cell r="V539">
            <v>44977</v>
          </cell>
          <cell r="W539">
            <v>44978</v>
          </cell>
          <cell r="Y539" t="str">
            <v>Contratación Directa</v>
          </cell>
          <cell r="Z539" t="str">
            <v>Contrato</v>
          </cell>
          <cell r="AA539" t="str">
            <v>Prestación de Servicios  de Apoyo a la Gestión</v>
          </cell>
          <cell r="AB539" t="str">
            <v>PRESTAR SERVICIOS DE APOYO A LA GESTIÓN, PARA LA ORIENTACIÓN OPORTUNA A CIUDADANOS CON NECESIDADES ESPECIALES Y/O CON DISCAPACIDAD AUDITIVA SOBRE LA OFERTA INSTITUCIONAL DE LA SDHT, EN LOS CANALES DE ATENCIÓN Y EN LOS DIFERENTES ESCENARIOS DE INTERACCIÓN EN EL DISTRITO CAPITAL</v>
          </cell>
          <cell r="AC539">
            <v>44978</v>
          </cell>
          <cell r="AD539">
            <v>44978</v>
          </cell>
          <cell r="AE539">
            <v>44978</v>
          </cell>
          <cell r="AF539">
            <v>8</v>
          </cell>
          <cell r="AG539">
            <v>0</v>
          </cell>
          <cell r="AH539">
            <v>8</v>
          </cell>
          <cell r="AI539">
            <v>8</v>
          </cell>
          <cell r="AJ539">
            <v>0</v>
          </cell>
          <cell r="AK539">
            <v>240</v>
          </cell>
          <cell r="AL539">
            <v>45219</v>
          </cell>
          <cell r="AM539">
            <v>45232</v>
          </cell>
          <cell r="AN539">
            <v>28000000</v>
          </cell>
          <cell r="AO539">
            <v>28000000</v>
          </cell>
          <cell r="AP539">
            <v>3500000</v>
          </cell>
          <cell r="AQ539">
            <v>0</v>
          </cell>
          <cell r="AS539">
            <v>569</v>
          </cell>
          <cell r="AT539">
            <v>44952</v>
          </cell>
          <cell r="AU539">
            <v>28000000</v>
          </cell>
          <cell r="AV539" t="str">
            <v>O23011605560000007754</v>
          </cell>
          <cell r="AW539" t="str">
            <v>INVERSION</v>
          </cell>
          <cell r="AX539" t="str">
            <v>Fortalecimiento Institucional de la Secretaría del Hábitat Bogotá</v>
          </cell>
          <cell r="AY539">
            <v>5000467117</v>
          </cell>
          <cell r="AZ539">
            <v>585</v>
          </cell>
          <cell r="BA539">
            <v>44974</v>
          </cell>
          <cell r="BB539">
            <v>28000000</v>
          </cell>
          <cell r="BK539" t="str">
            <v/>
          </cell>
          <cell r="BN539" t="str">
            <v/>
          </cell>
          <cell r="BO539" t="str">
            <v/>
          </cell>
          <cell r="BP539" t="str">
            <v/>
          </cell>
          <cell r="BR539" t="str">
            <v/>
          </cell>
          <cell r="BS539" t="str">
            <v/>
          </cell>
          <cell r="BT539" t="str">
            <v/>
          </cell>
          <cell r="BU539" t="str">
            <v/>
          </cell>
          <cell r="BV539" t="str">
            <v/>
          </cell>
          <cell r="BW539" t="str">
            <v/>
          </cell>
          <cell r="CA539" t="str">
            <v/>
          </cell>
          <cell r="CB539" t="str">
            <v/>
          </cell>
          <cell r="CC539" t="str">
            <v/>
          </cell>
          <cell r="CE539" t="str">
            <v/>
          </cell>
          <cell r="CF539" t="str">
            <v/>
          </cell>
          <cell r="CG539" t="str">
            <v/>
          </cell>
          <cell r="CH539" t="str">
            <v/>
          </cell>
          <cell r="CI539" t="str">
            <v/>
          </cell>
          <cell r="CP539">
            <v>0</v>
          </cell>
        </row>
        <row r="540">
          <cell r="C540" t="str">
            <v>535-2023</v>
          </cell>
          <cell r="D540">
            <v>1</v>
          </cell>
          <cell r="E540" t="str">
            <v>CO1.PCCNTR.4641347</v>
          </cell>
          <cell r="F540" t="e">
            <v>#N/A</v>
          </cell>
          <cell r="G540" t="str">
            <v>En Ejecución</v>
          </cell>
          <cell r="H540" t="str">
            <v>https://community.secop.gov.co/Public/Tendering/OpportunityDetail/Index?noticeUID=CO1.NTC.4018576&amp;isFromPublicArea=True&amp;isModal=true&amp;asPopupView=true</v>
          </cell>
          <cell r="I540" t="str">
            <v>SDHT-SDA-PSAG-029-2023</v>
          </cell>
          <cell r="J540">
            <v>1</v>
          </cell>
          <cell r="K540">
            <v>1</v>
          </cell>
          <cell r="L540" t="str">
            <v>Persona Natural</v>
          </cell>
          <cell r="M540" t="str">
            <v>CC</v>
          </cell>
          <cell r="N540">
            <v>1026275005</v>
          </cell>
          <cell r="O540">
            <v>2</v>
          </cell>
          <cell r="P540" t="str">
            <v>HERNANDEZ GOENAGA</v>
          </cell>
          <cell r="Q540" t="str">
            <v>SERGIO ANDRES</v>
          </cell>
          <cell r="R540" t="str">
            <v>No Aplica</v>
          </cell>
          <cell r="S540" t="str">
            <v>SERGIO ANDRES HERNANDEZ GOENAGA</v>
          </cell>
          <cell r="T540" t="str">
            <v>M</v>
          </cell>
          <cell r="U540">
            <v>44974</v>
          </cell>
          <cell r="V540">
            <v>44974</v>
          </cell>
          <cell r="W540">
            <v>44977</v>
          </cell>
          <cell r="Y540" t="str">
            <v>Contratación Directa</v>
          </cell>
          <cell r="Z540" t="str">
            <v>Contrato</v>
          </cell>
          <cell r="AA540" t="str">
            <v>Prestación de Servicios  de Apoyo a la Gestión</v>
          </cell>
          <cell r="AB540" t="str">
            <v>PRESTAR SERVICIOS DE APOYO A LA GESTIÓN, PARA LA ORIENTACIÓN OPORTUNA A LA CIUDADANÍA SOBRE LA OFERTA INSTITUCIONAL DE LA SDHT, EN LOS CANALES DE ATENCIÓN Y EN LOS DIFERENTES ESCENARIOS DE INTERACCIÓN EN EL DISTRITO CAPITAL</v>
          </cell>
          <cell r="AC540">
            <v>44977</v>
          </cell>
          <cell r="AD540">
            <v>44977</v>
          </cell>
          <cell r="AE540">
            <v>44977</v>
          </cell>
          <cell r="AF540">
            <v>8</v>
          </cell>
          <cell r="AG540">
            <v>0</v>
          </cell>
          <cell r="AH540">
            <v>8</v>
          </cell>
          <cell r="AI540">
            <v>8</v>
          </cell>
          <cell r="AJ540">
            <v>0</v>
          </cell>
          <cell r="AK540">
            <v>240</v>
          </cell>
          <cell r="AL540">
            <v>45218</v>
          </cell>
          <cell r="AM540">
            <v>45218</v>
          </cell>
          <cell r="AN540">
            <v>28000000</v>
          </cell>
          <cell r="AO540">
            <v>28000000</v>
          </cell>
          <cell r="AP540">
            <v>3500000</v>
          </cell>
          <cell r="AQ540">
            <v>0</v>
          </cell>
          <cell r="AS540">
            <v>543</v>
          </cell>
          <cell r="AT540">
            <v>44949</v>
          </cell>
          <cell r="AU540">
            <v>28000000</v>
          </cell>
          <cell r="AV540" t="str">
            <v>O23011605560000007754</v>
          </cell>
          <cell r="AW540" t="str">
            <v>INVERSION</v>
          </cell>
          <cell r="AX540" t="str">
            <v>Fortalecimiento Institucional de la Secretaría del Hábitat Bogotá</v>
          </cell>
          <cell r="AY540">
            <v>5000467108</v>
          </cell>
          <cell r="AZ540">
            <v>584</v>
          </cell>
          <cell r="BA540">
            <v>44974</v>
          </cell>
          <cell r="BB540">
            <v>28000000</v>
          </cell>
          <cell r="BK540" t="str">
            <v/>
          </cell>
          <cell r="BN540" t="str">
            <v/>
          </cell>
          <cell r="BO540" t="str">
            <v/>
          </cell>
          <cell r="BP540" t="str">
            <v/>
          </cell>
          <cell r="BR540" t="str">
            <v/>
          </cell>
          <cell r="BS540" t="str">
            <v/>
          </cell>
          <cell r="BT540" t="str">
            <v/>
          </cell>
          <cell r="BU540" t="str">
            <v/>
          </cell>
          <cell r="BV540" t="str">
            <v/>
          </cell>
          <cell r="BW540" t="str">
            <v/>
          </cell>
          <cell r="CA540" t="str">
            <v/>
          </cell>
          <cell r="CB540" t="str">
            <v/>
          </cell>
          <cell r="CC540" t="str">
            <v/>
          </cell>
          <cell r="CE540" t="str">
            <v/>
          </cell>
          <cell r="CF540" t="str">
            <v/>
          </cell>
          <cell r="CG540" t="str">
            <v/>
          </cell>
          <cell r="CH540" t="str">
            <v/>
          </cell>
          <cell r="CI540" t="str">
            <v/>
          </cell>
          <cell r="CP540">
            <v>0</v>
          </cell>
        </row>
        <row r="541">
          <cell r="C541" t="str">
            <v>536-2023</v>
          </cell>
          <cell r="D541">
            <v>1</v>
          </cell>
          <cell r="E541" t="str">
            <v>CO1.PCCNTR.4642092</v>
          </cell>
          <cell r="F541" t="e">
            <v>#N/A</v>
          </cell>
          <cell r="G541" t="str">
            <v>En Ejecución</v>
          </cell>
          <cell r="H541" t="str">
            <v>https://community.secop.gov.co/Public/Tendering/OpportunityDetail/Index?noticeUID=CO1.NTC.4020014&amp;isFromPublicArea=True&amp;isModal=true&amp;asPopupView=true</v>
          </cell>
          <cell r="I541" t="str">
            <v>SDTH-SJ-PSAG-003-2023</v>
          </cell>
          <cell r="J541">
            <v>1</v>
          </cell>
          <cell r="K541">
            <v>1</v>
          </cell>
          <cell r="L541" t="str">
            <v>Persona Natural</v>
          </cell>
          <cell r="M541" t="str">
            <v>CC</v>
          </cell>
          <cell r="N541">
            <v>39776025</v>
          </cell>
          <cell r="O541">
            <v>6</v>
          </cell>
          <cell r="P541" t="str">
            <v>NOPE ACEVEDO</v>
          </cell>
          <cell r="Q541" t="str">
            <v>GILMA</v>
          </cell>
          <cell r="R541" t="str">
            <v>No Aplica</v>
          </cell>
          <cell r="S541" t="str">
            <v>GILMA NOPE ACEVEDO</v>
          </cell>
          <cell r="T541" t="str">
            <v>F</v>
          </cell>
          <cell r="U541">
            <v>44973</v>
          </cell>
          <cell r="V541">
            <v>44974</v>
          </cell>
          <cell r="W541">
            <v>44977</v>
          </cell>
          <cell r="Y541" t="str">
            <v>Contratación Directa</v>
          </cell>
          <cell r="Z541" t="str">
            <v>Contrato</v>
          </cell>
          <cell r="AA541" t="str">
            <v>Prestación de Servicios  de Apoyo a la Gestión</v>
          </cell>
          <cell r="AB541" t="str">
            <v>PRESTAR SERVICIOS DE APOYO A LA GESTIÓN EN TEMAS ADMINISTRATIVOS Y OPERATIVOS QUE SE REQUIERAN PARA EL CUMPLIMIENTO DE LAS ACTIVIDADES A CARGO DE LA SUBSECRETARÍA JURÍDICA.</v>
          </cell>
          <cell r="AC541">
            <v>44977</v>
          </cell>
          <cell r="AD541">
            <v>44977</v>
          </cell>
          <cell r="AE541">
            <v>44977</v>
          </cell>
          <cell r="AF541">
            <v>9</v>
          </cell>
          <cell r="AG541">
            <v>0</v>
          </cell>
          <cell r="AH541">
            <v>9</v>
          </cell>
          <cell r="AI541">
            <v>9</v>
          </cell>
          <cell r="AJ541">
            <v>0</v>
          </cell>
          <cell r="AK541">
            <v>270</v>
          </cell>
          <cell r="AL541">
            <v>45249</v>
          </cell>
          <cell r="AM541">
            <v>45249</v>
          </cell>
          <cell r="AN541">
            <v>30591000</v>
          </cell>
          <cell r="AO541">
            <v>30591000</v>
          </cell>
          <cell r="AP541">
            <v>3399000</v>
          </cell>
          <cell r="AQ541">
            <v>0</v>
          </cell>
          <cell r="AS541">
            <v>724</v>
          </cell>
          <cell r="AT541">
            <v>44967</v>
          </cell>
          <cell r="AU541">
            <v>30591000</v>
          </cell>
          <cell r="AV541" t="str">
            <v>O23011605560000007810</v>
          </cell>
          <cell r="AW541" t="str">
            <v>INVERSION</v>
          </cell>
          <cell r="AX541" t="str">
            <v>Fortalecimiento y articulación de la gestión jurídica institucional en la Secretaría del Hábitat de Bogotá</v>
          </cell>
          <cell r="AY541">
            <v>5000466359</v>
          </cell>
          <cell r="AZ541">
            <v>572</v>
          </cell>
          <cell r="BA541">
            <v>44974</v>
          </cell>
          <cell r="BB541">
            <v>30591000</v>
          </cell>
          <cell r="BK541" t="str">
            <v/>
          </cell>
          <cell r="BN541" t="str">
            <v/>
          </cell>
          <cell r="BO541" t="str">
            <v/>
          </cell>
          <cell r="BP541" t="str">
            <v/>
          </cell>
          <cell r="BR541" t="str">
            <v/>
          </cell>
          <cell r="BS541" t="str">
            <v/>
          </cell>
          <cell r="BT541" t="str">
            <v/>
          </cell>
          <cell r="BU541" t="str">
            <v/>
          </cell>
          <cell r="BV541" t="str">
            <v/>
          </cell>
          <cell r="BW541" t="str">
            <v/>
          </cell>
          <cell r="CA541" t="str">
            <v/>
          </cell>
          <cell r="CB541" t="str">
            <v/>
          </cell>
          <cell r="CC541" t="str">
            <v/>
          </cell>
          <cell r="CE541" t="str">
            <v/>
          </cell>
          <cell r="CF541" t="str">
            <v/>
          </cell>
          <cell r="CG541" t="str">
            <v/>
          </cell>
          <cell r="CH541" t="str">
            <v/>
          </cell>
          <cell r="CI541" t="str">
            <v/>
          </cell>
          <cell r="CP541">
            <v>0</v>
          </cell>
        </row>
        <row r="542">
          <cell r="C542" t="str">
            <v>537-2023</v>
          </cell>
          <cell r="D542">
            <v>1</v>
          </cell>
          <cell r="E542" t="str">
            <v>CO1.PCCNTR.4641499</v>
          </cell>
          <cell r="F542" t="e">
            <v>#N/A</v>
          </cell>
          <cell r="G542" t="str">
            <v>En Ejecución</v>
          </cell>
          <cell r="H542" t="str">
            <v>https://community.secop.gov.co/Public/Tendering/OpportunityDetail/Index?noticeUID=CO1.NTC.4018634&amp;isFromPublicArea=True&amp;isModal=true&amp;asPopupView=true</v>
          </cell>
          <cell r="I542" t="str">
            <v>SDHT-SDB-PSP-086-2023</v>
          </cell>
          <cell r="J542">
            <v>1</v>
          </cell>
          <cell r="K542">
            <v>1</v>
          </cell>
          <cell r="L542" t="str">
            <v>Persona Natural</v>
          </cell>
          <cell r="M542" t="str">
            <v>CC</v>
          </cell>
          <cell r="N542">
            <v>1022439711</v>
          </cell>
          <cell r="O542">
            <v>5</v>
          </cell>
          <cell r="P542" t="str">
            <v>MOSQUERA MENDEZ</v>
          </cell>
          <cell r="Q542" t="str">
            <v>PAULA ANDREA</v>
          </cell>
          <cell r="R542" t="str">
            <v>No Aplica</v>
          </cell>
          <cell r="S542" t="str">
            <v>PAULA ANDREA MOSQUERA MENDEZ</v>
          </cell>
          <cell r="T542" t="str">
            <v>F</v>
          </cell>
          <cell r="U542">
            <v>44973</v>
          </cell>
          <cell r="V542">
            <v>44977</v>
          </cell>
          <cell r="W542">
            <v>44974</v>
          </cell>
          <cell r="Y542" t="str">
            <v>Contratación Directa</v>
          </cell>
          <cell r="Z542" t="str">
            <v>Contrato</v>
          </cell>
          <cell r="AA542" t="str">
            <v>Prestación de Servicios Profesionales</v>
          </cell>
          <cell r="AB542"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542">
            <v>44977</v>
          </cell>
          <cell r="AD542">
            <v>44977</v>
          </cell>
          <cell r="AE542">
            <v>44977</v>
          </cell>
          <cell r="AF542">
            <v>10</v>
          </cell>
          <cell r="AG542">
            <v>10</v>
          </cell>
          <cell r="AH542">
            <v>10.333333333333334</v>
          </cell>
          <cell r="AI542">
            <v>10</v>
          </cell>
          <cell r="AJ542">
            <v>10</v>
          </cell>
          <cell r="AK542">
            <v>310</v>
          </cell>
          <cell r="AL542">
            <v>45289</v>
          </cell>
          <cell r="AM542">
            <v>45289</v>
          </cell>
          <cell r="AN542">
            <v>63860000</v>
          </cell>
          <cell r="AO542">
            <v>63860000</v>
          </cell>
          <cell r="AP542">
            <v>6180000</v>
          </cell>
          <cell r="AQ542">
            <v>0</v>
          </cell>
          <cell r="AS542">
            <v>451</v>
          </cell>
          <cell r="AT542">
            <v>44946</v>
          </cell>
          <cell r="AU542">
            <v>63860000</v>
          </cell>
          <cell r="AV542" t="str">
            <v>O23011601010000007715</v>
          </cell>
          <cell r="AW542" t="str">
            <v>INVERSION</v>
          </cell>
          <cell r="AX542" t="str">
            <v>Mejoramiento de vivienda - modalidad de habitabilidad mediante asignación e implementación de subsidio en Bogotá</v>
          </cell>
          <cell r="AY542">
            <v>5000466342</v>
          </cell>
          <cell r="AZ542">
            <v>570</v>
          </cell>
          <cell r="BA542">
            <v>44974</v>
          </cell>
          <cell r="BB542">
            <v>63860000</v>
          </cell>
          <cell r="BK542" t="str">
            <v/>
          </cell>
          <cell r="BN542" t="str">
            <v/>
          </cell>
          <cell r="BO542" t="str">
            <v/>
          </cell>
          <cell r="BP542" t="str">
            <v/>
          </cell>
          <cell r="BR542" t="str">
            <v/>
          </cell>
          <cell r="BS542" t="str">
            <v/>
          </cell>
          <cell r="BT542" t="str">
            <v/>
          </cell>
          <cell r="BU542" t="str">
            <v/>
          </cell>
          <cell r="BV542" t="str">
            <v/>
          </cell>
          <cell r="BW542" t="str">
            <v/>
          </cell>
          <cell r="CA542" t="str">
            <v/>
          </cell>
          <cell r="CB542" t="str">
            <v/>
          </cell>
          <cell r="CC542" t="str">
            <v/>
          </cell>
          <cell r="CE542" t="str">
            <v/>
          </cell>
          <cell r="CF542" t="str">
            <v/>
          </cell>
          <cell r="CG542" t="str">
            <v/>
          </cell>
          <cell r="CH542" t="str">
            <v/>
          </cell>
          <cell r="CI542" t="str">
            <v/>
          </cell>
          <cell r="CP542">
            <v>0</v>
          </cell>
        </row>
        <row r="543">
          <cell r="C543" t="str">
            <v>538-2023</v>
          </cell>
          <cell r="D543">
            <v>1</v>
          </cell>
          <cell r="E543" t="str">
            <v>CO1.PCCNTR.4642269</v>
          </cell>
          <cell r="F543" t="e">
            <v>#N/A</v>
          </cell>
          <cell r="G543" t="str">
            <v>Terminado</v>
          </cell>
          <cell r="H543" t="str">
            <v>https://community.secop.gov.co/Public/Tendering/OpportunityDetail/Index?noticeUID=CO1.NTC.4018704&amp;isFromPublicArea=True&amp;isModal=true&amp;asPopupView=true</v>
          </cell>
          <cell r="I543" t="str">
            <v>SDHT-SDO-PSP-024- 2023</v>
          </cell>
          <cell r="J543">
            <v>1</v>
          </cell>
          <cell r="K543">
            <v>1</v>
          </cell>
          <cell r="L543" t="str">
            <v>Persona Natural</v>
          </cell>
          <cell r="M543" t="str">
            <v>CC</v>
          </cell>
          <cell r="N543">
            <v>1022421182</v>
          </cell>
          <cell r="O543">
            <v>1</v>
          </cell>
          <cell r="P543" t="str">
            <v>LAGOS CARDENAS</v>
          </cell>
          <cell r="Q543" t="str">
            <v>ANA MARIA</v>
          </cell>
          <cell r="R543" t="str">
            <v>No Aplica</v>
          </cell>
          <cell r="S543" t="str">
            <v>ANA MARIA LAGOS CARDENAS</v>
          </cell>
          <cell r="T543" t="str">
            <v>F</v>
          </cell>
          <cell r="U543">
            <v>44973</v>
          </cell>
          <cell r="V543">
            <v>44974</v>
          </cell>
          <cell r="W543">
            <v>44974</v>
          </cell>
          <cell r="Y543" t="str">
            <v>Contratación Directa</v>
          </cell>
          <cell r="Z543" t="str">
            <v>Contrato</v>
          </cell>
          <cell r="AA543" t="str">
            <v>Prestación de Servicios Profesionales</v>
          </cell>
          <cell r="AB543" t="str">
            <v>PRESTAR SERVICIOS PROFESIONALES PARA LA ELABORACIÓN DE INSUMOS FÍSICO ESPACIALES , MODELACIONES URBANAS Y ARQUITECTÓNICAS, NECESARIOS PARA LA FORMULACIÓN E IMPLEMENTACIÓN DE LAS INTERVENCIONES DE BORDES, Y LOS DEMÁS PROYECTOS PRIORIZADOS POR LA SUBDIRECCIÓN DE OPERACIONES.</v>
          </cell>
          <cell r="AC543">
            <v>44974</v>
          </cell>
          <cell r="AD543">
            <v>44978</v>
          </cell>
          <cell r="AE543">
            <v>44978</v>
          </cell>
          <cell r="AF543">
            <v>4</v>
          </cell>
          <cell r="AG543">
            <v>0</v>
          </cell>
          <cell r="AH543">
            <v>4</v>
          </cell>
          <cell r="AI543">
            <v>4</v>
          </cell>
          <cell r="AJ543">
            <v>0</v>
          </cell>
          <cell r="AK543">
            <v>120</v>
          </cell>
          <cell r="AL543">
            <v>45097</v>
          </cell>
          <cell r="AM543">
            <v>45097</v>
          </cell>
          <cell r="AN543">
            <v>21012000</v>
          </cell>
          <cell r="AO543">
            <v>21012000</v>
          </cell>
          <cell r="AP543">
            <v>5253000</v>
          </cell>
          <cell r="AQ543">
            <v>0</v>
          </cell>
          <cell r="AS543">
            <v>518</v>
          </cell>
          <cell r="AT543">
            <v>44946</v>
          </cell>
          <cell r="AU543">
            <v>21012000</v>
          </cell>
          <cell r="AV543" t="str">
            <v>O23011601190000007659</v>
          </cell>
          <cell r="AW543" t="str">
            <v>INVERSION</v>
          </cell>
          <cell r="AX543" t="str">
            <v>Mejoramiento Integral Rural y de Bordes Urbanos en Bogotá</v>
          </cell>
          <cell r="AY543">
            <v>5000466351</v>
          </cell>
          <cell r="AZ543">
            <v>571</v>
          </cell>
          <cell r="BA543">
            <v>44974</v>
          </cell>
          <cell r="BB543">
            <v>21012000</v>
          </cell>
          <cell r="BK543" t="str">
            <v/>
          </cell>
          <cell r="BN543" t="str">
            <v/>
          </cell>
          <cell r="BO543" t="str">
            <v/>
          </cell>
          <cell r="BP543" t="str">
            <v/>
          </cell>
          <cell r="BR543" t="str">
            <v/>
          </cell>
          <cell r="BS543" t="str">
            <v/>
          </cell>
          <cell r="BT543" t="str">
            <v/>
          </cell>
          <cell r="BU543" t="str">
            <v/>
          </cell>
          <cell r="BV543" t="str">
            <v/>
          </cell>
          <cell r="BW543" t="str">
            <v/>
          </cell>
          <cell r="CA543" t="str">
            <v/>
          </cell>
          <cell r="CB543" t="str">
            <v/>
          </cell>
          <cell r="CC543" t="str">
            <v/>
          </cell>
          <cell r="CE543" t="str">
            <v/>
          </cell>
          <cell r="CF543" t="str">
            <v/>
          </cell>
          <cell r="CG543" t="str">
            <v/>
          </cell>
          <cell r="CH543" t="str">
            <v/>
          </cell>
          <cell r="CI543" t="str">
            <v/>
          </cell>
          <cell r="CP543">
            <v>0</v>
          </cell>
        </row>
        <row r="544">
          <cell r="C544" t="str">
            <v>539-2023</v>
          </cell>
          <cell r="D544">
            <v>1</v>
          </cell>
          <cell r="E544" t="str">
            <v>CO1.PCCNTR.4642869</v>
          </cell>
          <cell r="F544" t="e">
            <v>#N/A</v>
          </cell>
          <cell r="G544" t="str">
            <v>En Ejecución</v>
          </cell>
          <cell r="H544" t="str">
            <v>https://community.secop.gov.co/Public/Tendering/OpportunityDetail/Index?noticeUID=CO1.NTC.4020729&amp;isFromPublicArea=True&amp;isModal=true&amp;asPopupView=true</v>
          </cell>
          <cell r="I544" t="str">
            <v>SDHT-SDPP-PSP-017-2023</v>
          </cell>
          <cell r="J544">
            <v>1</v>
          </cell>
          <cell r="K544">
            <v>1</v>
          </cell>
          <cell r="L544" t="str">
            <v>Persona Natural</v>
          </cell>
          <cell r="M544" t="str">
            <v>CC</v>
          </cell>
          <cell r="N544">
            <v>43809932</v>
          </cell>
          <cell r="O544">
            <v>1</v>
          </cell>
          <cell r="P544" t="str">
            <v>MEJIA MUNERA</v>
          </cell>
          <cell r="Q544" t="str">
            <v>CLARA MARCELA</v>
          </cell>
          <cell r="R544" t="str">
            <v>No Aplica</v>
          </cell>
          <cell r="S544" t="str">
            <v>CLARA MARCELA MEJIA MUNERA</v>
          </cell>
          <cell r="T544" t="str">
            <v>F</v>
          </cell>
          <cell r="U544">
            <v>44977</v>
          </cell>
          <cell r="V544">
            <v>44977</v>
          </cell>
          <cell r="W544">
            <v>44978</v>
          </cell>
          <cell r="Y544" t="str">
            <v>Contratación Directa</v>
          </cell>
          <cell r="Z544" t="str">
            <v>Contrato</v>
          </cell>
          <cell r="AA544" t="str">
            <v>Prestación de Servicios Profesionales</v>
          </cell>
          <cell r="AB544" t="str">
            <v>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v>
          </cell>
          <cell r="AC544">
            <v>44978</v>
          </cell>
          <cell r="AE544">
            <v>44978</v>
          </cell>
          <cell r="AF544">
            <v>5</v>
          </cell>
          <cell r="AG544">
            <v>26</v>
          </cell>
          <cell r="AH544">
            <v>7.6333333333333337</v>
          </cell>
          <cell r="AI544">
            <v>7</v>
          </cell>
          <cell r="AJ544">
            <v>19</v>
          </cell>
          <cell r="AK544">
            <v>229</v>
          </cell>
          <cell r="AL544">
            <v>45154</v>
          </cell>
          <cell r="AM544">
            <v>45207</v>
          </cell>
          <cell r="AN544">
            <v>64533333</v>
          </cell>
          <cell r="AO544">
            <v>83966666</v>
          </cell>
          <cell r="AP544">
            <v>11000000</v>
          </cell>
          <cell r="AQ544">
            <v>0.6666666716337204</v>
          </cell>
          <cell r="AS544">
            <v>714</v>
          </cell>
          <cell r="AT544">
            <v>44964</v>
          </cell>
          <cell r="AU544">
            <v>64533333</v>
          </cell>
          <cell r="AV544" t="str">
            <v>O23011605510000007606</v>
          </cell>
          <cell r="AW544" t="str">
            <v>INVERSION</v>
          </cell>
          <cell r="AX544" t="str">
            <v>Implementación de la ruta de la transparencia en Hábitat como un hábito Bogotá</v>
          </cell>
          <cell r="AY544">
            <v>5000468889</v>
          </cell>
          <cell r="AZ544">
            <v>593</v>
          </cell>
          <cell r="BA544">
            <v>44977</v>
          </cell>
          <cell r="BB544">
            <v>64533333</v>
          </cell>
          <cell r="BC544">
            <v>45180</v>
          </cell>
          <cell r="BD544">
            <v>1388</v>
          </cell>
          <cell r="BE544">
            <v>45149</v>
          </cell>
          <cell r="BF544">
            <v>19433333</v>
          </cell>
          <cell r="BG544" t="str">
            <v>5000537408</v>
          </cell>
          <cell r="BH544">
            <v>1393</v>
          </cell>
          <cell r="BI544">
            <v>45154</v>
          </cell>
          <cell r="BJ544" t="str">
            <v>O23011605510000007606</v>
          </cell>
          <cell r="BK544" t="str">
            <v>INVERSION</v>
          </cell>
          <cell r="BL544">
            <v>45148</v>
          </cell>
          <cell r="BM544">
            <v>19433333</v>
          </cell>
          <cell r="BN544" t="str">
            <v/>
          </cell>
          <cell r="BO544" t="str">
            <v/>
          </cell>
          <cell r="BP544" t="str">
            <v/>
          </cell>
          <cell r="BR544" t="str">
            <v/>
          </cell>
          <cell r="BS544" t="str">
            <v/>
          </cell>
          <cell r="BT544" t="str">
            <v/>
          </cell>
          <cell r="BU544" t="str">
            <v/>
          </cell>
          <cell r="BV544" t="str">
            <v/>
          </cell>
          <cell r="BW544" t="str">
            <v/>
          </cell>
          <cell r="CA544" t="str">
            <v/>
          </cell>
          <cell r="CB544" t="str">
            <v/>
          </cell>
          <cell r="CC544" t="str">
            <v/>
          </cell>
          <cell r="CE544" t="str">
            <v/>
          </cell>
          <cell r="CF544" t="str">
            <v/>
          </cell>
          <cell r="CG544" t="str">
            <v/>
          </cell>
          <cell r="CH544" t="str">
            <v/>
          </cell>
          <cell r="CI544" t="str">
            <v/>
          </cell>
          <cell r="CM544">
            <v>45149</v>
          </cell>
          <cell r="CN544">
            <v>1</v>
          </cell>
          <cell r="CO544">
            <v>23</v>
          </cell>
          <cell r="CP544">
            <v>53</v>
          </cell>
          <cell r="CQ544">
            <v>45154</v>
          </cell>
          <cell r="CR544">
            <v>45155</v>
          </cell>
          <cell r="CS544">
            <v>45207</v>
          </cell>
        </row>
        <row r="545">
          <cell r="C545" t="str">
            <v>540-2023</v>
          </cell>
          <cell r="D545">
            <v>1</v>
          </cell>
          <cell r="E545" t="str">
            <v>CO1.PCCNTR.4642886</v>
          </cell>
          <cell r="F545" t="e">
            <v>#N/A</v>
          </cell>
          <cell r="G545" t="str">
            <v>En Ejecución</v>
          </cell>
          <cell r="H545" t="str">
            <v>https://community.secop.gov.co/Public/Tendering/OpportunityDetail/Index?noticeUID=CO1.NTC.4021025&amp;isFromPublicArea=True&amp;isModal=true&amp;asPopupView=true</v>
          </cell>
          <cell r="I545" t="str">
            <v>SDHT-SDIS-PSP-033-2023</v>
          </cell>
          <cell r="J545">
            <v>1</v>
          </cell>
          <cell r="K545">
            <v>1</v>
          </cell>
          <cell r="L545" t="str">
            <v>Persona Natural</v>
          </cell>
          <cell r="M545" t="str">
            <v>CC</v>
          </cell>
          <cell r="N545">
            <v>39754649</v>
          </cell>
          <cell r="O545">
            <v>7</v>
          </cell>
          <cell r="P545" t="str">
            <v>TORRES TORRES</v>
          </cell>
          <cell r="Q545" t="str">
            <v>OLGA SUSANA</v>
          </cell>
          <cell r="R545" t="str">
            <v>No Aplica</v>
          </cell>
          <cell r="S545" t="str">
            <v>OLGA SUSANA TORRES TORRES</v>
          </cell>
          <cell r="T545" t="str">
            <v>F</v>
          </cell>
          <cell r="U545">
            <v>44974</v>
          </cell>
          <cell r="V545">
            <v>44978</v>
          </cell>
          <cell r="W545">
            <v>44978</v>
          </cell>
          <cell r="Y545" t="str">
            <v>Contratación Directa</v>
          </cell>
          <cell r="Z545" t="str">
            <v>Contrato</v>
          </cell>
          <cell r="AA545" t="str">
            <v>Prestación de Servicios Profesionales</v>
          </cell>
          <cell r="AB545" t="str">
            <v>PRESTAR SERVICIOS PROFESIONALES EN LA ARTICULACIÓN DEL COMPONENTE POBLACIONAL DEL ORDEN DISTRITAL Y LAS ACTIVIDADES DE SEGUIMIENTO E IMPLEMENTACIÓN DE LOS PLANES DE ACCIÓN DE LAS POLÍTICAS PÚBLICAS Y EN EL MARCO DE LA POLÍTICA DE GESTIÓN INTEGRAL DEL HÁBITAT.</v>
          </cell>
          <cell r="AC545">
            <v>44978</v>
          </cell>
          <cell r="AD545">
            <v>44978</v>
          </cell>
          <cell r="AE545">
            <v>44978</v>
          </cell>
          <cell r="AF545">
            <v>9</v>
          </cell>
          <cell r="AG545">
            <v>0</v>
          </cell>
          <cell r="AH545">
            <v>9</v>
          </cell>
          <cell r="AI545">
            <v>9</v>
          </cell>
          <cell r="AJ545">
            <v>0</v>
          </cell>
          <cell r="AK545">
            <v>270</v>
          </cell>
          <cell r="AL545">
            <v>45250</v>
          </cell>
          <cell r="AM545">
            <v>45261</v>
          </cell>
          <cell r="AN545">
            <v>76482000</v>
          </cell>
          <cell r="AO545">
            <v>76482000</v>
          </cell>
          <cell r="AP545">
            <v>8498000</v>
          </cell>
          <cell r="AQ545">
            <v>0</v>
          </cell>
          <cell r="AS545">
            <v>570</v>
          </cell>
          <cell r="AT545">
            <v>44952</v>
          </cell>
          <cell r="AU545">
            <v>76482000</v>
          </cell>
          <cell r="AV545" t="str">
            <v>O23011601190000007721</v>
          </cell>
          <cell r="AW545" t="str">
            <v>INVERSION</v>
          </cell>
          <cell r="AX545" t="str">
            <v>Aplicación de lineamientos de planeación y política en materia de hábitat Bogotá</v>
          </cell>
          <cell r="AY545">
            <v>5000466435</v>
          </cell>
          <cell r="AZ545">
            <v>576</v>
          </cell>
          <cell r="BA545">
            <v>44974</v>
          </cell>
          <cell r="BB545">
            <v>76482000</v>
          </cell>
          <cell r="BK545" t="str">
            <v/>
          </cell>
          <cell r="BN545" t="str">
            <v/>
          </cell>
          <cell r="BO545" t="str">
            <v/>
          </cell>
          <cell r="BP545" t="str">
            <v/>
          </cell>
          <cell r="BR545" t="str">
            <v/>
          </cell>
          <cell r="BS545" t="str">
            <v/>
          </cell>
          <cell r="BT545" t="str">
            <v/>
          </cell>
          <cell r="BU545" t="str">
            <v/>
          </cell>
          <cell r="BV545" t="str">
            <v/>
          </cell>
          <cell r="BW545" t="str">
            <v/>
          </cell>
          <cell r="CA545" t="str">
            <v/>
          </cell>
          <cell r="CB545" t="str">
            <v/>
          </cell>
          <cell r="CC545" t="str">
            <v/>
          </cell>
          <cell r="CE545" t="str">
            <v/>
          </cell>
          <cell r="CF545" t="str">
            <v/>
          </cell>
          <cell r="CG545" t="str">
            <v/>
          </cell>
          <cell r="CH545" t="str">
            <v/>
          </cell>
          <cell r="CI545" t="str">
            <v/>
          </cell>
          <cell r="CP545">
            <v>0</v>
          </cell>
        </row>
        <row r="546">
          <cell r="C546" t="str">
            <v>541-2023</v>
          </cell>
          <cell r="D546">
            <v>1</v>
          </cell>
          <cell r="E546" t="str">
            <v>CO1.PCCNTR.4651540</v>
          </cell>
          <cell r="F546" t="e">
            <v>#N/A</v>
          </cell>
          <cell r="G546" t="str">
            <v>En Ejecución</v>
          </cell>
          <cell r="H546" t="str">
            <v>https://community.secop.gov.co/Public/Tendering/OpportunityDetail/Index?noticeUID=CO1.NTC.4029669&amp;isFromPublicArea=True&amp;isModal=true&amp;asPopupView=true</v>
          </cell>
          <cell r="I546" t="str">
            <v>SDHT-SDPP-PSAG-002-2023</v>
          </cell>
          <cell r="J546">
            <v>1</v>
          </cell>
          <cell r="K546">
            <v>1</v>
          </cell>
          <cell r="L546" t="str">
            <v>Persona Natural</v>
          </cell>
          <cell r="M546" t="str">
            <v>CC</v>
          </cell>
          <cell r="N546">
            <v>1012382226</v>
          </cell>
          <cell r="O546">
            <v>0</v>
          </cell>
          <cell r="P546" t="str">
            <v>AVILES BARREIRO</v>
          </cell>
          <cell r="Q546" t="str">
            <v>YEINA ROCIO</v>
          </cell>
          <cell r="R546" t="str">
            <v>No Aplica</v>
          </cell>
          <cell r="S546" t="str">
            <v>YEINA ROCIO AVILES BARREIRO</v>
          </cell>
          <cell r="T546" t="str">
            <v>F</v>
          </cell>
          <cell r="U546">
            <v>44977</v>
          </cell>
          <cell r="V546">
            <v>44977</v>
          </cell>
          <cell r="W546">
            <v>44978</v>
          </cell>
          <cell r="Y546" t="str">
            <v>Contratación Directa</v>
          </cell>
          <cell r="Z546" t="str">
            <v>Contrato</v>
          </cell>
          <cell r="AA546" t="str">
            <v>Prestación de Servicios  de Apoyo a la Gestión</v>
          </cell>
          <cell r="AB546" t="str">
            <v>PRESTAR SERVICIOS TÉCNICOS PARA LA IMPLEMENTACIÓN DEL SISTEMA DE GESTIÓN DENTRO DE LOS DIFERENTES PROCESOS Y PROCEDIMIENTOS A CARGO DE LA SUBDIRECCIÓN DE PROGRAMAS Y PROYECTOS DE ACUERDO CON LOS LINEAMIENTOS DEL MODELO INTEGRADO DE PLANEACIÓN Y GESTIÓN</v>
          </cell>
          <cell r="AC546">
            <v>44978</v>
          </cell>
          <cell r="AD546">
            <v>44978</v>
          </cell>
          <cell r="AE546">
            <v>44978</v>
          </cell>
          <cell r="AF546">
            <v>9</v>
          </cell>
          <cell r="AG546">
            <v>0</v>
          </cell>
          <cell r="AH546">
            <v>9</v>
          </cell>
          <cell r="AI546">
            <v>9</v>
          </cell>
          <cell r="AJ546">
            <v>0</v>
          </cell>
          <cell r="AK546">
            <v>270</v>
          </cell>
          <cell r="AL546">
            <v>45250</v>
          </cell>
          <cell r="AM546">
            <v>45250</v>
          </cell>
          <cell r="AN546">
            <v>37080000</v>
          </cell>
          <cell r="AO546">
            <v>37080000</v>
          </cell>
          <cell r="AP546">
            <v>4120000</v>
          </cell>
          <cell r="AQ546">
            <v>0</v>
          </cell>
          <cell r="AS546">
            <v>653</v>
          </cell>
          <cell r="AT546">
            <v>44958</v>
          </cell>
          <cell r="AU546">
            <v>37080000</v>
          </cell>
          <cell r="AV546" t="str">
            <v>O23011605560000007602</v>
          </cell>
          <cell r="AW546" t="str">
            <v>INVERSION</v>
          </cell>
          <cell r="AX546" t="str">
            <v>Análisis de la Gestión Integral del desarrollo de los programas y proyectos de la Secretaría de Hábitat de Bogotá</v>
          </cell>
          <cell r="AY546">
            <v>5000468894</v>
          </cell>
          <cell r="AZ546">
            <v>594</v>
          </cell>
          <cell r="BA546">
            <v>44977</v>
          </cell>
          <cell r="BB546">
            <v>37080000</v>
          </cell>
          <cell r="BK546" t="str">
            <v/>
          </cell>
          <cell r="BN546" t="str">
            <v/>
          </cell>
          <cell r="BO546" t="str">
            <v/>
          </cell>
          <cell r="BP546" t="str">
            <v/>
          </cell>
          <cell r="BR546" t="str">
            <v/>
          </cell>
          <cell r="BS546" t="str">
            <v/>
          </cell>
          <cell r="BT546" t="str">
            <v/>
          </cell>
          <cell r="BU546" t="str">
            <v/>
          </cell>
          <cell r="BV546" t="str">
            <v/>
          </cell>
          <cell r="BW546" t="str">
            <v/>
          </cell>
          <cell r="CA546" t="str">
            <v/>
          </cell>
          <cell r="CB546" t="str">
            <v/>
          </cell>
          <cell r="CC546" t="str">
            <v/>
          </cell>
          <cell r="CE546" t="str">
            <v/>
          </cell>
          <cell r="CF546" t="str">
            <v/>
          </cell>
          <cell r="CG546" t="str">
            <v/>
          </cell>
          <cell r="CH546" t="str">
            <v/>
          </cell>
          <cell r="CI546" t="str">
            <v/>
          </cell>
          <cell r="CP546">
            <v>0</v>
          </cell>
        </row>
        <row r="547">
          <cell r="C547" t="str">
            <v>542-2023</v>
          </cell>
          <cell r="D547">
            <v>1</v>
          </cell>
          <cell r="E547" t="str">
            <v>CO1.PCCNTR.4651903</v>
          </cell>
          <cell r="F547" t="e">
            <v>#N/A</v>
          </cell>
          <cell r="G547" t="str">
            <v>En Ejecución</v>
          </cell>
          <cell r="H547" t="str">
            <v>https://community.secop.gov.co/Public/Tendering/OpportunityDetail/Index?noticeUID=CO1.NTC.4030015&amp;isFromPublicArea=True&amp;isModal=true&amp;asPopupView=true</v>
          </cell>
          <cell r="I547" t="str">
            <v>SDHT-SDPP-PSP-018-2023</v>
          </cell>
          <cell r="J547">
            <v>1</v>
          </cell>
          <cell r="K547">
            <v>1</v>
          </cell>
          <cell r="L547" t="str">
            <v>Persona Natural</v>
          </cell>
          <cell r="M547" t="str">
            <v>CC</v>
          </cell>
          <cell r="N547">
            <v>52818167</v>
          </cell>
          <cell r="O547">
            <v>2</v>
          </cell>
          <cell r="P547" t="str">
            <v>HERNANDEZ GUTIERREZ</v>
          </cell>
          <cell r="Q547" t="str">
            <v>NANCY CAROLINA</v>
          </cell>
          <cell r="R547" t="str">
            <v>No Aplica</v>
          </cell>
          <cell r="S547" t="str">
            <v>NANCY CAROLINA HERNANDEZ GUTIERREZ</v>
          </cell>
          <cell r="T547" t="str">
            <v>F</v>
          </cell>
          <cell r="U547">
            <v>44977</v>
          </cell>
          <cell r="V547">
            <v>44977</v>
          </cell>
          <cell r="W547">
            <v>44978</v>
          </cell>
          <cell r="Y547" t="str">
            <v>Contratación Directa</v>
          </cell>
          <cell r="Z547" t="str">
            <v>Contrato</v>
          </cell>
          <cell r="AA547" t="str">
            <v>Prestación de Servicios Profesionales</v>
          </cell>
          <cell r="AB547" t="str">
            <v>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v>
          </cell>
          <cell r="AC547">
            <v>44978</v>
          </cell>
          <cell r="AD547">
            <v>44978</v>
          </cell>
          <cell r="AE547">
            <v>44978</v>
          </cell>
          <cell r="AF547">
            <v>9</v>
          </cell>
          <cell r="AG547">
            <v>0</v>
          </cell>
          <cell r="AH547">
            <v>9</v>
          </cell>
          <cell r="AI547">
            <v>9</v>
          </cell>
          <cell r="AJ547">
            <v>0</v>
          </cell>
          <cell r="AK547">
            <v>270</v>
          </cell>
          <cell r="AL547">
            <v>45250</v>
          </cell>
          <cell r="AM547">
            <v>45250</v>
          </cell>
          <cell r="AN547">
            <v>64890000</v>
          </cell>
          <cell r="AO547">
            <v>64890000</v>
          </cell>
          <cell r="AP547">
            <v>7210000</v>
          </cell>
          <cell r="AQ547">
            <v>0</v>
          </cell>
          <cell r="AS547">
            <v>655</v>
          </cell>
          <cell r="AT547">
            <v>44958</v>
          </cell>
          <cell r="AU547">
            <v>64890000</v>
          </cell>
          <cell r="AV547" t="str">
            <v>O23011605560000007602</v>
          </cell>
          <cell r="AW547" t="str">
            <v>INVERSION</v>
          </cell>
          <cell r="AX547" t="str">
            <v>Análisis de la Gestión Integral del desarrollo de los programas y proyectos de la Secretaría de Hábitat de Bogotá</v>
          </cell>
          <cell r="AY547">
            <v>5000468904</v>
          </cell>
          <cell r="AZ547">
            <v>595</v>
          </cell>
          <cell r="BA547">
            <v>44977</v>
          </cell>
          <cell r="BB547">
            <v>64890000</v>
          </cell>
          <cell r="BK547" t="str">
            <v/>
          </cell>
          <cell r="BN547" t="str">
            <v/>
          </cell>
          <cell r="BO547" t="str">
            <v/>
          </cell>
          <cell r="BP547" t="str">
            <v/>
          </cell>
          <cell r="BR547" t="str">
            <v/>
          </cell>
          <cell r="BS547" t="str">
            <v/>
          </cell>
          <cell r="BT547" t="str">
            <v/>
          </cell>
          <cell r="BU547" t="str">
            <v/>
          </cell>
          <cell r="BV547" t="str">
            <v/>
          </cell>
          <cell r="BW547" t="str">
            <v/>
          </cell>
          <cell r="CA547" t="str">
            <v/>
          </cell>
          <cell r="CB547" t="str">
            <v/>
          </cell>
          <cell r="CC547" t="str">
            <v/>
          </cell>
          <cell r="CE547" t="str">
            <v/>
          </cell>
          <cell r="CF547" t="str">
            <v/>
          </cell>
          <cell r="CG547" t="str">
            <v/>
          </cell>
          <cell r="CH547" t="str">
            <v/>
          </cell>
          <cell r="CI547" t="str">
            <v/>
          </cell>
          <cell r="CP547">
            <v>0</v>
          </cell>
        </row>
        <row r="548">
          <cell r="C548" t="str">
            <v>543-2023</v>
          </cell>
          <cell r="D548">
            <v>1</v>
          </cell>
          <cell r="E548" t="str">
            <v>CO1.PCCNTR.4652103</v>
          </cell>
          <cell r="F548" t="e">
            <v>#N/A</v>
          </cell>
          <cell r="G548" t="str">
            <v>En Ejecución</v>
          </cell>
          <cell r="H548" t="str">
            <v>https://community.secop.gov.co/Public/Tendering/OpportunityDetail/Index?noticeUID=CO1.NTC.4030042&amp;isFromPublicArea=True&amp;isModal=true&amp;asPopupView=true</v>
          </cell>
          <cell r="I548" t="str">
            <v>SDHT-SDPP-PSP-019-2023</v>
          </cell>
          <cell r="J548">
            <v>1</v>
          </cell>
          <cell r="K548">
            <v>1</v>
          </cell>
          <cell r="L548" t="str">
            <v>Persona Natural</v>
          </cell>
          <cell r="M548" t="str">
            <v>CC</v>
          </cell>
          <cell r="N548">
            <v>41483736</v>
          </cell>
          <cell r="O548">
            <v>3</v>
          </cell>
          <cell r="P548" t="str">
            <v>DIAZ GUERRERO</v>
          </cell>
          <cell r="Q548" t="str">
            <v>NELLY BETSABE</v>
          </cell>
          <cell r="R548" t="str">
            <v>No Aplica</v>
          </cell>
          <cell r="S548" t="str">
            <v>NELLY BETSABE DIAZ GUERRERO</v>
          </cell>
          <cell r="T548" t="str">
            <v>F</v>
          </cell>
          <cell r="U548">
            <v>44977</v>
          </cell>
          <cell r="V548">
            <v>44977</v>
          </cell>
          <cell r="W548">
            <v>44978</v>
          </cell>
          <cell r="Y548" t="str">
            <v>Contratación Directa</v>
          </cell>
          <cell r="Z548" t="str">
            <v>Contrato</v>
          </cell>
          <cell r="AA548" t="str">
            <v>Prestación de Servicios Profesionales</v>
          </cell>
          <cell r="AB548" t="str">
            <v>PRESTAR SERVICIOS PROFESIONALES PARA APOYAR LA IMPLEMENTACIÓN, SEGUIMIENTO Y CERTIFICACIÓN DEL SISTEMA DE GESTIÓN AMBIENTAL BAJO LOS REQUISITOS DE LA NORMA ISO 14001:2015</v>
          </cell>
          <cell r="AC548">
            <v>44978</v>
          </cell>
          <cell r="AD548">
            <v>44978</v>
          </cell>
          <cell r="AE548">
            <v>44978</v>
          </cell>
          <cell r="AF548">
            <v>9</v>
          </cell>
          <cell r="AG548">
            <v>0</v>
          </cell>
          <cell r="AH548">
            <v>9</v>
          </cell>
          <cell r="AI548">
            <v>9</v>
          </cell>
          <cell r="AJ548">
            <v>0</v>
          </cell>
          <cell r="AK548">
            <v>270</v>
          </cell>
          <cell r="AL548">
            <v>45250</v>
          </cell>
          <cell r="AM548">
            <v>45250</v>
          </cell>
          <cell r="AN548">
            <v>64890000</v>
          </cell>
          <cell r="AO548">
            <v>64890000</v>
          </cell>
          <cell r="AP548">
            <v>7210000</v>
          </cell>
          <cell r="AQ548">
            <v>0</v>
          </cell>
          <cell r="AS548">
            <v>654</v>
          </cell>
          <cell r="AT548">
            <v>44958</v>
          </cell>
          <cell r="AU548">
            <v>64890000</v>
          </cell>
          <cell r="AV548" t="str">
            <v>O23011605560000007602</v>
          </cell>
          <cell r="AW548" t="str">
            <v>INVERSION</v>
          </cell>
          <cell r="AX548" t="str">
            <v>Análisis de la Gestión Integral del desarrollo de los programas y proyectos de la Secretaría de Hábitat de Bogotá</v>
          </cell>
          <cell r="AY548">
            <v>5000468913</v>
          </cell>
          <cell r="AZ548">
            <v>596</v>
          </cell>
          <cell r="BA548">
            <v>44977</v>
          </cell>
          <cell r="BB548">
            <v>64890000</v>
          </cell>
          <cell r="BK548" t="str">
            <v/>
          </cell>
          <cell r="BN548" t="str">
            <v/>
          </cell>
          <cell r="BO548" t="str">
            <v/>
          </cell>
          <cell r="BP548" t="str">
            <v/>
          </cell>
          <cell r="BR548" t="str">
            <v/>
          </cell>
          <cell r="BS548" t="str">
            <v/>
          </cell>
          <cell r="BT548" t="str">
            <v/>
          </cell>
          <cell r="BU548" t="str">
            <v/>
          </cell>
          <cell r="BV548" t="str">
            <v/>
          </cell>
          <cell r="BW548" t="str">
            <v/>
          </cell>
          <cell r="CA548" t="str">
            <v/>
          </cell>
          <cell r="CB548" t="str">
            <v/>
          </cell>
          <cell r="CC548" t="str">
            <v/>
          </cell>
          <cell r="CE548" t="str">
            <v/>
          </cell>
          <cell r="CF548" t="str">
            <v/>
          </cell>
          <cell r="CG548" t="str">
            <v/>
          </cell>
          <cell r="CH548" t="str">
            <v/>
          </cell>
          <cell r="CI548" t="str">
            <v/>
          </cell>
          <cell r="CP548">
            <v>0</v>
          </cell>
        </row>
        <row r="549">
          <cell r="C549" t="str">
            <v>544-2023</v>
          </cell>
          <cell r="D549">
            <v>1</v>
          </cell>
          <cell r="E549" t="str">
            <v>CO1.PCCNTR.4649888</v>
          </cell>
          <cell r="F549" t="e">
            <v>#N/A</v>
          </cell>
          <cell r="G549" t="str">
            <v>En Ejecución</v>
          </cell>
          <cell r="H549" t="str">
            <v>https://community.secop.gov.co/Public/Tendering/OpportunityDetail/Index?noticeUID=CO1.NTC.4028325&amp;isFromPublicArea=True&amp;isModal=true&amp;asPopupView=true</v>
          </cell>
          <cell r="I549" t="str">
            <v>SDHT-SDAC-SDPSP-019-2023</v>
          </cell>
          <cell r="J549">
            <v>1</v>
          </cell>
          <cell r="K549">
            <v>1</v>
          </cell>
          <cell r="L549" t="str">
            <v>Persona Natural</v>
          </cell>
          <cell r="M549" t="str">
            <v>CC</v>
          </cell>
          <cell r="N549">
            <v>1010178700</v>
          </cell>
          <cell r="O549">
            <v>1</v>
          </cell>
          <cell r="P549" t="str">
            <v>ARDILA BERNAL</v>
          </cell>
          <cell r="Q549" t="str">
            <v>NATTALY MARIA</v>
          </cell>
          <cell r="R549" t="str">
            <v>No Aplica</v>
          </cell>
          <cell r="S549" t="str">
            <v>NATTALY MARIA ARDILA BERNAL</v>
          </cell>
          <cell r="T549" t="str">
            <v>F</v>
          </cell>
          <cell r="U549">
            <v>44974</v>
          </cell>
          <cell r="V549">
            <v>44977</v>
          </cell>
          <cell r="W549">
            <v>44977</v>
          </cell>
          <cell r="Y549" t="str">
            <v>Contratación Directa</v>
          </cell>
          <cell r="Z549" t="str">
            <v>Contrato</v>
          </cell>
          <cell r="AA549" t="str">
            <v>Prestación de Servicios Profesionales</v>
          </cell>
          <cell r="AB549" t="str">
            <v>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v>
          </cell>
          <cell r="AC549">
            <v>44977</v>
          </cell>
          <cell r="AD549">
            <v>44977</v>
          </cell>
          <cell r="AE549">
            <v>44977</v>
          </cell>
          <cell r="AF549">
            <v>10</v>
          </cell>
          <cell r="AG549">
            <v>13</v>
          </cell>
          <cell r="AH549">
            <v>10.433333333333334</v>
          </cell>
          <cell r="AI549">
            <v>10</v>
          </cell>
          <cell r="AJ549">
            <v>13</v>
          </cell>
          <cell r="AK549">
            <v>313</v>
          </cell>
          <cell r="AL549">
            <v>45293</v>
          </cell>
          <cell r="AM549">
            <v>45293</v>
          </cell>
          <cell r="AN549">
            <v>75850333</v>
          </cell>
          <cell r="AO549">
            <v>75850333</v>
          </cell>
          <cell r="AP549">
            <v>7270000</v>
          </cell>
          <cell r="AQ549">
            <v>0.3333333432674408</v>
          </cell>
          <cell r="AS549">
            <v>399</v>
          </cell>
          <cell r="AT549">
            <v>44942</v>
          </cell>
          <cell r="AU549">
            <v>75850333</v>
          </cell>
          <cell r="AV549" t="str">
            <v>O23011601190000007747</v>
          </cell>
          <cell r="AW549" t="str">
            <v>INVERSION</v>
          </cell>
          <cell r="AX549" t="str">
            <v>Apoyo técnico, administrativo y tecnológico en la gestión de los trámites requeridos para promover la iniciación de viviendas VIS y VIP en Bogotá</v>
          </cell>
          <cell r="AY549">
            <v>5000468311</v>
          </cell>
          <cell r="AZ549">
            <v>589</v>
          </cell>
          <cell r="BA549">
            <v>44977</v>
          </cell>
          <cell r="BB549">
            <v>75850333</v>
          </cell>
          <cell r="BK549" t="str">
            <v/>
          </cell>
          <cell r="BN549" t="str">
            <v/>
          </cell>
          <cell r="BO549" t="str">
            <v/>
          </cell>
          <cell r="BP549" t="str">
            <v/>
          </cell>
          <cell r="BR549" t="str">
            <v/>
          </cell>
          <cell r="BS549" t="str">
            <v/>
          </cell>
          <cell r="BT549" t="str">
            <v/>
          </cell>
          <cell r="BU549" t="str">
            <v/>
          </cell>
          <cell r="BV549" t="str">
            <v/>
          </cell>
          <cell r="BW549" t="str">
            <v/>
          </cell>
          <cell r="CA549" t="str">
            <v/>
          </cell>
          <cell r="CB549" t="str">
            <v/>
          </cell>
          <cell r="CC549" t="str">
            <v/>
          </cell>
          <cell r="CE549" t="str">
            <v/>
          </cell>
          <cell r="CF549" t="str">
            <v/>
          </cell>
          <cell r="CG549" t="str">
            <v/>
          </cell>
          <cell r="CH549" t="str">
            <v/>
          </cell>
          <cell r="CI549" t="str">
            <v/>
          </cell>
          <cell r="CP549">
            <v>0</v>
          </cell>
        </row>
        <row r="550">
          <cell r="C550" t="str">
            <v>545-2023</v>
          </cell>
          <cell r="D550">
            <v>1</v>
          </cell>
          <cell r="E550" t="str">
            <v>CO1.PCCNTR.4650416</v>
          </cell>
          <cell r="F550" t="e">
            <v>#N/A</v>
          </cell>
          <cell r="G550" t="str">
            <v>En Ejecución</v>
          </cell>
          <cell r="H550" t="str">
            <v>https://community.secop.gov.co/Public/Tendering/OpportunityDetail/Index?noticeUID=CO1.NTC.4028198&amp;isFromPublicArea=True&amp;isModal=true&amp;asPopupView=true</v>
          </cell>
          <cell r="I550" t="str">
            <v>SDHT-SDAC-SDPSP-028-2023</v>
          </cell>
          <cell r="J550">
            <v>1</v>
          </cell>
          <cell r="K550">
            <v>1</v>
          </cell>
          <cell r="L550" t="str">
            <v>Persona Natural</v>
          </cell>
          <cell r="M550" t="str">
            <v>CC</v>
          </cell>
          <cell r="N550">
            <v>1000588263</v>
          </cell>
          <cell r="O550">
            <v>5</v>
          </cell>
          <cell r="P550" t="str">
            <v>PRIETO PEÑA</v>
          </cell>
          <cell r="Q550" t="str">
            <v>SERGIO ANDRES</v>
          </cell>
          <cell r="R550" t="str">
            <v>No Aplica</v>
          </cell>
          <cell r="S550" t="str">
            <v>SERGIO ANDRES PRIETO PEÑA</v>
          </cell>
          <cell r="T550" t="str">
            <v>M</v>
          </cell>
          <cell r="U550">
            <v>44977</v>
          </cell>
          <cell r="V550">
            <v>44979</v>
          </cell>
          <cell r="W550">
            <v>44979</v>
          </cell>
          <cell r="Y550" t="str">
            <v>Contratación Directa</v>
          </cell>
          <cell r="Z550" t="str">
            <v>Contrato</v>
          </cell>
          <cell r="AA550" t="str">
            <v>Prestación de Servicios Profesionales</v>
          </cell>
          <cell r="AB550" t="str">
            <v>PRESTAR SERVICIOS PROFESIONALES PARA BRINDAR APOYO TÉCNICO Y ADMINISTRATIVO EN LA GESTIÓN DE TRÁMITES PARA PROMOVER LA INICIACIÓN DE VIVIENDAS VIS Y VIP EN BOGOTÁ BAJO EL ESQUEMA DE MESA DE SOLUCIONES.</v>
          </cell>
          <cell r="AC550">
            <v>44979</v>
          </cell>
          <cell r="AD550">
            <v>44979</v>
          </cell>
          <cell r="AE550">
            <v>44979</v>
          </cell>
          <cell r="AF550">
            <v>8</v>
          </cell>
          <cell r="AG550">
            <v>0</v>
          </cell>
          <cell r="AH550">
            <v>8</v>
          </cell>
          <cell r="AI550">
            <v>8</v>
          </cell>
          <cell r="AJ550">
            <v>0</v>
          </cell>
          <cell r="AK550">
            <v>240</v>
          </cell>
          <cell r="AL550">
            <v>45220</v>
          </cell>
          <cell r="AM550">
            <v>45220</v>
          </cell>
          <cell r="AN550">
            <v>61600000</v>
          </cell>
          <cell r="AO550">
            <v>61600000</v>
          </cell>
          <cell r="AP550">
            <v>7700000</v>
          </cell>
          <cell r="AQ550">
            <v>0</v>
          </cell>
          <cell r="AS550">
            <v>408</v>
          </cell>
          <cell r="AT550">
            <v>44942</v>
          </cell>
          <cell r="AU550">
            <v>61600000</v>
          </cell>
          <cell r="AV550" t="str">
            <v>O23011601190000007747</v>
          </cell>
          <cell r="AW550" t="str">
            <v>INVERSION</v>
          </cell>
          <cell r="AX550" t="str">
            <v>Apoyo técnico, administrativo y tecnológico en la gestión de los trámites requeridos para promover la iniciación de viviendas VIS y VIP en Bogotá</v>
          </cell>
          <cell r="AY550">
            <v>5000469806</v>
          </cell>
          <cell r="AZ550">
            <v>605</v>
          </cell>
          <cell r="BA550">
            <v>44978</v>
          </cell>
          <cell r="BB550">
            <v>61600000</v>
          </cell>
          <cell r="BK550" t="str">
            <v/>
          </cell>
          <cell r="BN550" t="str">
            <v/>
          </cell>
          <cell r="BO550" t="str">
            <v/>
          </cell>
          <cell r="BP550" t="str">
            <v/>
          </cell>
          <cell r="BR550" t="str">
            <v/>
          </cell>
          <cell r="BS550" t="str">
            <v/>
          </cell>
          <cell r="BT550" t="str">
            <v/>
          </cell>
          <cell r="BU550" t="str">
            <v/>
          </cell>
          <cell r="BV550" t="str">
            <v/>
          </cell>
          <cell r="BW550" t="str">
            <v/>
          </cell>
          <cell r="CA550" t="str">
            <v/>
          </cell>
          <cell r="CB550" t="str">
            <v/>
          </cell>
          <cell r="CC550" t="str">
            <v/>
          </cell>
          <cell r="CE550" t="str">
            <v/>
          </cell>
          <cell r="CF550" t="str">
            <v/>
          </cell>
          <cell r="CG550" t="str">
            <v/>
          </cell>
          <cell r="CH550" t="str">
            <v/>
          </cell>
          <cell r="CI550" t="str">
            <v/>
          </cell>
          <cell r="CP550">
            <v>0</v>
          </cell>
        </row>
        <row r="551">
          <cell r="C551" t="str">
            <v>546-2023</v>
          </cell>
          <cell r="D551">
            <v>1</v>
          </cell>
          <cell r="E551" t="str">
            <v>CO1.PCCNTR.4648474</v>
          </cell>
          <cell r="F551" t="e">
            <v>#N/A</v>
          </cell>
          <cell r="G551" t="str">
            <v>En Ejecución</v>
          </cell>
          <cell r="H551" t="str">
            <v>https://community.secop.gov.co/Public/Tendering/OpportunityDetail/Index?noticeUID=CO1.NTC.4026719&amp;isFromPublicArea=True&amp;isModal=true&amp;asPopupView=true</v>
          </cell>
          <cell r="I551" t="str">
            <v>SDHT-SDSP-PSP-005-2023.</v>
          </cell>
          <cell r="J551">
            <v>1</v>
          </cell>
          <cell r="K551">
            <v>1</v>
          </cell>
          <cell r="L551" t="str">
            <v>Persona Natural</v>
          </cell>
          <cell r="M551" t="str">
            <v>CC</v>
          </cell>
          <cell r="N551">
            <v>1082935609</v>
          </cell>
          <cell r="O551">
            <v>7</v>
          </cell>
          <cell r="P551" t="str">
            <v>PADILLA MEJIA</v>
          </cell>
          <cell r="Q551" t="str">
            <v>CARLOS ANDRES</v>
          </cell>
          <cell r="R551" t="str">
            <v>No Aplica</v>
          </cell>
          <cell r="S551" t="str">
            <v>CARLOS ANDRES PADILLA MEJIA</v>
          </cell>
          <cell r="T551" t="str">
            <v>M</v>
          </cell>
          <cell r="U551">
            <v>44974</v>
          </cell>
          <cell r="V551">
            <v>44979</v>
          </cell>
          <cell r="W551">
            <v>44978</v>
          </cell>
          <cell r="Y551" t="str">
            <v>Contratación Directa</v>
          </cell>
          <cell r="Z551" t="str">
            <v>Contrato</v>
          </cell>
          <cell r="AA551" t="str">
            <v>Prestación de Servicios Profesionales</v>
          </cell>
          <cell r="AB551" t="str">
            <v>PRESTAR SERVICIOS PROFESIONALES PARA APOYAR DESDE EL COMPONENTE TÉCNICO LAS ACTIVIDADES DE SEGUIMIENTO Y CONTROL EN EL FUNCIONAMIENTO DE LOS SISTEMAS DE ACUEDUCTO Y SANEAMIENTO EN EL DISTRITO CAPITAL.</v>
          </cell>
          <cell r="AC551">
            <v>44979</v>
          </cell>
          <cell r="AD551">
            <v>44979</v>
          </cell>
          <cell r="AE551">
            <v>44979</v>
          </cell>
          <cell r="AF551">
            <v>8</v>
          </cell>
          <cell r="AG551">
            <v>29</v>
          </cell>
          <cell r="AH551">
            <v>8.9666666666666668</v>
          </cell>
          <cell r="AI551">
            <v>8</v>
          </cell>
          <cell r="AJ551">
            <v>29</v>
          </cell>
          <cell r="AK551">
            <v>269</v>
          </cell>
          <cell r="AL551">
            <v>45250</v>
          </cell>
          <cell r="AM551">
            <v>45250</v>
          </cell>
          <cell r="AN551">
            <v>79427890</v>
          </cell>
          <cell r="AO551">
            <v>79427890</v>
          </cell>
          <cell r="AP551">
            <v>8858129</v>
          </cell>
          <cell r="AQ551">
            <v>3.3333331346511841E-2</v>
          </cell>
          <cell r="AS551">
            <v>687</v>
          </cell>
          <cell r="AT551">
            <v>44960</v>
          </cell>
          <cell r="AU551">
            <v>79427890</v>
          </cell>
          <cell r="AV551" t="str">
            <v>O23011602370000007615</v>
          </cell>
          <cell r="AW551" t="str">
            <v>INVERSION</v>
          </cell>
          <cell r="AX551" t="str">
            <v>Diseño e implementación de la política pública de servicios públicos domiciliarios en el área urbana y rural del Distrito Capital Bogotá</v>
          </cell>
          <cell r="AY551">
            <v>5000468533</v>
          </cell>
          <cell r="AZ551">
            <v>592</v>
          </cell>
          <cell r="BA551">
            <v>44977</v>
          </cell>
          <cell r="BB551">
            <v>79427890</v>
          </cell>
          <cell r="BK551" t="str">
            <v/>
          </cell>
          <cell r="BN551" t="str">
            <v/>
          </cell>
          <cell r="BO551" t="str">
            <v/>
          </cell>
          <cell r="BP551" t="str">
            <v/>
          </cell>
          <cell r="BR551" t="str">
            <v/>
          </cell>
          <cell r="BS551" t="str">
            <v/>
          </cell>
          <cell r="BT551" t="str">
            <v/>
          </cell>
          <cell r="BU551" t="str">
            <v/>
          </cell>
          <cell r="BV551" t="str">
            <v/>
          </cell>
          <cell r="BW551" t="str">
            <v/>
          </cell>
          <cell r="CA551" t="str">
            <v/>
          </cell>
          <cell r="CB551" t="str">
            <v/>
          </cell>
          <cell r="CC551" t="str">
            <v/>
          </cell>
          <cell r="CE551" t="str">
            <v/>
          </cell>
          <cell r="CF551" t="str">
            <v/>
          </cell>
          <cell r="CG551" t="str">
            <v/>
          </cell>
          <cell r="CH551" t="str">
            <v/>
          </cell>
          <cell r="CI551" t="str">
            <v/>
          </cell>
          <cell r="CP551">
            <v>0</v>
          </cell>
        </row>
        <row r="552">
          <cell r="C552" t="str">
            <v>547-2023</v>
          </cell>
          <cell r="D552">
            <v>1</v>
          </cell>
          <cell r="E552" t="str">
            <v>CO1.PCCNTR.4649281</v>
          </cell>
          <cell r="F552" t="e">
            <v>#N/A</v>
          </cell>
          <cell r="G552" t="str">
            <v>Terminado</v>
          </cell>
          <cell r="H552" t="str">
            <v>https://community.secop.gov.co/Public/Tendering/OpportunityDetail/Index?noticeUID=CO1.NTC.4027704&amp;isFromPublicArea=True&amp;isModal=true&amp;asPopupView=true</v>
          </cell>
          <cell r="I552" t="str">
            <v>SDHT-SDA-PSAG-030-2023</v>
          </cell>
          <cell r="J552">
            <v>1</v>
          </cell>
          <cell r="K552">
            <v>1</v>
          </cell>
          <cell r="L552" t="str">
            <v>Persona Natural</v>
          </cell>
          <cell r="M552" t="str">
            <v>CC</v>
          </cell>
          <cell r="N552">
            <v>1023037043</v>
          </cell>
          <cell r="O552">
            <v>1</v>
          </cell>
          <cell r="P552" t="str">
            <v>ORDOÑEZ MORALES</v>
          </cell>
          <cell r="Q552" t="str">
            <v>YIDLEN CAMILA</v>
          </cell>
          <cell r="R552" t="str">
            <v>No Aplica</v>
          </cell>
          <cell r="S552" t="str">
            <v>YIDLEN CAMILA ORDOÑEZ MORALES</v>
          </cell>
          <cell r="T552" t="str">
            <v>F</v>
          </cell>
          <cell r="U552">
            <v>44974</v>
          </cell>
          <cell r="V552">
            <v>44977</v>
          </cell>
          <cell r="W552">
            <v>44978</v>
          </cell>
          <cell r="Y552" t="str">
            <v>Contratación Directa</v>
          </cell>
          <cell r="Z552" t="str">
            <v>Contrato</v>
          </cell>
          <cell r="AA552" t="str">
            <v>Prestación de Servicios  de Apoyo a la Gestión</v>
          </cell>
          <cell r="AB552" t="str">
            <v>PRESTAR SERVICIOS DE APOYO A LA GESTIÓN, PARA LA ORIENTACIÓN OPORTUNA A LA CIUDADANÍA SOBRE LA OFERTA INSTITUCIONAL DE LA SDHT, EN LOS CANALES DE ATENCIÓN Y EN LOS DIFERENTES ESCENARIOS DE INTERACCIÓN EN EL DISTRITO CAPITAL.</v>
          </cell>
          <cell r="AC552">
            <v>44978</v>
          </cell>
          <cell r="AD552">
            <v>44978</v>
          </cell>
          <cell r="AE552">
            <v>44978</v>
          </cell>
          <cell r="AF552">
            <v>4</v>
          </cell>
          <cell r="AG552">
            <v>0</v>
          </cell>
          <cell r="AH552">
            <v>4</v>
          </cell>
          <cell r="AI552">
            <v>4</v>
          </cell>
          <cell r="AJ552">
            <v>0</v>
          </cell>
          <cell r="AK552">
            <v>120</v>
          </cell>
          <cell r="AL552">
            <v>45097</v>
          </cell>
          <cell r="AM552">
            <v>45097</v>
          </cell>
          <cell r="AN552">
            <v>14000000</v>
          </cell>
          <cell r="AO552">
            <v>14000000</v>
          </cell>
          <cell r="AP552">
            <v>3500000</v>
          </cell>
          <cell r="AQ552">
            <v>0</v>
          </cell>
          <cell r="AS552">
            <v>548</v>
          </cell>
          <cell r="AT552">
            <v>44949</v>
          </cell>
          <cell r="AU552">
            <v>14000000</v>
          </cell>
          <cell r="AV552" t="str">
            <v>O23011605560000007754</v>
          </cell>
          <cell r="AW552" t="str">
            <v>INVERSION</v>
          </cell>
          <cell r="AX552" t="str">
            <v>Fortalecimiento Institucional de la Secretaría del Hábitat Bogotá</v>
          </cell>
          <cell r="AY552">
            <v>5000468448</v>
          </cell>
          <cell r="AZ552">
            <v>591</v>
          </cell>
          <cell r="BA552">
            <v>44977</v>
          </cell>
          <cell r="BB552">
            <v>14000000</v>
          </cell>
          <cell r="BK552" t="str">
            <v/>
          </cell>
          <cell r="BN552" t="str">
            <v/>
          </cell>
          <cell r="BO552" t="str">
            <v/>
          </cell>
          <cell r="BP552" t="str">
            <v/>
          </cell>
          <cell r="BR552" t="str">
            <v/>
          </cell>
          <cell r="BS552" t="str">
            <v/>
          </cell>
          <cell r="BT552" t="str">
            <v/>
          </cell>
          <cell r="BU552" t="str">
            <v/>
          </cell>
          <cell r="BV552" t="str">
            <v/>
          </cell>
          <cell r="BW552" t="str">
            <v/>
          </cell>
          <cell r="CA552" t="str">
            <v/>
          </cell>
          <cell r="CB552" t="str">
            <v/>
          </cell>
          <cell r="CC552" t="str">
            <v/>
          </cell>
          <cell r="CE552" t="str">
            <v/>
          </cell>
          <cell r="CF552" t="str">
            <v/>
          </cell>
          <cell r="CG552" t="str">
            <v/>
          </cell>
          <cell r="CH552" t="str">
            <v/>
          </cell>
          <cell r="CI552" t="str">
            <v/>
          </cell>
          <cell r="CP552">
            <v>0</v>
          </cell>
        </row>
        <row r="553">
          <cell r="C553" t="str">
            <v>548-2023</v>
          </cell>
          <cell r="D553">
            <v>1</v>
          </cell>
          <cell r="E553" t="str">
            <v>CO1.PCCNTR.4649859</v>
          </cell>
          <cell r="F553" t="e">
            <v>#N/A</v>
          </cell>
          <cell r="G553" t="str">
            <v>En Ejecución</v>
          </cell>
          <cell r="H553" t="str">
            <v>https://community.secop.gov.co/Public/Tendering/OpportunityDetail/Index?noticeUID=CO1.NTC.4027915&amp;isFromPublicArea=True&amp;isModal=true&amp;asPopupView=true</v>
          </cell>
          <cell r="I553" t="str">
            <v>SDHT-SDF-PSP-015-2023</v>
          </cell>
          <cell r="J553">
            <v>1</v>
          </cell>
          <cell r="K553">
            <v>1</v>
          </cell>
          <cell r="L553" t="str">
            <v>Persona Natural</v>
          </cell>
          <cell r="M553" t="str">
            <v>CC</v>
          </cell>
          <cell r="N553">
            <v>80206130</v>
          </cell>
          <cell r="O553">
            <v>6</v>
          </cell>
          <cell r="P553" t="str">
            <v>VILLAMIL CASTRO</v>
          </cell>
          <cell r="Q553" t="str">
            <v>ANDRES FELIPE</v>
          </cell>
          <cell r="R553" t="str">
            <v>No Aplica</v>
          </cell>
          <cell r="S553" t="str">
            <v>ANDRES FELIPE VILLAMIL CASTRO</v>
          </cell>
          <cell r="T553" t="str">
            <v>M</v>
          </cell>
          <cell r="U553">
            <v>44974</v>
          </cell>
          <cell r="V553">
            <v>44978</v>
          </cell>
          <cell r="W553">
            <v>44979</v>
          </cell>
          <cell r="Y553" t="str">
            <v>Contratación Directa</v>
          </cell>
          <cell r="Z553" t="str">
            <v>Contrato</v>
          </cell>
          <cell r="AA553" t="str">
            <v>Prestación de Servicios Profesionales</v>
          </cell>
          <cell r="AB553" t="str">
            <v>PRESTAR SERVICIOS PROFESIONALES PARA APOYAR EL SEGUIMIENTO, REGISTRO Y CONTROL DE LAS OPERACIONES PRESUPUESTALES DE LA SECRETARÍA DISTRITAL DEL HÁBITAT</v>
          </cell>
          <cell r="AC553">
            <v>44979</v>
          </cell>
          <cell r="AD553">
            <v>44979</v>
          </cell>
          <cell r="AE553">
            <v>44979</v>
          </cell>
          <cell r="AF553">
            <v>9</v>
          </cell>
          <cell r="AG553">
            <v>0</v>
          </cell>
          <cell r="AH553">
            <v>9</v>
          </cell>
          <cell r="AI553">
            <v>9</v>
          </cell>
          <cell r="AJ553">
            <v>0</v>
          </cell>
          <cell r="AK553">
            <v>270</v>
          </cell>
          <cell r="AL553">
            <v>45251</v>
          </cell>
          <cell r="AM553">
            <v>45251</v>
          </cell>
          <cell r="AN553">
            <v>54000000</v>
          </cell>
          <cell r="AO553">
            <v>54000000</v>
          </cell>
          <cell r="AP553">
            <v>6000000</v>
          </cell>
          <cell r="AQ553">
            <v>0</v>
          </cell>
          <cell r="AS553">
            <v>527</v>
          </cell>
          <cell r="AT553">
            <v>44946</v>
          </cell>
          <cell r="AU553">
            <v>54000000</v>
          </cell>
          <cell r="AV553" t="str">
            <v>O23011605560000007754</v>
          </cell>
          <cell r="AW553" t="str">
            <v>INVERSION</v>
          </cell>
          <cell r="AX553" t="str">
            <v>Fortalecimiento Institucional de la Secretaría del Hábitat Bogotá</v>
          </cell>
          <cell r="AY553">
            <v>5000469639</v>
          </cell>
          <cell r="AZ553">
            <v>604</v>
          </cell>
          <cell r="BA553">
            <v>44978</v>
          </cell>
          <cell r="BB553">
            <v>54000000</v>
          </cell>
          <cell r="BK553" t="str">
            <v/>
          </cell>
          <cell r="BN553" t="str">
            <v/>
          </cell>
          <cell r="BO553" t="str">
            <v/>
          </cell>
          <cell r="BP553" t="str">
            <v/>
          </cell>
          <cell r="BR553" t="str">
            <v/>
          </cell>
          <cell r="BS553" t="str">
            <v/>
          </cell>
          <cell r="BT553" t="str">
            <v/>
          </cell>
          <cell r="BU553" t="str">
            <v/>
          </cell>
          <cell r="BV553" t="str">
            <v/>
          </cell>
          <cell r="BW553" t="str">
            <v/>
          </cell>
          <cell r="CA553" t="str">
            <v/>
          </cell>
          <cell r="CB553" t="str">
            <v/>
          </cell>
          <cell r="CC553" t="str">
            <v/>
          </cell>
          <cell r="CE553" t="str">
            <v/>
          </cell>
          <cell r="CF553" t="str">
            <v/>
          </cell>
          <cell r="CG553" t="str">
            <v/>
          </cell>
          <cell r="CH553" t="str">
            <v/>
          </cell>
          <cell r="CI553" t="str">
            <v/>
          </cell>
          <cell r="CP553">
            <v>0</v>
          </cell>
          <cell r="DF553">
            <v>45020</v>
          </cell>
          <cell r="DG553" t="str">
            <v>YONATHAN ANDRES TRUJILLO ARIAS</v>
          </cell>
          <cell r="DH553">
            <v>1012377174</v>
          </cell>
          <cell r="DI553" t="str">
            <v>CARRERA 28A 51 09 APTO 101</v>
          </cell>
          <cell r="DJ553">
            <v>3106084252</v>
          </cell>
          <cell r="DK553" t="str">
            <v>ytrujilloa0106@gmail.com</v>
          </cell>
          <cell r="DL553">
            <v>45600000</v>
          </cell>
          <cell r="DN553">
            <v>45020</v>
          </cell>
        </row>
        <row r="554">
          <cell r="C554" t="str">
            <v>549-2023</v>
          </cell>
          <cell r="D554">
            <v>1</v>
          </cell>
          <cell r="E554" t="str">
            <v>CO1.PCCNTR.4651049</v>
          </cell>
          <cell r="F554" t="e">
            <v>#N/A</v>
          </cell>
          <cell r="G554" t="str">
            <v>En Ejecución</v>
          </cell>
          <cell r="H554" t="str">
            <v>https://community.secop.gov.co/Public/Tendering/OpportunityDetail/Index?noticeUID=CO1.NTC.4029025&amp;isFromPublicArea=True&amp;isModal=true&amp;asPopupView=true</v>
          </cell>
          <cell r="I554" t="str">
            <v>SDHT-SDPS-PSP-019-2023.</v>
          </cell>
          <cell r="J554">
            <v>1</v>
          </cell>
          <cell r="K554">
            <v>1</v>
          </cell>
          <cell r="L554" t="str">
            <v>Persona Natural</v>
          </cell>
          <cell r="M554" t="str">
            <v>CC</v>
          </cell>
          <cell r="N554">
            <v>52446234</v>
          </cell>
          <cell r="O554">
            <v>0</v>
          </cell>
          <cell r="P554" t="str">
            <v>VERANO ALARCON</v>
          </cell>
          <cell r="Q554" t="str">
            <v>MARCELA</v>
          </cell>
          <cell r="R554" t="str">
            <v>No Aplica</v>
          </cell>
          <cell r="S554" t="str">
            <v>MARCELA VERANO ALARCON</v>
          </cell>
          <cell r="T554" t="str">
            <v>F</v>
          </cell>
          <cell r="U554">
            <v>44977</v>
          </cell>
          <cell r="V554">
            <v>44979</v>
          </cell>
          <cell r="W554">
            <v>44979</v>
          </cell>
          <cell r="Y554" t="str">
            <v>Contratación Directa</v>
          </cell>
          <cell r="Z554" t="str">
            <v>Contrato</v>
          </cell>
          <cell r="AA554" t="str">
            <v>Prestación de Servicios Profesionales</v>
          </cell>
          <cell r="AB554" t="str">
            <v>PRESTAR SERVICIOS PROFESIONALES PARA APOYAR TECNICAMENTE A LA SUBDIRECCIÓN DE PREVENCIÓN Y SEGUIMIENTO EN LAS ACTIVIDADES DE MONITOREO DE LAS AREAS SUSCEPTIBLES DE OCUPACIÓN ILEGAL Y EN LA PREVENCIÓN DE DESARROLLOS ILEGALES EN EL DISTRITO CAPITAL</v>
          </cell>
          <cell r="AC554">
            <v>44979</v>
          </cell>
          <cell r="AD554">
            <v>44979</v>
          </cell>
          <cell r="AE554">
            <v>44979</v>
          </cell>
          <cell r="AF554">
            <v>11</v>
          </cell>
          <cell r="AG554">
            <v>0</v>
          </cell>
          <cell r="AH554">
            <v>11</v>
          </cell>
          <cell r="AI554">
            <v>11</v>
          </cell>
          <cell r="AJ554">
            <v>0</v>
          </cell>
          <cell r="AK554">
            <v>330</v>
          </cell>
          <cell r="AL554">
            <v>45312</v>
          </cell>
          <cell r="AM554">
            <v>45344</v>
          </cell>
          <cell r="AN554">
            <v>62881500</v>
          </cell>
          <cell r="AO554">
            <v>62881500</v>
          </cell>
          <cell r="AP554">
            <v>5716500</v>
          </cell>
          <cell r="AQ554">
            <v>0</v>
          </cell>
          <cell r="AS554">
            <v>370</v>
          </cell>
          <cell r="AT554">
            <v>44942</v>
          </cell>
          <cell r="AU554">
            <v>62881500</v>
          </cell>
          <cell r="AV554" t="str">
            <v>O23011603450000007812</v>
          </cell>
          <cell r="AW554" t="str">
            <v>INVERSION</v>
          </cell>
          <cell r="AX554" t="str">
            <v>Fortalecimiento de la Inspección, Vigilancia y Control de Vivienda en Bogotá</v>
          </cell>
          <cell r="AY554">
            <v>5000469525</v>
          </cell>
          <cell r="AZ554">
            <v>602</v>
          </cell>
          <cell r="BA554">
            <v>44978</v>
          </cell>
          <cell r="BB554">
            <v>62881500</v>
          </cell>
          <cell r="BK554" t="str">
            <v/>
          </cell>
          <cell r="BN554" t="str">
            <v/>
          </cell>
          <cell r="BO554" t="str">
            <v/>
          </cell>
          <cell r="BP554" t="str">
            <v/>
          </cell>
          <cell r="BR554" t="str">
            <v/>
          </cell>
          <cell r="BS554" t="str">
            <v/>
          </cell>
          <cell r="BT554" t="str">
            <v/>
          </cell>
          <cell r="BU554" t="str">
            <v/>
          </cell>
          <cell r="BV554" t="str">
            <v/>
          </cell>
          <cell r="BW554" t="str">
            <v/>
          </cell>
          <cell r="CA554" t="str">
            <v/>
          </cell>
          <cell r="CB554" t="str">
            <v/>
          </cell>
          <cell r="CC554" t="str">
            <v/>
          </cell>
          <cell r="CE554" t="str">
            <v/>
          </cell>
          <cell r="CF554" t="str">
            <v/>
          </cell>
          <cell r="CG554" t="str">
            <v/>
          </cell>
          <cell r="CH554" t="str">
            <v/>
          </cell>
          <cell r="CI554" t="str">
            <v/>
          </cell>
          <cell r="CP554">
            <v>0</v>
          </cell>
        </row>
        <row r="555">
          <cell r="C555" t="str">
            <v>550-2023</v>
          </cell>
          <cell r="D555">
            <v>1</v>
          </cell>
          <cell r="E555" t="str">
            <v>CO1.PCCNTR.4651430</v>
          </cell>
          <cell r="F555" t="e">
            <v>#N/A</v>
          </cell>
          <cell r="G555" t="str">
            <v>En Ejecución</v>
          </cell>
          <cell r="H555" t="str">
            <v>https://community.secop.gov.co/Public/Tendering/OpportunityDetail/Index?noticeUID=CO1.NTC.4029519&amp;isFromPublicArea=True&amp;isModal=true&amp;asPopupView=true</v>
          </cell>
          <cell r="I555" t="str">
            <v>SDHT-SDPS-PSAG-004-2023.</v>
          </cell>
          <cell r="J555">
            <v>1</v>
          </cell>
          <cell r="K555">
            <v>1</v>
          </cell>
          <cell r="L555" t="str">
            <v>Persona Natural</v>
          </cell>
          <cell r="M555" t="str">
            <v>CC</v>
          </cell>
          <cell r="N555">
            <v>79113464</v>
          </cell>
          <cell r="O555">
            <v>7</v>
          </cell>
          <cell r="P555" t="str">
            <v>CORTES ARIAS</v>
          </cell>
          <cell r="Q555" t="str">
            <v>JAIME ALIRIO</v>
          </cell>
          <cell r="R555" t="str">
            <v>No Aplica</v>
          </cell>
          <cell r="S555" t="str">
            <v>JAIME ALIRIO CORTES ARIAS</v>
          </cell>
          <cell r="T555" t="str">
            <v>M</v>
          </cell>
          <cell r="U555">
            <v>44977</v>
          </cell>
          <cell r="V555">
            <v>44979</v>
          </cell>
          <cell r="W555">
            <v>44979</v>
          </cell>
          <cell r="Y555" t="str">
            <v>Contratación Directa</v>
          </cell>
          <cell r="Z555" t="str">
            <v>Contrato</v>
          </cell>
          <cell r="AA555" t="str">
            <v>Prestación de Servicios  de Apoyo a la Gestión</v>
          </cell>
          <cell r="AB555" t="str">
            <v>PRESTAR SERVICIOS DE APOYO A LA GESTIÓN EN LAS ACTIVIDADES DE APOYO ADMINISTRATIVO, DE GESTIÓN DOCUMENTAL Y DIGITALIZACIÓN DE DOCUMENTOS QUE SE REQUIERAN EN LA SUBDIRECCIÓN DE PREVENCIÓN Y SEGUIMIENTO</v>
          </cell>
          <cell r="AC555">
            <v>44979</v>
          </cell>
          <cell r="AD555">
            <v>44979</v>
          </cell>
          <cell r="AE555">
            <v>44979</v>
          </cell>
          <cell r="AF555">
            <v>11</v>
          </cell>
          <cell r="AG555">
            <v>0</v>
          </cell>
          <cell r="AH555">
            <v>11</v>
          </cell>
          <cell r="AI555">
            <v>11</v>
          </cell>
          <cell r="AJ555">
            <v>0</v>
          </cell>
          <cell r="AK555">
            <v>330</v>
          </cell>
          <cell r="AL555">
            <v>45312</v>
          </cell>
          <cell r="AM555">
            <v>45312</v>
          </cell>
          <cell r="AN555">
            <v>27500000</v>
          </cell>
          <cell r="AO555">
            <v>27500000</v>
          </cell>
          <cell r="AP555">
            <v>2500000</v>
          </cell>
          <cell r="AQ555">
            <v>0</v>
          </cell>
          <cell r="AS555">
            <v>368</v>
          </cell>
          <cell r="AT555">
            <v>44942</v>
          </cell>
          <cell r="AU555">
            <v>27500000</v>
          </cell>
          <cell r="AV555" t="str">
            <v>O23011603450000007812</v>
          </cell>
          <cell r="AW555" t="str">
            <v>INVERSION</v>
          </cell>
          <cell r="AX555" t="str">
            <v>Fortalecimiento de la Inspección, Vigilancia y Control de Vivienda en Bogotá</v>
          </cell>
          <cell r="AY555">
            <v>5000468441</v>
          </cell>
          <cell r="AZ555">
            <v>590</v>
          </cell>
          <cell r="BA555">
            <v>44977</v>
          </cell>
          <cell r="BB555">
            <v>27500000</v>
          </cell>
          <cell r="BK555" t="str">
            <v/>
          </cell>
          <cell r="BN555" t="str">
            <v/>
          </cell>
          <cell r="BO555" t="str">
            <v/>
          </cell>
          <cell r="BP555" t="str">
            <v/>
          </cell>
          <cell r="BR555" t="str">
            <v/>
          </cell>
          <cell r="BS555" t="str">
            <v/>
          </cell>
          <cell r="BT555" t="str">
            <v/>
          </cell>
          <cell r="BU555" t="str">
            <v/>
          </cell>
          <cell r="BV555" t="str">
            <v/>
          </cell>
          <cell r="BW555" t="str">
            <v/>
          </cell>
          <cell r="CA555" t="str">
            <v/>
          </cell>
          <cell r="CB555" t="str">
            <v/>
          </cell>
          <cell r="CC555" t="str">
            <v/>
          </cell>
          <cell r="CE555" t="str">
            <v/>
          </cell>
          <cell r="CF555" t="str">
            <v/>
          </cell>
          <cell r="CG555" t="str">
            <v/>
          </cell>
          <cell r="CH555" t="str">
            <v/>
          </cell>
          <cell r="CI555" t="str">
            <v/>
          </cell>
          <cell r="CP555">
            <v>0</v>
          </cell>
        </row>
        <row r="556">
          <cell r="C556" t="str">
            <v>551-2023</v>
          </cell>
          <cell r="D556">
            <v>1</v>
          </cell>
          <cell r="E556" t="str">
            <v>CO1.PCCNTR.4650740</v>
          </cell>
          <cell r="F556" t="e">
            <v>#N/A</v>
          </cell>
          <cell r="G556" t="str">
            <v>En Ejecución</v>
          </cell>
          <cell r="H556" t="str">
            <v>https://community.secop.gov.co/Public/Tendering/OpportunityDetail/Index?noticeUID=CO1.NTC.4028946&amp;isFromPublicArea=True&amp;isModal=true&amp;asPopupView=true</v>
          </cell>
          <cell r="I556" t="str">
            <v>SDHT-SDPS-PSP-027-2023.</v>
          </cell>
          <cell r="J556">
            <v>1</v>
          </cell>
          <cell r="K556">
            <v>1</v>
          </cell>
          <cell r="L556" t="str">
            <v>Persona Natural</v>
          </cell>
          <cell r="M556" t="str">
            <v>CC</v>
          </cell>
          <cell r="N556">
            <v>53049085</v>
          </cell>
          <cell r="O556">
            <v>0</v>
          </cell>
          <cell r="P556" t="str">
            <v>VARGAS DUQUE</v>
          </cell>
          <cell r="Q556" t="str">
            <v>LINA MARCELA</v>
          </cell>
          <cell r="R556" t="str">
            <v>No Aplica</v>
          </cell>
          <cell r="S556" t="str">
            <v>LINA MARCELA VARGAS DUQUE</v>
          </cell>
          <cell r="T556" t="str">
            <v>F</v>
          </cell>
          <cell r="U556">
            <v>44977</v>
          </cell>
          <cell r="V556">
            <v>44979</v>
          </cell>
          <cell r="W556">
            <v>44979</v>
          </cell>
          <cell r="Y556" t="str">
            <v>Contratación Directa</v>
          </cell>
          <cell r="Z556" t="str">
            <v>Contrato</v>
          </cell>
          <cell r="AA556" t="str">
            <v>Prestación de Servicios Profesionales</v>
          </cell>
          <cell r="AB556" t="str">
            <v>PRESTAR SERVICIOS PROFESIONALES PARA APOYAR JURIDICAMENTE LAS ACTIVIDADES ORIENTADAS AL CONTROL DE PROYECTOS DE ENAJENACIÓN DE VIVIENDA.</v>
          </cell>
          <cell r="AC556">
            <v>44979</v>
          </cell>
          <cell r="AD556">
            <v>44979</v>
          </cell>
          <cell r="AE556">
            <v>44979</v>
          </cell>
          <cell r="AF556">
            <v>11</v>
          </cell>
          <cell r="AG556">
            <v>0</v>
          </cell>
          <cell r="AH556">
            <v>11</v>
          </cell>
          <cell r="AI556">
            <v>11</v>
          </cell>
          <cell r="AJ556">
            <v>0</v>
          </cell>
          <cell r="AK556">
            <v>330</v>
          </cell>
          <cell r="AL556">
            <v>45312</v>
          </cell>
          <cell r="AM556">
            <v>45312</v>
          </cell>
          <cell r="AN556">
            <v>62881500</v>
          </cell>
          <cell r="AO556">
            <v>62881500</v>
          </cell>
          <cell r="AP556">
            <v>5716500</v>
          </cell>
          <cell r="AQ556">
            <v>0</v>
          </cell>
          <cell r="AS556">
            <v>364</v>
          </cell>
          <cell r="AT556">
            <v>44942</v>
          </cell>
          <cell r="AU556">
            <v>62881500</v>
          </cell>
          <cell r="AV556" t="str">
            <v>O23011603450000007812</v>
          </cell>
          <cell r="AW556" t="str">
            <v>INVERSION</v>
          </cell>
          <cell r="AX556" t="str">
            <v>Fortalecimiento de la Inspección, Vigilancia y Control de Vivienda en Bogotá</v>
          </cell>
          <cell r="AY556">
            <v>5000469529</v>
          </cell>
          <cell r="AZ556">
            <v>603</v>
          </cell>
          <cell r="BA556">
            <v>44978</v>
          </cell>
          <cell r="BB556">
            <v>62881500</v>
          </cell>
          <cell r="BK556" t="str">
            <v/>
          </cell>
          <cell r="BN556" t="str">
            <v/>
          </cell>
          <cell r="BO556" t="str">
            <v/>
          </cell>
          <cell r="BP556" t="str">
            <v/>
          </cell>
          <cell r="BR556" t="str">
            <v/>
          </cell>
          <cell r="BS556" t="str">
            <v/>
          </cell>
          <cell r="BT556" t="str">
            <v/>
          </cell>
          <cell r="BU556" t="str">
            <v/>
          </cell>
          <cell r="BV556" t="str">
            <v/>
          </cell>
          <cell r="BW556" t="str">
            <v/>
          </cell>
          <cell r="CA556" t="str">
            <v/>
          </cell>
          <cell r="CB556" t="str">
            <v/>
          </cell>
          <cell r="CC556" t="str">
            <v/>
          </cell>
          <cell r="CE556" t="str">
            <v/>
          </cell>
          <cell r="CF556" t="str">
            <v/>
          </cell>
          <cell r="CG556" t="str">
            <v/>
          </cell>
          <cell r="CH556" t="str">
            <v/>
          </cell>
          <cell r="CI556" t="str">
            <v/>
          </cell>
          <cell r="CP556">
            <v>0</v>
          </cell>
        </row>
        <row r="557">
          <cell r="C557" t="str">
            <v>552-2023</v>
          </cell>
          <cell r="D557">
            <v>1</v>
          </cell>
          <cell r="E557" t="str">
            <v xml:space="preserve">	CO1.PCCNTR.4667954</v>
          </cell>
          <cell r="F557" t="e">
            <v>#N/A</v>
          </cell>
          <cell r="G557" t="str">
            <v>En Ejecución</v>
          </cell>
          <cell r="H557" t="str">
            <v>https://community.secop.gov.co/Public/Tendering/OpportunityDetail/Index?noticeUID=CO1.NTC.4047148&amp;isFromPublicArea=True&amp;isModal=False</v>
          </cell>
          <cell r="I557" t="str">
            <v>SDHT-SDB-PSAG-087-2023</v>
          </cell>
          <cell r="J557">
            <v>1</v>
          </cell>
          <cell r="K557">
            <v>1</v>
          </cell>
          <cell r="L557" t="str">
            <v>Persona Natural</v>
          </cell>
          <cell r="M557" t="str">
            <v>CC</v>
          </cell>
          <cell r="N557">
            <v>1000805543</v>
          </cell>
          <cell r="O557">
            <v>4</v>
          </cell>
          <cell r="P557" t="str">
            <v>OVIEDO GUTIERREZ</v>
          </cell>
          <cell r="Q557" t="str">
            <v>MICHEL VANESSA</v>
          </cell>
          <cell r="R557" t="str">
            <v>No Aplica</v>
          </cell>
          <cell r="S557" t="str">
            <v>MICHEL VANESSA OVIEDO GUTIERREZ</v>
          </cell>
          <cell r="T557" t="str">
            <v>F</v>
          </cell>
          <cell r="U557">
            <v>44978</v>
          </cell>
          <cell r="V557">
            <v>44980</v>
          </cell>
          <cell r="W557">
            <v>44978</v>
          </cell>
          <cell r="Y557" t="str">
            <v>Contratación Directa</v>
          </cell>
          <cell r="Z557" t="str">
            <v>Contrato</v>
          </cell>
          <cell r="AA557" t="str">
            <v>Prestación de Servicios  de Apoyo a la Gestión</v>
          </cell>
          <cell r="AB557" t="str">
            <v>PRESTAR SERVICIOS DE APOYO A LA GESTIÓN RELACIONADA CON LA CONFORMACIÓN DE EXPEDIENTES PARA POSTULACIÓN DE HOGARES AL SUBSIDIO DE MEJORAMIENTO DE VIVIENDA EN LA MODALIDAD DE HABITABILIDAD EN LOS TERRITORIOS PRIORIZADOS POR LA SECRETARÍA DISTRITAL DEL HÁBITAT</v>
          </cell>
          <cell r="AC557">
            <v>44980</v>
          </cell>
          <cell r="AE557">
            <v>44980</v>
          </cell>
          <cell r="AF557">
            <v>10</v>
          </cell>
          <cell r="AG557">
            <v>10</v>
          </cell>
          <cell r="AH557">
            <v>10.333333333333334</v>
          </cell>
          <cell r="AI557">
            <v>10</v>
          </cell>
          <cell r="AJ557">
            <v>10</v>
          </cell>
          <cell r="AK557">
            <v>310</v>
          </cell>
          <cell r="AL557">
            <v>45293</v>
          </cell>
          <cell r="AM557">
            <v>45293</v>
          </cell>
          <cell r="AN557">
            <v>27900000</v>
          </cell>
          <cell r="AO557">
            <v>27900000</v>
          </cell>
          <cell r="AP557">
            <v>2700000</v>
          </cell>
          <cell r="AQ557">
            <v>0</v>
          </cell>
          <cell r="AS557">
            <v>38</v>
          </cell>
          <cell r="AT557">
            <v>44930</v>
          </cell>
          <cell r="AU557">
            <v>27900000</v>
          </cell>
          <cell r="AV557" t="str">
            <v>O23011601010000007715</v>
          </cell>
          <cell r="AW557" t="str">
            <v>INVERSION</v>
          </cell>
          <cell r="AX557" t="str">
            <v>Mejoramiento de vivienda - modalidad de habitabilidad mediante asignación e implementación de subsidio en Bogotá</v>
          </cell>
          <cell r="AY557">
            <v>5000470492</v>
          </cell>
          <cell r="AZ557">
            <v>607</v>
          </cell>
          <cell r="BA557">
            <v>44979</v>
          </cell>
          <cell r="BB557">
            <v>27900000</v>
          </cell>
          <cell r="BK557" t="str">
            <v/>
          </cell>
          <cell r="BN557" t="str">
            <v/>
          </cell>
          <cell r="BO557" t="str">
            <v/>
          </cell>
          <cell r="BP557" t="str">
            <v/>
          </cell>
          <cell r="BR557" t="str">
            <v/>
          </cell>
          <cell r="BS557" t="str">
            <v/>
          </cell>
          <cell r="BT557" t="str">
            <v/>
          </cell>
          <cell r="BU557" t="str">
            <v/>
          </cell>
          <cell r="BV557" t="str">
            <v/>
          </cell>
          <cell r="BW557" t="str">
            <v/>
          </cell>
          <cell r="CA557" t="str">
            <v/>
          </cell>
          <cell r="CB557" t="str">
            <v/>
          </cell>
          <cell r="CC557" t="str">
            <v/>
          </cell>
          <cell r="CE557" t="str">
            <v/>
          </cell>
          <cell r="CF557" t="str">
            <v/>
          </cell>
          <cell r="CG557" t="str">
            <v/>
          </cell>
          <cell r="CH557" t="str">
            <v/>
          </cell>
          <cell r="CI557" t="str">
            <v/>
          </cell>
          <cell r="CP557">
            <v>0</v>
          </cell>
        </row>
        <row r="558">
          <cell r="C558" t="str">
            <v>553-2023</v>
          </cell>
          <cell r="D558">
            <v>1</v>
          </cell>
          <cell r="E558" t="str">
            <v>CO1.PCCNTR.4661088</v>
          </cell>
          <cell r="F558" t="e">
            <v>#N/A</v>
          </cell>
          <cell r="G558" t="str">
            <v>En Ejecución</v>
          </cell>
          <cell r="H558" t="str">
            <v>https://community.secop.gov.co/Public/Tendering/OpportunityDetail/Index?noticeUID=CO1.NTC.4039785&amp;isFromPublicArea=True&amp;isModal=true&amp;asPopupView=true</v>
          </cell>
          <cell r="I558" t="str">
            <v>SDHT-SDB-PSP-088-2023</v>
          </cell>
          <cell r="J558">
            <v>1</v>
          </cell>
          <cell r="K558">
            <v>1</v>
          </cell>
          <cell r="L558" t="str">
            <v>Persona Natural</v>
          </cell>
          <cell r="M558" t="str">
            <v>CC</v>
          </cell>
          <cell r="N558">
            <v>11187170</v>
          </cell>
          <cell r="O558">
            <v>7</v>
          </cell>
          <cell r="P558" t="str">
            <v>VEGA ANGARITA</v>
          </cell>
          <cell r="Q558" t="str">
            <v>JULIO CESAR</v>
          </cell>
          <cell r="R558" t="str">
            <v>No Aplica</v>
          </cell>
          <cell r="S558" t="str">
            <v>JULIO CESAR VEGA ANGARITA</v>
          </cell>
          <cell r="T558" t="str">
            <v>M</v>
          </cell>
          <cell r="U558">
            <v>44977</v>
          </cell>
          <cell r="V558">
            <v>44978</v>
          </cell>
          <cell r="W558">
            <v>44978</v>
          </cell>
          <cell r="Y558" t="str">
            <v>Contratación Directa</v>
          </cell>
          <cell r="Z558" t="str">
            <v>Contrato</v>
          </cell>
          <cell r="AA558" t="str">
            <v>Prestación de Servicios Profesionales</v>
          </cell>
          <cell r="AB558" t="str">
            <v>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v>
          </cell>
          <cell r="AC558">
            <v>44978</v>
          </cell>
          <cell r="AD558">
            <v>44978</v>
          </cell>
          <cell r="AE558">
            <v>44978</v>
          </cell>
          <cell r="AF558">
            <v>10</v>
          </cell>
          <cell r="AG558">
            <v>10</v>
          </cell>
          <cell r="AH558">
            <v>10.333333333333334</v>
          </cell>
          <cell r="AI558">
            <v>10</v>
          </cell>
          <cell r="AJ558">
            <v>10</v>
          </cell>
          <cell r="AK558">
            <v>310</v>
          </cell>
          <cell r="AL558">
            <v>45290</v>
          </cell>
          <cell r="AM558">
            <v>45290</v>
          </cell>
          <cell r="AN558">
            <v>75433333</v>
          </cell>
          <cell r="AO558">
            <v>75433333</v>
          </cell>
          <cell r="AP558">
            <v>7300000</v>
          </cell>
          <cell r="AQ558">
            <v>0.3333333432674408</v>
          </cell>
          <cell r="AS558">
            <v>679</v>
          </cell>
          <cell r="AT558">
            <v>44960</v>
          </cell>
          <cell r="AU558">
            <v>75433333</v>
          </cell>
          <cell r="AV558" t="str">
            <v>O23011601190000007575</v>
          </cell>
          <cell r="AW558" t="str">
            <v>INVERSION</v>
          </cell>
          <cell r="AX558" t="str">
            <v>Estudios y diseños de proyecto para el mejoramiento integral de Barrios - Bogotá 2020-2024</v>
          </cell>
          <cell r="AY558">
            <v>5000469513</v>
          </cell>
          <cell r="AZ558">
            <v>599</v>
          </cell>
          <cell r="BA558">
            <v>44978</v>
          </cell>
          <cell r="BB558">
            <v>75433333</v>
          </cell>
          <cell r="BK558" t="str">
            <v/>
          </cell>
          <cell r="BN558" t="str">
            <v/>
          </cell>
          <cell r="BO558" t="str">
            <v/>
          </cell>
          <cell r="BP558" t="str">
            <v/>
          </cell>
          <cell r="BR558" t="str">
            <v/>
          </cell>
          <cell r="BS558" t="str">
            <v/>
          </cell>
          <cell r="BT558" t="str">
            <v/>
          </cell>
          <cell r="BU558" t="str">
            <v/>
          </cell>
          <cell r="BV558" t="str">
            <v/>
          </cell>
          <cell r="BW558" t="str">
            <v/>
          </cell>
          <cell r="CA558" t="str">
            <v/>
          </cell>
          <cell r="CB558" t="str">
            <v/>
          </cell>
          <cell r="CC558" t="str">
            <v/>
          </cell>
          <cell r="CE558" t="str">
            <v/>
          </cell>
          <cell r="CF558" t="str">
            <v/>
          </cell>
          <cell r="CG558" t="str">
            <v/>
          </cell>
          <cell r="CH558" t="str">
            <v/>
          </cell>
          <cell r="CI558" t="str">
            <v/>
          </cell>
          <cell r="CP558">
            <v>0</v>
          </cell>
        </row>
        <row r="559">
          <cell r="C559" t="str">
            <v>554-2023</v>
          </cell>
          <cell r="D559">
            <v>1</v>
          </cell>
          <cell r="E559" t="str">
            <v>CO1.PCCNTR.4664196</v>
          </cell>
          <cell r="F559" t="e">
            <v>#N/A</v>
          </cell>
          <cell r="G559" t="str">
            <v>En Ejecución</v>
          </cell>
          <cell r="H559" t="str">
            <v>https://community.secop.gov.co/Public/Tendering/OpportunityDetail/Index?noticeUID=CO1.NTC.4043655&amp;isFromPublicArea=True&amp;isModal=true&amp;asPopupView=true</v>
          </cell>
          <cell r="I559" t="str">
            <v>SDHT-SDIS-PSP-035-2023</v>
          </cell>
          <cell r="J559">
            <v>1</v>
          </cell>
          <cell r="K559">
            <v>1</v>
          </cell>
          <cell r="L559" t="str">
            <v>Persona Natural</v>
          </cell>
          <cell r="M559" t="str">
            <v>CC</v>
          </cell>
          <cell r="N559">
            <v>79473893</v>
          </cell>
          <cell r="O559">
            <v>7</v>
          </cell>
          <cell r="P559" t="str">
            <v>BAQUIRO DUQUE</v>
          </cell>
          <cell r="Q559" t="str">
            <v>GERMAN ALBERTO</v>
          </cell>
          <cell r="R559" t="str">
            <v>No Aplica</v>
          </cell>
          <cell r="S559" t="str">
            <v>GERMAN ALBERTO BAQUIRO DUQUE</v>
          </cell>
          <cell r="T559" t="str">
            <v>M</v>
          </cell>
          <cell r="U559">
            <v>44978</v>
          </cell>
          <cell r="V559">
            <v>44978</v>
          </cell>
          <cell r="W559">
            <v>44979</v>
          </cell>
          <cell r="Y559" t="str">
            <v>Contratación Directa</v>
          </cell>
          <cell r="Z559" t="str">
            <v>Contrato</v>
          </cell>
          <cell r="AA559" t="str">
            <v>Prestación de Servicios Profesionales</v>
          </cell>
          <cell r="AB559" t="str">
            <v>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v>
          </cell>
          <cell r="AC559">
            <v>44979</v>
          </cell>
          <cell r="AD559">
            <v>44979</v>
          </cell>
          <cell r="AE559">
            <v>44979</v>
          </cell>
          <cell r="AF559">
            <v>9</v>
          </cell>
          <cell r="AG559">
            <v>0</v>
          </cell>
          <cell r="AH559">
            <v>9</v>
          </cell>
          <cell r="AI559">
            <v>9</v>
          </cell>
          <cell r="AJ559">
            <v>0</v>
          </cell>
          <cell r="AK559">
            <v>270</v>
          </cell>
          <cell r="AL559">
            <v>45251</v>
          </cell>
          <cell r="AM559">
            <v>45251</v>
          </cell>
          <cell r="AN559">
            <v>97335000</v>
          </cell>
          <cell r="AO559">
            <v>97335000</v>
          </cell>
          <cell r="AP559">
            <v>10815000</v>
          </cell>
          <cell r="AQ559">
            <v>0</v>
          </cell>
          <cell r="AS559">
            <v>711</v>
          </cell>
          <cell r="AT559">
            <v>44964</v>
          </cell>
          <cell r="AU559">
            <v>97335000</v>
          </cell>
          <cell r="AV559" t="str">
            <v>O23011605530000007728</v>
          </cell>
          <cell r="AW559" t="str">
            <v>INVERSION</v>
          </cell>
          <cell r="AX559" t="str">
            <v>Análisis de la gestión de la información del sector hábitat en Bogotá</v>
          </cell>
          <cell r="AY559">
            <v>5000469920</v>
          </cell>
          <cell r="AZ559">
            <v>606</v>
          </cell>
          <cell r="BA559">
            <v>44978</v>
          </cell>
          <cell r="BB559">
            <v>97335000</v>
          </cell>
          <cell r="BK559" t="str">
            <v/>
          </cell>
          <cell r="BN559" t="str">
            <v/>
          </cell>
          <cell r="BO559" t="str">
            <v/>
          </cell>
          <cell r="BP559" t="str">
            <v/>
          </cell>
          <cell r="BR559" t="str">
            <v/>
          </cell>
          <cell r="BS559" t="str">
            <v/>
          </cell>
          <cell r="BT559" t="str">
            <v/>
          </cell>
          <cell r="BU559" t="str">
            <v/>
          </cell>
          <cell r="BV559" t="str">
            <v/>
          </cell>
          <cell r="BW559" t="str">
            <v/>
          </cell>
          <cell r="CA559" t="str">
            <v/>
          </cell>
          <cell r="CB559" t="str">
            <v/>
          </cell>
          <cell r="CC559" t="str">
            <v/>
          </cell>
          <cell r="CE559" t="str">
            <v/>
          </cell>
          <cell r="CF559" t="str">
            <v/>
          </cell>
          <cell r="CG559" t="str">
            <v/>
          </cell>
          <cell r="CH559" t="str">
            <v/>
          </cell>
          <cell r="CI559" t="str">
            <v/>
          </cell>
          <cell r="CP559">
            <v>0</v>
          </cell>
        </row>
        <row r="560">
          <cell r="C560" t="str">
            <v>555-2023</v>
          </cell>
          <cell r="D560">
            <v>1</v>
          </cell>
          <cell r="E560" t="str">
            <v>CO1.PCCNTR.4674449</v>
          </cell>
          <cell r="F560" t="e">
            <v>#N/A</v>
          </cell>
          <cell r="G560" t="str">
            <v>En Ejecución</v>
          </cell>
          <cell r="H560" t="str">
            <v>https://community.secop.gov.co/Public/Tendering/OpportunityDetail/Index?noticeUID=CO1.NTC.4055155&amp;isFromPublicArea=True&amp;isModal=true&amp;asPopupView=true</v>
          </cell>
          <cell r="I560" t="str">
            <v>SDHT-SDICV-PSP-001-2023_</v>
          </cell>
          <cell r="J560">
            <v>1</v>
          </cell>
          <cell r="K560">
            <v>1</v>
          </cell>
          <cell r="L560" t="str">
            <v>Persona Natural</v>
          </cell>
          <cell r="M560" t="str">
            <v>CC</v>
          </cell>
          <cell r="N560">
            <v>1057578594</v>
          </cell>
          <cell r="O560">
            <v>2</v>
          </cell>
          <cell r="P560" t="str">
            <v>CARDENAS TRIANA</v>
          </cell>
          <cell r="Q560" t="str">
            <v>ANA ALEXANDRA</v>
          </cell>
          <cell r="R560" t="str">
            <v>No Aplica</v>
          </cell>
          <cell r="S560" t="str">
            <v>ANA ALEXANDRA CARDENAS TRIANA</v>
          </cell>
          <cell r="T560" t="str">
            <v>F</v>
          </cell>
          <cell r="U560">
            <v>44979</v>
          </cell>
          <cell r="V560">
            <v>44980</v>
          </cell>
          <cell r="W560">
            <v>44981</v>
          </cell>
          <cell r="Y560" t="str">
            <v>Contratación Directa</v>
          </cell>
          <cell r="Z560" t="str">
            <v>Contrato</v>
          </cell>
          <cell r="AA560" t="str">
            <v>Prestación de Servicios Profesionales</v>
          </cell>
          <cell r="AB560" t="str">
            <v>PRESTAR SERVICIOS PROFESIONALES DE APOYO JURIDICO PARA SUSTANCIAR INVESTIGACIONES ADMINISTRATIVAS RELACIONADAS CON LA ENAJENACION Y ARRENDAMIENTO DE VIVIENDA.</v>
          </cell>
          <cell r="AC560">
            <v>44981</v>
          </cell>
          <cell r="AD560">
            <v>44981</v>
          </cell>
          <cell r="AE560">
            <v>44981</v>
          </cell>
          <cell r="AF560">
            <v>10</v>
          </cell>
          <cell r="AG560">
            <v>0</v>
          </cell>
          <cell r="AH560">
            <v>10</v>
          </cell>
          <cell r="AI560">
            <v>10</v>
          </cell>
          <cell r="AJ560">
            <v>0</v>
          </cell>
          <cell r="AK560">
            <v>300</v>
          </cell>
          <cell r="AL560">
            <v>45283</v>
          </cell>
          <cell r="AM560">
            <v>45283</v>
          </cell>
          <cell r="AN560">
            <v>57165000</v>
          </cell>
          <cell r="AO560">
            <v>57165000</v>
          </cell>
          <cell r="AP560">
            <v>5716500</v>
          </cell>
          <cell r="AQ560">
            <v>0</v>
          </cell>
          <cell r="AS560">
            <v>583</v>
          </cell>
          <cell r="AT560">
            <v>44952</v>
          </cell>
          <cell r="AU560">
            <v>62882000</v>
          </cell>
          <cell r="AV560" t="str">
            <v>O23011603450000007812</v>
          </cell>
          <cell r="AW560" t="str">
            <v>INVERSION</v>
          </cell>
          <cell r="AX560" t="str">
            <v>Fortalecimiento de la Inspección, Vigilancia y Control de Vivienda en Bogotá</v>
          </cell>
          <cell r="AY560">
            <v>5000471497</v>
          </cell>
          <cell r="AZ560">
            <v>613</v>
          </cell>
          <cell r="BA560">
            <v>44980</v>
          </cell>
          <cell r="BB560">
            <v>57165000</v>
          </cell>
          <cell r="BK560" t="str">
            <v/>
          </cell>
          <cell r="BN560" t="str">
            <v/>
          </cell>
          <cell r="BO560" t="str">
            <v/>
          </cell>
          <cell r="BP560" t="str">
            <v/>
          </cell>
          <cell r="BR560" t="str">
            <v/>
          </cell>
          <cell r="BS560" t="str">
            <v/>
          </cell>
          <cell r="BT560" t="str">
            <v/>
          </cell>
          <cell r="BU560" t="str">
            <v/>
          </cell>
          <cell r="BV560" t="str">
            <v/>
          </cell>
          <cell r="BW560" t="str">
            <v/>
          </cell>
          <cell r="CA560" t="str">
            <v/>
          </cell>
          <cell r="CB560" t="str">
            <v/>
          </cell>
          <cell r="CC560" t="str">
            <v/>
          </cell>
          <cell r="CE560" t="str">
            <v/>
          </cell>
          <cell r="CF560" t="str">
            <v/>
          </cell>
          <cell r="CG560" t="str">
            <v/>
          </cell>
          <cell r="CH560" t="str">
            <v/>
          </cell>
          <cell r="CI560" t="str">
            <v/>
          </cell>
          <cell r="CP560">
            <v>0</v>
          </cell>
        </row>
        <row r="561">
          <cell r="C561" t="str">
            <v>556-2023</v>
          </cell>
          <cell r="D561">
            <v>1</v>
          </cell>
          <cell r="E561" t="str">
            <v>CO1.PCCNTR.4674459</v>
          </cell>
          <cell r="F561" t="e">
            <v>#N/A</v>
          </cell>
          <cell r="G561" t="str">
            <v>En Ejecución</v>
          </cell>
          <cell r="H561" t="str">
            <v>https://community.secop.gov.co/Public/Tendering/OpportunityDetail/Index?noticeUID=CO1.NTC.4055077&amp;isFromPublicArea=True&amp;isModal=true&amp;asPopupView=true</v>
          </cell>
          <cell r="I561" t="str">
            <v>SDHT-SDICV-PSP-002-2023_</v>
          </cell>
          <cell r="J561">
            <v>1</v>
          </cell>
          <cell r="K561">
            <v>1</v>
          </cell>
          <cell r="L561" t="str">
            <v>Persona Natural</v>
          </cell>
          <cell r="M561" t="str">
            <v>CC</v>
          </cell>
          <cell r="N561">
            <v>1014213363</v>
          </cell>
          <cell r="O561">
            <v>5</v>
          </cell>
          <cell r="P561" t="str">
            <v>LEON SUAREZ</v>
          </cell>
          <cell r="Q561" t="str">
            <v>JESSICA PAOLA</v>
          </cell>
          <cell r="R561" t="str">
            <v>No Aplica</v>
          </cell>
          <cell r="S561" t="str">
            <v>JESSICA PAOLA LEON SUAREZ</v>
          </cell>
          <cell r="T561" t="str">
            <v>F</v>
          </cell>
          <cell r="U561">
            <v>44979</v>
          </cell>
          <cell r="V561">
            <v>44980</v>
          </cell>
          <cell r="W561">
            <v>44981</v>
          </cell>
          <cell r="Y561" t="str">
            <v>Contratación Directa</v>
          </cell>
          <cell r="Z561" t="str">
            <v>Contrato</v>
          </cell>
          <cell r="AA561" t="str">
            <v>Prestación de Servicios Profesionales</v>
          </cell>
          <cell r="AB561" t="str">
            <v>PRESTAR SERVICIOS PROFESIONALES DE APOYO JURIDICO PARA SUSTANCIAR INVESTIGACIONES ADMINISTRATIVAS RELACIONADAS CON LA ENAJENACIÓN Y ARRENDAMIENTO DE VIVIENDA</v>
          </cell>
          <cell r="AC561">
            <v>44981</v>
          </cell>
          <cell r="AD561">
            <v>44981</v>
          </cell>
          <cell r="AE561">
            <v>44981</v>
          </cell>
          <cell r="AF561">
            <v>10</v>
          </cell>
          <cell r="AG561">
            <v>0</v>
          </cell>
          <cell r="AH561">
            <v>10</v>
          </cell>
          <cell r="AI561">
            <v>10</v>
          </cell>
          <cell r="AJ561">
            <v>0</v>
          </cell>
          <cell r="AK561">
            <v>300</v>
          </cell>
          <cell r="AL561">
            <v>45283</v>
          </cell>
          <cell r="AM561">
            <v>45283</v>
          </cell>
          <cell r="AN561">
            <v>57165000</v>
          </cell>
          <cell r="AO561">
            <v>57165000</v>
          </cell>
          <cell r="AP561">
            <v>5716500</v>
          </cell>
          <cell r="AQ561">
            <v>0</v>
          </cell>
          <cell r="AS561">
            <v>268</v>
          </cell>
          <cell r="AT561">
            <v>44942</v>
          </cell>
          <cell r="AU561">
            <v>62882000</v>
          </cell>
          <cell r="AV561" t="str">
            <v>O23011603450000007812</v>
          </cell>
          <cell r="AW561" t="str">
            <v>INVERSION</v>
          </cell>
          <cell r="AX561" t="str">
            <v>Fortalecimiento de la Inspección, Vigilancia y Control de Vivienda en Bogotá</v>
          </cell>
          <cell r="AY561">
            <v>5000471500</v>
          </cell>
          <cell r="AZ561">
            <v>614</v>
          </cell>
          <cell r="BA561">
            <v>44980</v>
          </cell>
          <cell r="BB561">
            <v>57165000</v>
          </cell>
          <cell r="BK561" t="str">
            <v/>
          </cell>
          <cell r="BN561" t="str">
            <v/>
          </cell>
          <cell r="BO561" t="str">
            <v/>
          </cell>
          <cell r="BP561" t="str">
            <v/>
          </cell>
          <cell r="BR561" t="str">
            <v/>
          </cell>
          <cell r="BS561" t="str">
            <v/>
          </cell>
          <cell r="BT561" t="str">
            <v/>
          </cell>
          <cell r="BU561" t="str">
            <v/>
          </cell>
          <cell r="BV561" t="str">
            <v/>
          </cell>
          <cell r="BW561" t="str">
            <v/>
          </cell>
          <cell r="CA561" t="str">
            <v/>
          </cell>
          <cell r="CB561" t="str">
            <v/>
          </cell>
          <cell r="CC561" t="str">
            <v/>
          </cell>
          <cell r="CE561" t="str">
            <v/>
          </cell>
          <cell r="CF561" t="str">
            <v/>
          </cell>
          <cell r="CG561" t="str">
            <v/>
          </cell>
          <cell r="CH561" t="str">
            <v/>
          </cell>
          <cell r="CI561" t="str">
            <v/>
          </cell>
          <cell r="CP561">
            <v>0</v>
          </cell>
        </row>
        <row r="562">
          <cell r="C562" t="str">
            <v>557-2023</v>
          </cell>
          <cell r="D562">
            <v>1</v>
          </cell>
          <cell r="E562" t="str">
            <v>CO1.PCCNTR.4665271</v>
          </cell>
          <cell r="F562" t="e">
            <v>#N/A</v>
          </cell>
          <cell r="G562" t="str">
            <v>En Ejecución</v>
          </cell>
          <cell r="H562" t="str">
            <v>https://community.secop.gov.co/Public/Tendering/OpportunityDetail/Index?noticeUID=CO1.NTC.4044381&amp;isFromPublicArea=True&amp;isModal=true&amp;asPopupView=true</v>
          </cell>
          <cell r="I562" t="str">
            <v>SDHT-SDA-PSP-039-2023</v>
          </cell>
          <cell r="J562">
            <v>1</v>
          </cell>
          <cell r="K562">
            <v>1</v>
          </cell>
          <cell r="L562" t="str">
            <v>Persona Natural</v>
          </cell>
          <cell r="M562" t="str">
            <v>CC</v>
          </cell>
          <cell r="N562">
            <v>4383195</v>
          </cell>
          <cell r="O562">
            <v>5</v>
          </cell>
          <cell r="P562" t="str">
            <v>OSORIO BUITRAGO</v>
          </cell>
          <cell r="Q562" t="str">
            <v>GABRIEL</v>
          </cell>
          <cell r="R562" t="str">
            <v>No Aplica</v>
          </cell>
          <cell r="S562" t="str">
            <v>GABRIEL OSORIO BUITRAGO</v>
          </cell>
          <cell r="T562" t="str">
            <v>M</v>
          </cell>
          <cell r="U562">
            <v>44978</v>
          </cell>
          <cell r="V562">
            <v>44980</v>
          </cell>
          <cell r="W562">
            <v>44981</v>
          </cell>
          <cell r="Y562" t="str">
            <v>Contratación Directa</v>
          </cell>
          <cell r="Z562" t="str">
            <v>Contrato</v>
          </cell>
          <cell r="AA562" t="str">
            <v>Prestación de Servicios Profesionales</v>
          </cell>
          <cell r="AB562" t="str">
            <v>PRESTAR SERVICIOS PROFESIONALES ESPECIALIZADOS PARA ASESORAR EL DESARROLLO DE LAS ACTIVIDADES PROPIAS DE LA SUBDIRECCIÓN ADMINISTRATIVA DE LA SECRETARIA DISTRITAL DEL HABITAT</v>
          </cell>
          <cell r="AC562">
            <v>44981</v>
          </cell>
          <cell r="AD562">
            <v>44981</v>
          </cell>
          <cell r="AE562">
            <v>44981</v>
          </cell>
          <cell r="AF562">
            <v>8</v>
          </cell>
          <cell r="AG562">
            <v>0</v>
          </cell>
          <cell r="AH562">
            <v>8</v>
          </cell>
          <cell r="AI562">
            <v>8</v>
          </cell>
          <cell r="AJ562">
            <v>0</v>
          </cell>
          <cell r="AK562">
            <v>240</v>
          </cell>
          <cell r="AL562">
            <v>45222</v>
          </cell>
          <cell r="AM562">
            <v>45222</v>
          </cell>
          <cell r="AN562">
            <v>86520000</v>
          </cell>
          <cell r="AO562">
            <v>86520000</v>
          </cell>
          <cell r="AP562">
            <v>10815000</v>
          </cell>
          <cell r="AQ562">
            <v>0</v>
          </cell>
          <cell r="AS562">
            <v>731</v>
          </cell>
          <cell r="AT562">
            <v>44973</v>
          </cell>
          <cell r="AU562">
            <v>86520000</v>
          </cell>
          <cell r="AV562" t="str">
            <v>O23011605560000007754</v>
          </cell>
          <cell r="AW562" t="str">
            <v>INVERSION</v>
          </cell>
          <cell r="AX562" t="str">
            <v>Fortalecimiento Institucional de la Secretaría del Hábitat Bogotá</v>
          </cell>
          <cell r="AY562">
            <v>5000471902</v>
          </cell>
          <cell r="AZ562">
            <v>622</v>
          </cell>
          <cell r="BA562">
            <v>44980</v>
          </cell>
          <cell r="BB562">
            <v>86520000</v>
          </cell>
          <cell r="BK562" t="str">
            <v/>
          </cell>
          <cell r="BN562" t="str">
            <v/>
          </cell>
          <cell r="BO562" t="str">
            <v/>
          </cell>
          <cell r="BP562" t="str">
            <v/>
          </cell>
          <cell r="BR562" t="str">
            <v/>
          </cell>
          <cell r="BS562" t="str">
            <v/>
          </cell>
          <cell r="BT562" t="str">
            <v/>
          </cell>
          <cell r="BU562" t="str">
            <v/>
          </cell>
          <cell r="BV562" t="str">
            <v/>
          </cell>
          <cell r="BW562" t="str">
            <v/>
          </cell>
          <cell r="CA562" t="str">
            <v/>
          </cell>
          <cell r="CB562" t="str">
            <v/>
          </cell>
          <cell r="CC562" t="str">
            <v/>
          </cell>
          <cell r="CE562" t="str">
            <v/>
          </cell>
          <cell r="CF562" t="str">
            <v/>
          </cell>
          <cell r="CG562" t="str">
            <v/>
          </cell>
          <cell r="CH562" t="str">
            <v/>
          </cell>
          <cell r="CI562" t="str">
            <v/>
          </cell>
          <cell r="CP562">
            <v>0</v>
          </cell>
        </row>
        <row r="563">
          <cell r="C563" t="str">
            <v>558-2023</v>
          </cell>
          <cell r="D563">
            <v>1</v>
          </cell>
          <cell r="E563" t="str">
            <v>CO1.PCCNTR.4668113</v>
          </cell>
          <cell r="F563" t="e">
            <v>#N/A</v>
          </cell>
          <cell r="G563" t="str">
            <v>En Ejecución</v>
          </cell>
          <cell r="H563" t="str">
            <v>https://community.secop.gov.co/Public/Tendering/OpportunityDetail/Index?noticeUID=CO1.NTC.4046986&amp;isFromPublicArea=True&amp;isModal=true&amp;asPopupView=true</v>
          </cell>
          <cell r="I563" t="str">
            <v>SDHT-SDB-PSP-090-2023</v>
          </cell>
          <cell r="J563">
            <v>1</v>
          </cell>
          <cell r="K563">
            <v>1</v>
          </cell>
          <cell r="L563" t="str">
            <v>Persona Natural</v>
          </cell>
          <cell r="M563" t="str">
            <v>CC</v>
          </cell>
          <cell r="N563">
            <v>52284866</v>
          </cell>
          <cell r="O563">
            <v>9</v>
          </cell>
          <cell r="P563" t="str">
            <v>VANEGAS SILVA</v>
          </cell>
          <cell r="Q563" t="str">
            <v>MARÍA ISABEL</v>
          </cell>
          <cell r="R563" t="str">
            <v>No Aplica</v>
          </cell>
          <cell r="S563" t="str">
            <v>MARÍA ISABEL VANEGAS SILVA</v>
          </cell>
          <cell r="T563" t="str">
            <v>F</v>
          </cell>
          <cell r="U563">
            <v>44979</v>
          </cell>
          <cell r="V563">
            <v>44980</v>
          </cell>
          <cell r="W563">
            <v>44981</v>
          </cell>
          <cell r="Y563" t="str">
            <v>Contratación Directa</v>
          </cell>
          <cell r="Z563" t="str">
            <v>Contrato</v>
          </cell>
          <cell r="AA563" t="str">
            <v>Prestación de Servicios Profesionales</v>
          </cell>
          <cell r="AB563" t="str">
            <v>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v>
          </cell>
          <cell r="AC563">
            <v>44981</v>
          </cell>
          <cell r="AD563">
            <v>44981</v>
          </cell>
          <cell r="AE563">
            <v>44981</v>
          </cell>
          <cell r="AF563">
            <v>10</v>
          </cell>
          <cell r="AG563">
            <v>0</v>
          </cell>
          <cell r="AH563">
            <v>10</v>
          </cell>
          <cell r="AI563">
            <v>10</v>
          </cell>
          <cell r="AJ563">
            <v>0</v>
          </cell>
          <cell r="AK563">
            <v>300</v>
          </cell>
          <cell r="AL563">
            <v>45283</v>
          </cell>
          <cell r="AM563">
            <v>45283</v>
          </cell>
          <cell r="AN563">
            <v>73000000</v>
          </cell>
          <cell r="AO563">
            <v>73000000</v>
          </cell>
          <cell r="AP563">
            <v>7300000</v>
          </cell>
          <cell r="AQ563">
            <v>0</v>
          </cell>
          <cell r="AS563">
            <v>681</v>
          </cell>
          <cell r="AT563">
            <v>44960</v>
          </cell>
          <cell r="AU563">
            <v>80300000</v>
          </cell>
          <cell r="AV563" t="str">
            <v>O23011601190000007577</v>
          </cell>
          <cell r="AW563" t="str">
            <v>INVERSION</v>
          </cell>
          <cell r="AX563" t="str">
            <v>Conformación y ajustes de expedientes para legalización de asentamientos de origen informal y regularización de desarrollos legalizados Bogotá</v>
          </cell>
          <cell r="AY563">
            <v>5000471571</v>
          </cell>
          <cell r="AZ563">
            <v>618</v>
          </cell>
          <cell r="BA563">
            <v>44980</v>
          </cell>
          <cell r="BB563">
            <v>73000000</v>
          </cell>
          <cell r="BK563" t="str">
            <v/>
          </cell>
          <cell r="BN563" t="str">
            <v/>
          </cell>
          <cell r="BO563" t="str">
            <v/>
          </cell>
          <cell r="BP563" t="str">
            <v/>
          </cell>
          <cell r="BR563" t="str">
            <v/>
          </cell>
          <cell r="BS563" t="str">
            <v/>
          </cell>
          <cell r="BT563" t="str">
            <v/>
          </cell>
          <cell r="BU563" t="str">
            <v/>
          </cell>
          <cell r="BV563" t="str">
            <v/>
          </cell>
          <cell r="BW563" t="str">
            <v/>
          </cell>
          <cell r="CA563" t="str">
            <v/>
          </cell>
          <cell r="CB563" t="str">
            <v/>
          </cell>
          <cell r="CC563" t="str">
            <v/>
          </cell>
          <cell r="CE563" t="str">
            <v/>
          </cell>
          <cell r="CF563" t="str">
            <v/>
          </cell>
          <cell r="CG563" t="str">
            <v/>
          </cell>
          <cell r="CH563" t="str">
            <v/>
          </cell>
          <cell r="CI563" t="str">
            <v/>
          </cell>
          <cell r="CP563">
            <v>0</v>
          </cell>
          <cell r="DF563">
            <v>45106</v>
          </cell>
          <cell r="DG563" t="str">
            <v>GIOVANNI ALEXIS YANQUEN MARTÍNEZ</v>
          </cell>
          <cell r="DH563">
            <v>79854501</v>
          </cell>
          <cell r="DI563" t="str">
            <v>CR 96 F 22 K 40 IN 9 AP 603 CON HAYUELOS RESERVADO 2</v>
          </cell>
          <cell r="DJ563">
            <v>3125781003</v>
          </cell>
          <cell r="DK563" t="str">
            <v>gayanquen@catastrobogota.gov.co</v>
          </cell>
          <cell r="DL563">
            <v>42583334</v>
          </cell>
          <cell r="DN563">
            <v>45112</v>
          </cell>
        </row>
        <row r="564">
          <cell r="C564" t="str">
            <v>559-2023</v>
          </cell>
          <cell r="D564">
            <v>1</v>
          </cell>
          <cell r="E564" t="str">
            <v>CO1.PCCNTR.4671891</v>
          </cell>
          <cell r="F564" t="e">
            <v>#N/A</v>
          </cell>
          <cell r="G564" t="str">
            <v>En Ejecución</v>
          </cell>
          <cell r="H564" t="str">
            <v>https://community.secop.gov.co/Public/Tendering/OpportunityDetail/Index?noticeUID=CO1.NTC.4051558&amp;isFromPublicArea=True&amp;isModal=true&amp;asPopupView=true</v>
          </cell>
          <cell r="I564" t="str">
            <v>SDHT-SDO-PSP-045-2023</v>
          </cell>
          <cell r="J564">
            <v>1</v>
          </cell>
          <cell r="K564">
            <v>1</v>
          </cell>
          <cell r="L564" t="str">
            <v>Persona Natural</v>
          </cell>
          <cell r="M564" t="str">
            <v>CC</v>
          </cell>
          <cell r="N564">
            <v>1020774113</v>
          </cell>
          <cell r="O564">
            <v>9</v>
          </cell>
          <cell r="P564" t="str">
            <v>MENDIETA SUAREZ</v>
          </cell>
          <cell r="Q564" t="str">
            <v>CATALINA</v>
          </cell>
          <cell r="R564" t="str">
            <v>No Aplica</v>
          </cell>
          <cell r="S564" t="str">
            <v>CATALINA MENDIETA SUAREZ</v>
          </cell>
          <cell r="T564" t="str">
            <v>F</v>
          </cell>
          <cell r="U564">
            <v>44979</v>
          </cell>
          <cell r="V564">
            <v>44981</v>
          </cell>
          <cell r="W564">
            <v>44981</v>
          </cell>
          <cell r="Y564" t="str">
            <v>Contratación Directa</v>
          </cell>
          <cell r="Z564" t="str">
            <v>Contrato</v>
          </cell>
          <cell r="AA564" t="str">
            <v>Prestación de Servicios Profesionales</v>
          </cell>
          <cell r="AB564" t="str">
            <v>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v>
          </cell>
          <cell r="AC564">
            <v>44981</v>
          </cell>
          <cell r="AD564">
            <v>44981</v>
          </cell>
          <cell r="AE564">
            <v>44981</v>
          </cell>
          <cell r="AF564">
            <v>9</v>
          </cell>
          <cell r="AG564">
            <v>0</v>
          </cell>
          <cell r="AH564">
            <v>9</v>
          </cell>
          <cell r="AI564">
            <v>9</v>
          </cell>
          <cell r="AJ564">
            <v>0</v>
          </cell>
          <cell r="AK564">
            <v>270</v>
          </cell>
          <cell r="AL564">
            <v>45253</v>
          </cell>
          <cell r="AM564">
            <v>45253</v>
          </cell>
          <cell r="AN564">
            <v>72000000</v>
          </cell>
          <cell r="AO564">
            <v>72000000</v>
          </cell>
          <cell r="AP564">
            <v>8000000</v>
          </cell>
          <cell r="AQ564">
            <v>0</v>
          </cell>
          <cell r="AS564">
            <v>674</v>
          </cell>
          <cell r="AT564">
            <v>44960</v>
          </cell>
          <cell r="AU564">
            <v>71361200</v>
          </cell>
          <cell r="AV564" t="str">
            <v>O23011603450000007645</v>
          </cell>
          <cell r="AW564" t="str">
            <v>INVERSION</v>
          </cell>
          <cell r="AX564" t="str">
            <v>Recuperación del espacio público para el cuidado en Bogotá</v>
          </cell>
          <cell r="AY564">
            <v>5000471883</v>
          </cell>
          <cell r="AZ564">
            <v>620</v>
          </cell>
          <cell r="BA564">
            <v>44980</v>
          </cell>
          <cell r="BB564">
            <v>72000000</v>
          </cell>
          <cell r="BK564" t="str">
            <v/>
          </cell>
          <cell r="BN564" t="str">
            <v/>
          </cell>
          <cell r="BO564" t="str">
            <v/>
          </cell>
          <cell r="BP564" t="str">
            <v/>
          </cell>
          <cell r="BR564" t="str">
            <v/>
          </cell>
          <cell r="BS564" t="str">
            <v/>
          </cell>
          <cell r="BT564" t="str">
            <v/>
          </cell>
          <cell r="BU564" t="str">
            <v/>
          </cell>
          <cell r="BV564" t="str">
            <v/>
          </cell>
          <cell r="BW564" t="str">
            <v/>
          </cell>
          <cell r="CA564" t="str">
            <v/>
          </cell>
          <cell r="CB564" t="str">
            <v/>
          </cell>
          <cell r="CC564" t="str">
            <v/>
          </cell>
          <cell r="CE564" t="str">
            <v/>
          </cell>
          <cell r="CF564" t="str">
            <v/>
          </cell>
          <cell r="CG564" t="str">
            <v/>
          </cell>
          <cell r="CH564" t="str">
            <v/>
          </cell>
          <cell r="CI564" t="str">
            <v/>
          </cell>
          <cell r="CP564">
            <v>0</v>
          </cell>
        </row>
        <row r="565">
          <cell r="C565" t="str">
            <v>560-2023</v>
          </cell>
          <cell r="D565">
            <v>1</v>
          </cell>
          <cell r="E565" t="str">
            <v>CO1.PCCNTR.4674460</v>
          </cell>
          <cell r="F565" t="e">
            <v>#N/A</v>
          </cell>
          <cell r="G565" t="str">
            <v>Terminación Anticipada</v>
          </cell>
          <cell r="H565" t="str">
            <v>https://community.secop.gov.co/Public/Tendering/OpportunityDetail/Index?noticeUID=CO1.NTC.4055169&amp;isFromPublicArea=True&amp;isModal=False</v>
          </cell>
          <cell r="I565" t="str">
            <v>SDHT-SDA-PSP-043-2023</v>
          </cell>
          <cell r="J565">
            <v>1</v>
          </cell>
          <cell r="K565">
            <v>2</v>
          </cell>
          <cell r="L565" t="str">
            <v>Persona Natural</v>
          </cell>
          <cell r="M565" t="str">
            <v>CC</v>
          </cell>
          <cell r="N565">
            <v>52700714</v>
          </cell>
          <cell r="O565">
            <v>3</v>
          </cell>
          <cell r="P565" t="str">
            <v>CLAVIJO DURAN</v>
          </cell>
          <cell r="Q565" t="str">
            <v>MAYERLING</v>
          </cell>
          <cell r="R565" t="str">
            <v>No Aplica</v>
          </cell>
          <cell r="S565" t="str">
            <v>MAYERLING CLAVIJO DURAN</v>
          </cell>
          <cell r="T565" t="str">
            <v>F</v>
          </cell>
          <cell r="U565">
            <v>44979</v>
          </cell>
          <cell r="V565">
            <v>44979</v>
          </cell>
          <cell r="W565">
            <v>44980</v>
          </cell>
          <cell r="Y565" t="str">
            <v>Contratación Directa</v>
          </cell>
          <cell r="Z565" t="str">
            <v>Contrato</v>
          </cell>
          <cell r="AA565" t="str">
            <v>Prestación de Servicios Profesionales</v>
          </cell>
          <cell r="AB565" t="str">
            <v>PRESTAR SERVICIOS PROFESIONALES PARA BRINDAR APOYO JURÍDICO EN EL TRÁMITE, REVISIÓN Y SEGUIMIENTO DE LOS PROCESOS CONTRACTUALES QUE ADELANTE LA ENTIDAD</v>
          </cell>
          <cell r="AC565">
            <v>44980</v>
          </cell>
          <cell r="AD565">
            <v>44980</v>
          </cell>
          <cell r="AE565">
            <v>44980</v>
          </cell>
          <cell r="AF565">
            <v>8</v>
          </cell>
          <cell r="AG565">
            <v>0</v>
          </cell>
          <cell r="AH565">
            <v>8</v>
          </cell>
          <cell r="AI565">
            <v>8</v>
          </cell>
          <cell r="AJ565">
            <v>0</v>
          </cell>
          <cell r="AK565">
            <v>240</v>
          </cell>
          <cell r="AL565">
            <v>45221</v>
          </cell>
          <cell r="AM565">
            <v>45069</v>
          </cell>
          <cell r="AN565">
            <v>51200000</v>
          </cell>
          <cell r="AO565">
            <v>19413334</v>
          </cell>
          <cell r="AP565">
            <v>6400000</v>
          </cell>
          <cell r="AQ565">
            <v>0</v>
          </cell>
          <cell r="AS565">
            <v>738</v>
          </cell>
          <cell r="AT565">
            <v>44973</v>
          </cell>
          <cell r="AU565">
            <v>51200000</v>
          </cell>
          <cell r="AV565" t="str">
            <v>O23011605560000007754</v>
          </cell>
          <cell r="AW565" t="str">
            <v>INVERSION</v>
          </cell>
          <cell r="AX565" t="str">
            <v>Fortalecimiento Institucional de la Secretaría del Hábitat Bogotá</v>
          </cell>
          <cell r="AY565">
            <v>5000471219</v>
          </cell>
          <cell r="AZ565">
            <v>609</v>
          </cell>
          <cell r="BA565">
            <v>44979</v>
          </cell>
          <cell r="BB565">
            <v>51200000</v>
          </cell>
          <cell r="BK565" t="str">
            <v/>
          </cell>
          <cell r="BN565" t="str">
            <v/>
          </cell>
          <cell r="BO565" t="str">
            <v/>
          </cell>
          <cell r="BP565" t="str">
            <v/>
          </cell>
          <cell r="BR565" t="str">
            <v/>
          </cell>
          <cell r="BS565" t="str">
            <v/>
          </cell>
          <cell r="BT565" t="str">
            <v/>
          </cell>
          <cell r="BU565" t="str">
            <v/>
          </cell>
          <cell r="BV565" t="str">
            <v/>
          </cell>
          <cell r="BW565" t="str">
            <v/>
          </cell>
          <cell r="CA565" t="str">
            <v/>
          </cell>
          <cell r="CB565" t="str">
            <v/>
          </cell>
          <cell r="CC565" t="str">
            <v/>
          </cell>
          <cell r="CE565" t="str">
            <v/>
          </cell>
          <cell r="CF565" t="str">
            <v/>
          </cell>
          <cell r="CG565" t="str">
            <v/>
          </cell>
          <cell r="CH565" t="str">
            <v/>
          </cell>
          <cell r="CI565" t="str">
            <v/>
          </cell>
          <cell r="CP565">
            <v>0</v>
          </cell>
          <cell r="DF565">
            <v>45049</v>
          </cell>
          <cell r="DG565" t="str">
            <v>JENNIFER ANDREA PIRAGUA BARRAGAN</v>
          </cell>
          <cell r="DH565">
            <v>1014219963</v>
          </cell>
          <cell r="DI565" t="str">
            <v xml:space="preserve">KR  95 F     86 A  28   </v>
          </cell>
          <cell r="DJ565">
            <v>3204856317</v>
          </cell>
          <cell r="DK565" t="str">
            <v>jenniferandrea06@hotmail.com</v>
          </cell>
          <cell r="DL565">
            <v>36266666</v>
          </cell>
          <cell r="DN565">
            <v>45050</v>
          </cell>
        </row>
        <row r="566">
          <cell r="C566" t="str">
            <v>561-2023</v>
          </cell>
          <cell r="D566">
            <v>1</v>
          </cell>
          <cell r="E566" t="str">
            <v xml:space="preserve">	CO1.PCCNTR.4671601</v>
          </cell>
          <cell r="F566" t="e">
            <v>#N/A</v>
          </cell>
          <cell r="G566" t="str">
            <v>En Ejecución</v>
          </cell>
          <cell r="H566" t="str">
            <v>https://community.secop.gov.co/Public/Tendering/OpportunityDetail/Index?noticeUID=CO1.NTC.4051270&amp;isFromPublicArea=True&amp;isModal=False</v>
          </cell>
          <cell r="I566" t="str">
            <v>SDHT-SGC-PSP-017-2023</v>
          </cell>
          <cell r="J566">
            <v>1</v>
          </cell>
          <cell r="K566">
            <v>1</v>
          </cell>
          <cell r="L566" t="str">
            <v>Persona Natural</v>
          </cell>
          <cell r="M566" t="str">
            <v>CC</v>
          </cell>
          <cell r="N566">
            <v>79887061</v>
          </cell>
          <cell r="O566">
            <v>3</v>
          </cell>
          <cell r="P566" t="str">
            <v>RUIZ RODRIGUEZ</v>
          </cell>
          <cell r="Q566" t="str">
            <v>KHAANKO NORBERTO</v>
          </cell>
          <cell r="R566" t="str">
            <v>No Aplica</v>
          </cell>
          <cell r="S566" t="str">
            <v>KHAANKO NORBERTO RUIZ RODRIGUEZ</v>
          </cell>
          <cell r="T566" t="str">
            <v>M</v>
          </cell>
          <cell r="U566">
            <v>44979</v>
          </cell>
          <cell r="V566">
            <v>44980</v>
          </cell>
          <cell r="W566">
            <v>44981</v>
          </cell>
          <cell r="Y566" t="str">
            <v>Contratación Directa</v>
          </cell>
          <cell r="Z566" t="str">
            <v>Contrato</v>
          </cell>
          <cell r="AA566" t="str">
            <v>Prestación de Servicios Profesionales</v>
          </cell>
          <cell r="AB566" t="str">
            <v>PRESTAR SERVICIOS PROFESIONALES PARA GESTIONAR EL DESARROLLO DEL MODELO DE SEGURIDAD Y PRIVACIDAD DE LA INFORMACIÓN DE LA SDHT Y SEGURIDAD DIGITAL.</v>
          </cell>
          <cell r="AC566">
            <v>44981</v>
          </cell>
          <cell r="AE566">
            <v>44981</v>
          </cell>
          <cell r="AF566">
            <v>10</v>
          </cell>
          <cell r="AG566">
            <v>0</v>
          </cell>
          <cell r="AH566">
            <v>10</v>
          </cell>
          <cell r="AI566">
            <v>10</v>
          </cell>
          <cell r="AJ566">
            <v>0</v>
          </cell>
          <cell r="AK566">
            <v>300</v>
          </cell>
          <cell r="AL566">
            <v>45283</v>
          </cell>
          <cell r="AM566">
            <v>45283</v>
          </cell>
          <cell r="AN566">
            <v>60000000</v>
          </cell>
          <cell r="AO566">
            <v>60000000</v>
          </cell>
          <cell r="AP566">
            <v>6000000</v>
          </cell>
          <cell r="AQ566">
            <v>0</v>
          </cell>
          <cell r="AS566">
            <v>694</v>
          </cell>
          <cell r="AT566">
            <v>44960</v>
          </cell>
          <cell r="AU566">
            <v>60000000</v>
          </cell>
          <cell r="AV566" t="str">
            <v>O23011605530000007815</v>
          </cell>
          <cell r="AW566" t="str">
            <v>INVERSION</v>
          </cell>
          <cell r="AX566" t="str">
            <v>Desarrollo del sistema de información misional y estratégica del sector hábitat Bogotá</v>
          </cell>
          <cell r="AY566">
            <v>5000471324</v>
          </cell>
          <cell r="AZ566">
            <v>611</v>
          </cell>
          <cell r="BA566">
            <v>44979</v>
          </cell>
          <cell r="BB566">
            <v>60000000</v>
          </cell>
          <cell r="BK566" t="str">
            <v/>
          </cell>
          <cell r="BN566" t="str">
            <v/>
          </cell>
          <cell r="BO566" t="str">
            <v/>
          </cell>
          <cell r="BP566" t="str">
            <v/>
          </cell>
          <cell r="BR566" t="str">
            <v/>
          </cell>
          <cell r="BS566" t="str">
            <v/>
          </cell>
          <cell r="BT566" t="str">
            <v/>
          </cell>
          <cell r="BU566" t="str">
            <v/>
          </cell>
          <cell r="BV566" t="str">
            <v/>
          </cell>
          <cell r="BW566" t="str">
            <v/>
          </cell>
          <cell r="CA566" t="str">
            <v/>
          </cell>
          <cell r="CB566" t="str">
            <v/>
          </cell>
          <cell r="CC566" t="str">
            <v/>
          </cell>
          <cell r="CE566" t="str">
            <v/>
          </cell>
          <cell r="CF566" t="str">
            <v/>
          </cell>
          <cell r="CG566" t="str">
            <v/>
          </cell>
          <cell r="CH566" t="str">
            <v/>
          </cell>
          <cell r="CI566" t="str">
            <v/>
          </cell>
          <cell r="CP566">
            <v>0</v>
          </cell>
        </row>
        <row r="567">
          <cell r="C567" t="str">
            <v>562-2023</v>
          </cell>
          <cell r="D567">
            <v>1</v>
          </cell>
          <cell r="E567" t="str">
            <v>CO1.PCCNTR.4670998</v>
          </cell>
          <cell r="F567" t="e">
            <v>#N/A</v>
          </cell>
          <cell r="G567" t="str">
            <v>En Ejecución</v>
          </cell>
          <cell r="H567" t="str">
            <v>https://community.secop.gov.co/Public/Tendering/OpportunityDetail/Index?noticeUID=CO1.NTC.4051381&amp;isFromPublicArea=True&amp;isModal=False</v>
          </cell>
          <cell r="I567" t="str">
            <v>SDHT-SGC-PSP-018-2023</v>
          </cell>
          <cell r="J567">
            <v>1</v>
          </cell>
          <cell r="K567">
            <v>1</v>
          </cell>
          <cell r="L567" t="str">
            <v>Persona Natural</v>
          </cell>
          <cell r="M567" t="str">
            <v>CC</v>
          </cell>
          <cell r="N567">
            <v>79690681</v>
          </cell>
          <cell r="O567">
            <v>2</v>
          </cell>
          <cell r="P567" t="str">
            <v>MARTINEZ SILVA</v>
          </cell>
          <cell r="Q567" t="str">
            <v>HECTOR ALEXANDER</v>
          </cell>
          <cell r="R567" t="str">
            <v>No Aplica</v>
          </cell>
          <cell r="S567" t="str">
            <v>HECTOR ALEXANDER MARTINEZ SILVA</v>
          </cell>
          <cell r="T567" t="str">
            <v>M</v>
          </cell>
          <cell r="U567">
            <v>44979</v>
          </cell>
          <cell r="V567">
            <v>44985</v>
          </cell>
          <cell r="W567">
            <v>44986</v>
          </cell>
          <cell r="Y567" t="str">
            <v>Contratación Directa</v>
          </cell>
          <cell r="Z567" t="str">
            <v>Contrato</v>
          </cell>
          <cell r="AA567" t="str">
            <v>Prestación de Servicios Profesionales</v>
          </cell>
          <cell r="AB567" t="str">
            <v>PRESTAR SERVICIOS PROFESIONALES DE SOPORTE AL SISTEMA DE CORRESPONDENCIA Y GESTIÓN DOCUMENTAL SIGA</v>
          </cell>
          <cell r="AC567">
            <v>44986</v>
          </cell>
          <cell r="AD567">
            <v>44986</v>
          </cell>
          <cell r="AE567">
            <v>44986</v>
          </cell>
          <cell r="AF567">
            <v>10</v>
          </cell>
          <cell r="AG567">
            <v>0</v>
          </cell>
          <cell r="AH567">
            <v>10</v>
          </cell>
          <cell r="AI567">
            <v>10</v>
          </cell>
          <cell r="AJ567">
            <v>0</v>
          </cell>
          <cell r="AK567">
            <v>300</v>
          </cell>
          <cell r="AL567">
            <v>45290</v>
          </cell>
          <cell r="AM567">
            <v>45290</v>
          </cell>
          <cell r="AN567">
            <v>72100000</v>
          </cell>
          <cell r="AO567">
            <v>72100000</v>
          </cell>
          <cell r="AP567">
            <v>7210000</v>
          </cell>
          <cell r="AQ567">
            <v>0</v>
          </cell>
          <cell r="AS567">
            <v>615</v>
          </cell>
          <cell r="AT567">
            <v>44953</v>
          </cell>
          <cell r="AU567">
            <v>72100000</v>
          </cell>
          <cell r="AV567" t="str">
            <v>O23011605530000007815</v>
          </cell>
          <cell r="AW567" t="str">
            <v>INVERSION</v>
          </cell>
          <cell r="AX567" t="str">
            <v>Desarrollo del sistema de información misional y estratégica del sector hábitat Bogotá</v>
          </cell>
          <cell r="AY567">
            <v>5000471326</v>
          </cell>
          <cell r="AZ567">
            <v>612</v>
          </cell>
          <cell r="BA567">
            <v>44979</v>
          </cell>
          <cell r="BB567">
            <v>72100000</v>
          </cell>
          <cell r="BK567" t="str">
            <v/>
          </cell>
          <cell r="BN567" t="str">
            <v/>
          </cell>
          <cell r="BO567" t="str">
            <v/>
          </cell>
          <cell r="BP567" t="str">
            <v/>
          </cell>
          <cell r="BR567" t="str">
            <v/>
          </cell>
          <cell r="BS567" t="str">
            <v/>
          </cell>
          <cell r="BT567" t="str">
            <v/>
          </cell>
          <cell r="BU567" t="str">
            <v/>
          </cell>
          <cell r="BV567" t="str">
            <v/>
          </cell>
          <cell r="BW567" t="str">
            <v/>
          </cell>
          <cell r="CA567" t="str">
            <v/>
          </cell>
          <cell r="CB567" t="str">
            <v/>
          </cell>
          <cell r="CC567" t="str">
            <v/>
          </cell>
          <cell r="CE567" t="str">
            <v/>
          </cell>
          <cell r="CF567" t="str">
            <v/>
          </cell>
          <cell r="CG567" t="str">
            <v/>
          </cell>
          <cell r="CH567" t="str">
            <v/>
          </cell>
          <cell r="CI567" t="str">
            <v/>
          </cell>
          <cell r="CP567">
            <v>0</v>
          </cell>
        </row>
        <row r="568">
          <cell r="C568" t="str">
            <v>563-2023</v>
          </cell>
          <cell r="D568">
            <v>1</v>
          </cell>
          <cell r="E568" t="str">
            <v>CO1.PCCNTR.4671565</v>
          </cell>
          <cell r="F568" t="e">
            <v>#N/A</v>
          </cell>
          <cell r="G568" t="str">
            <v>En Ejecución</v>
          </cell>
          <cell r="H568" t="str">
            <v>https://community.secop.gov.co/Public/Tendering/OpportunityDetail/Index?noticeUID=CO1.NTC.4051495&amp;isFromPublicArea=True&amp;isModal=true&amp;asPopupView=true</v>
          </cell>
          <cell r="I568" t="str">
            <v>SDTH-SJ-PSP-0014-2023</v>
          </cell>
          <cell r="J568">
            <v>1</v>
          </cell>
          <cell r="K568">
            <v>1</v>
          </cell>
          <cell r="L568" t="str">
            <v>Persona Natural</v>
          </cell>
          <cell r="M568" t="str">
            <v>CC</v>
          </cell>
          <cell r="N568">
            <v>1088261218</v>
          </cell>
          <cell r="O568">
            <v>9</v>
          </cell>
          <cell r="P568" t="str">
            <v>VARGAS PEREZ</v>
          </cell>
          <cell r="Q568" t="str">
            <v>LUISA FERNANDA</v>
          </cell>
          <cell r="R568" t="str">
            <v>No Aplica</v>
          </cell>
          <cell r="S568" t="str">
            <v>LUISA FERNANDA VARGAS PEREZ</v>
          </cell>
          <cell r="T568" t="str">
            <v>F</v>
          </cell>
          <cell r="U568">
            <v>44979</v>
          </cell>
          <cell r="V568">
            <v>44980</v>
          </cell>
          <cell r="W568">
            <v>44981</v>
          </cell>
          <cell r="Y568" t="str">
            <v>Contratación Directa</v>
          </cell>
          <cell r="Z568" t="str">
            <v>Contrato</v>
          </cell>
          <cell r="AA568" t="str">
            <v>Prestación de Servicios Profesionales</v>
          </cell>
          <cell r="AB568" t="str">
            <v>PRESTAR SERVICIOS PROFESIONALES EN DERECHO PARA APOYAR EL DESARROLLO DE LAS ACTIVIDADES DE DIAGNÓSTICO, PROYECCIÓN Y REVISIÓN DE LINEAMIENTOS Y ESTRATEGIAS DE PREVENCIÓN DE DAÑO ANTIJURÍDICO Y DE ACTOS ADMINISTRATIVOS DE LA SECRETARÍA DISTRITAL DEL HÁBITAT.</v>
          </cell>
          <cell r="AC568">
            <v>44981</v>
          </cell>
          <cell r="AD568">
            <v>44984</v>
          </cell>
          <cell r="AE568">
            <v>44984</v>
          </cell>
          <cell r="AF568">
            <v>9</v>
          </cell>
          <cell r="AG568">
            <v>0</v>
          </cell>
          <cell r="AH568">
            <v>9</v>
          </cell>
          <cell r="AI568">
            <v>9</v>
          </cell>
          <cell r="AJ568">
            <v>0</v>
          </cell>
          <cell r="AK568">
            <v>270</v>
          </cell>
          <cell r="AL568">
            <v>45256</v>
          </cell>
          <cell r="AM568">
            <v>45256</v>
          </cell>
          <cell r="AN568">
            <v>61182000</v>
          </cell>
          <cell r="AO568">
            <v>61182000</v>
          </cell>
          <cell r="AP568">
            <v>6798000</v>
          </cell>
          <cell r="AQ568">
            <v>0</v>
          </cell>
          <cell r="AS568">
            <v>668</v>
          </cell>
          <cell r="AT568">
            <v>44959</v>
          </cell>
          <cell r="AU568">
            <v>61182000</v>
          </cell>
          <cell r="AV568" t="str">
            <v>O23011605560000007810</v>
          </cell>
          <cell r="AW568" t="str">
            <v>INVERSION</v>
          </cell>
          <cell r="AX568" t="str">
            <v>Fortalecimiento y articulación de la gestión jurídica institucional en la Secretaría del Hábitat de Bogotá</v>
          </cell>
          <cell r="AY568">
            <v>5000472417</v>
          </cell>
          <cell r="AZ568">
            <v>626</v>
          </cell>
          <cell r="BA568">
            <v>44980</v>
          </cell>
          <cell r="BB568">
            <v>61182000</v>
          </cell>
          <cell r="BK568" t="str">
            <v/>
          </cell>
          <cell r="BN568" t="str">
            <v/>
          </cell>
          <cell r="BO568" t="str">
            <v/>
          </cell>
          <cell r="BP568" t="str">
            <v/>
          </cell>
          <cell r="BR568" t="str">
            <v/>
          </cell>
          <cell r="BS568" t="str">
            <v/>
          </cell>
          <cell r="BT568" t="str">
            <v/>
          </cell>
          <cell r="BU568" t="str">
            <v/>
          </cell>
          <cell r="BV568" t="str">
            <v/>
          </cell>
          <cell r="BW568" t="str">
            <v/>
          </cell>
          <cell r="CA568" t="str">
            <v/>
          </cell>
          <cell r="CB568" t="str">
            <v/>
          </cell>
          <cell r="CC568" t="str">
            <v/>
          </cell>
          <cell r="CE568" t="str">
            <v/>
          </cell>
          <cell r="CF568" t="str">
            <v/>
          </cell>
          <cell r="CG568" t="str">
            <v/>
          </cell>
          <cell r="CH568" t="str">
            <v/>
          </cell>
          <cell r="CI568" t="str">
            <v/>
          </cell>
          <cell r="CP568">
            <v>0</v>
          </cell>
        </row>
        <row r="569">
          <cell r="C569" t="str">
            <v>564-2023</v>
          </cell>
          <cell r="D569">
            <v>1</v>
          </cell>
          <cell r="E569" t="str">
            <v>CO1.PCCNTR.4678335</v>
          </cell>
          <cell r="F569" t="e">
            <v>#N/A</v>
          </cell>
          <cell r="G569" t="str">
            <v>Terminación Anticipada</v>
          </cell>
          <cell r="H569" t="str">
            <v>https://community.secop.gov.co/Public/Tendering/OpportunityDetail/Index?noticeUID=CO1.NTC.4059911&amp;isFromPublicArea=True&amp;isModal=true&amp;asPopupView=true</v>
          </cell>
          <cell r="I569" t="str">
            <v>SDHT-SGC-PSP-022-2023</v>
          </cell>
          <cell r="J569">
            <v>1</v>
          </cell>
          <cell r="K569">
            <v>1</v>
          </cell>
          <cell r="L569" t="str">
            <v>Persona Natural</v>
          </cell>
          <cell r="M569" t="str">
            <v>CC</v>
          </cell>
          <cell r="N569">
            <v>52264083</v>
          </cell>
          <cell r="O569">
            <v>3</v>
          </cell>
          <cell r="P569" t="str">
            <v>MURCIA VARGAS</v>
          </cell>
          <cell r="Q569" t="str">
            <v>DIANA MARIA</v>
          </cell>
          <cell r="R569" t="str">
            <v>No Aplica</v>
          </cell>
          <cell r="S569" t="str">
            <v>DIANA MARIA MURCIA VARGAS</v>
          </cell>
          <cell r="T569" t="str">
            <v>F</v>
          </cell>
          <cell r="U569">
            <v>44979</v>
          </cell>
          <cell r="V569">
            <v>44981</v>
          </cell>
          <cell r="W569">
            <v>44981</v>
          </cell>
          <cell r="Y569" t="str">
            <v>Contratación Directa</v>
          </cell>
          <cell r="Z569" t="str">
            <v>Contrato</v>
          </cell>
          <cell r="AA569" t="str">
            <v>Prestación de Servicios Profesionales</v>
          </cell>
          <cell r="AB569" t="str">
            <v>PRESTAR SERVICIOS PROFESIONALES EN EL SEGUIMIENTO A LA GESTIÓN DE LOS PROYECTOS ESTRATÉGICOS, DEFINIDOS POR LA SECRETARÍA DISTRITAL DEL HÁBITAT A LOS PROCESOS ADMINISTRATIVOS Y JURÍDICOS</v>
          </cell>
          <cell r="AC569">
            <v>44981</v>
          </cell>
          <cell r="AD569">
            <v>44981</v>
          </cell>
          <cell r="AE569">
            <v>44981</v>
          </cell>
          <cell r="AF569">
            <v>8</v>
          </cell>
          <cell r="AG569">
            <v>0</v>
          </cell>
          <cell r="AH569">
            <v>8</v>
          </cell>
          <cell r="AI569">
            <v>8</v>
          </cell>
          <cell r="AJ569">
            <v>0</v>
          </cell>
          <cell r="AK569">
            <v>240</v>
          </cell>
          <cell r="AL569">
            <v>45222</v>
          </cell>
          <cell r="AM569">
            <v>45198</v>
          </cell>
          <cell r="AN569">
            <v>72000000</v>
          </cell>
          <cell r="AO569">
            <v>72000000</v>
          </cell>
          <cell r="AP569">
            <v>9000000</v>
          </cell>
          <cell r="AQ569">
            <v>0</v>
          </cell>
          <cell r="AS569">
            <v>730</v>
          </cell>
          <cell r="AT569">
            <v>44973</v>
          </cell>
          <cell r="AU569">
            <v>72000000</v>
          </cell>
          <cell r="AV569" t="str">
            <v>O23011605560000007754</v>
          </cell>
          <cell r="AW569" t="str">
            <v>INVERSION</v>
          </cell>
          <cell r="AX569" t="str">
            <v>Fortalecimiento Institucional de la Secretaría del Hábitat Bogotá</v>
          </cell>
          <cell r="AY569">
            <v>5000471583</v>
          </cell>
          <cell r="AZ569">
            <v>619</v>
          </cell>
          <cell r="BA569">
            <v>44980</v>
          </cell>
          <cell r="BB569">
            <v>72000000</v>
          </cell>
          <cell r="BK569" t="str">
            <v/>
          </cell>
          <cell r="BN569" t="str">
            <v/>
          </cell>
          <cell r="BO569" t="str">
            <v/>
          </cell>
          <cell r="BP569" t="str">
            <v/>
          </cell>
          <cell r="BR569" t="str">
            <v/>
          </cell>
          <cell r="BS569" t="str">
            <v/>
          </cell>
          <cell r="BT569" t="str">
            <v/>
          </cell>
          <cell r="BU569" t="str">
            <v/>
          </cell>
          <cell r="BV569" t="str">
            <v/>
          </cell>
          <cell r="BW569" t="str">
            <v/>
          </cell>
          <cell r="CA569" t="str">
            <v/>
          </cell>
          <cell r="CB569" t="str">
            <v/>
          </cell>
          <cell r="CC569" t="str">
            <v/>
          </cell>
          <cell r="CE569" t="str">
            <v/>
          </cell>
          <cell r="CF569" t="str">
            <v/>
          </cell>
          <cell r="CG569" t="str">
            <v/>
          </cell>
          <cell r="CH569" t="str">
            <v/>
          </cell>
          <cell r="CI569" t="str">
            <v/>
          </cell>
          <cell r="CP569">
            <v>0</v>
          </cell>
        </row>
        <row r="570">
          <cell r="C570" t="str">
            <v>565-2023</v>
          </cell>
          <cell r="D570">
            <v>1</v>
          </cell>
          <cell r="E570" t="str">
            <v>CO1.PCCNTR.4674670</v>
          </cell>
          <cell r="F570" t="e">
            <v>#N/A</v>
          </cell>
          <cell r="G570" t="str">
            <v>En Ejecución</v>
          </cell>
          <cell r="H570" t="str">
            <v>https://community.secop.gov.co/Public/Tendering/OpportunityDetail/Index?noticeUID=CO1.NTC.4055375&amp;isFromPublicArea=True&amp;isModal=true&amp;asPopupView=true</v>
          </cell>
          <cell r="I570" t="str">
            <v>SDHT-SDAC-SDPSP-006-2023</v>
          </cell>
          <cell r="J570">
            <v>1</v>
          </cell>
          <cell r="K570">
            <v>1</v>
          </cell>
          <cell r="L570" t="str">
            <v>Persona Natural</v>
          </cell>
          <cell r="M570" t="str">
            <v>CC</v>
          </cell>
          <cell r="N570">
            <v>24584513</v>
          </cell>
          <cell r="O570">
            <v>1</v>
          </cell>
          <cell r="P570" t="str">
            <v>LOPEZ LOPEZ</v>
          </cell>
          <cell r="Q570" t="str">
            <v>DIANA MARCELA</v>
          </cell>
          <cell r="R570" t="str">
            <v>No Aplica</v>
          </cell>
          <cell r="S570" t="str">
            <v>DIANA MARCELA LOPEZ LOPEZ</v>
          </cell>
          <cell r="T570" t="str">
            <v>F</v>
          </cell>
          <cell r="U570">
            <v>44980</v>
          </cell>
          <cell r="V570">
            <v>44985</v>
          </cell>
          <cell r="W570">
            <v>44984</v>
          </cell>
          <cell r="Y570" t="str">
            <v>Contratación Directa</v>
          </cell>
          <cell r="Z570" t="str">
            <v>Contrato</v>
          </cell>
          <cell r="AA570" t="str">
            <v>Prestación de Servicios Profesionales</v>
          </cell>
          <cell r="AB570" t="str">
            <v>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v>
          </cell>
          <cell r="AC570">
            <v>44985</v>
          </cell>
          <cell r="AD570">
            <v>44986</v>
          </cell>
          <cell r="AE570">
            <v>44986</v>
          </cell>
          <cell r="AF570">
            <v>8</v>
          </cell>
          <cell r="AG570">
            <v>0</v>
          </cell>
          <cell r="AH570">
            <v>8</v>
          </cell>
          <cell r="AI570">
            <v>8</v>
          </cell>
          <cell r="AJ570">
            <v>0</v>
          </cell>
          <cell r="AK570">
            <v>240</v>
          </cell>
          <cell r="AL570">
            <v>45230</v>
          </cell>
          <cell r="AM570">
            <v>45230</v>
          </cell>
          <cell r="AN570">
            <v>70040000</v>
          </cell>
          <cell r="AO570">
            <v>70040000</v>
          </cell>
          <cell r="AP570">
            <v>8755000</v>
          </cell>
          <cell r="AQ570">
            <v>0</v>
          </cell>
          <cell r="AS570">
            <v>387</v>
          </cell>
          <cell r="AT570">
            <v>44942</v>
          </cell>
          <cell r="AU570">
            <v>70040000</v>
          </cell>
          <cell r="AV570" t="str">
            <v>O23011601190000007747</v>
          </cell>
          <cell r="AW570" t="str">
            <v>INVERSION</v>
          </cell>
          <cell r="AX570" t="str">
            <v>Apoyo técnico, administrativo y tecnológico en la gestión de los trámites requeridos para promover la iniciación de viviendas VIS y VIP en Bogotá</v>
          </cell>
          <cell r="AY570">
            <v>5000472690</v>
          </cell>
          <cell r="AZ570">
            <v>629</v>
          </cell>
          <cell r="BA570">
            <v>44981</v>
          </cell>
          <cell r="BB570">
            <v>70040000</v>
          </cell>
          <cell r="BK570" t="str">
            <v/>
          </cell>
          <cell r="BN570" t="str">
            <v/>
          </cell>
          <cell r="BO570" t="str">
            <v/>
          </cell>
          <cell r="BP570" t="str">
            <v/>
          </cell>
          <cell r="BR570" t="str">
            <v/>
          </cell>
          <cell r="BS570" t="str">
            <v/>
          </cell>
          <cell r="BT570" t="str">
            <v/>
          </cell>
          <cell r="BU570" t="str">
            <v/>
          </cell>
          <cell r="BV570" t="str">
            <v/>
          </cell>
          <cell r="BW570" t="str">
            <v/>
          </cell>
          <cell r="CA570" t="str">
            <v/>
          </cell>
          <cell r="CB570" t="str">
            <v/>
          </cell>
          <cell r="CC570" t="str">
            <v/>
          </cell>
          <cell r="CE570" t="str">
            <v/>
          </cell>
          <cell r="CF570" t="str">
            <v/>
          </cell>
          <cell r="CG570" t="str">
            <v/>
          </cell>
          <cell r="CH570" t="str">
            <v/>
          </cell>
          <cell r="CI570" t="str">
            <v/>
          </cell>
          <cell r="CP570">
            <v>0</v>
          </cell>
          <cell r="DF570">
            <v>45083</v>
          </cell>
          <cell r="DG570" t="str">
            <v>OMAR EDUARDO SUAREZ GOMEZ</v>
          </cell>
          <cell r="DH570">
            <v>16919570</v>
          </cell>
          <cell r="DI570" t="str">
            <v>KR 7 144 02</v>
          </cell>
          <cell r="DJ570">
            <v>3213571507</v>
          </cell>
          <cell r="DK570" t="str">
            <v>omar@abogadofiduciario.com</v>
          </cell>
          <cell r="DL570">
            <v>42315833</v>
          </cell>
          <cell r="DN570">
            <v>45112</v>
          </cell>
        </row>
        <row r="571">
          <cell r="C571" t="str">
            <v>566-2023</v>
          </cell>
          <cell r="D571">
            <v>1</v>
          </cell>
          <cell r="E571" t="str">
            <v>CO1.PCCNTR.4676026</v>
          </cell>
          <cell r="F571" t="e">
            <v>#N/A</v>
          </cell>
          <cell r="G571" t="str">
            <v>En Ejecución</v>
          </cell>
          <cell r="H571" t="str">
            <v>https://community.secop.gov.co/Public/Tendering/OpportunityDetail/Index?noticeUID=CO1.NTC.4056587&amp;isFromPublicArea=True&amp;isModal=true&amp;asPopupView=true</v>
          </cell>
          <cell r="I571" t="str">
            <v>SDHT-SDAC-SDPSP-022-2023</v>
          </cell>
          <cell r="J571">
            <v>1</v>
          </cell>
          <cell r="K571">
            <v>1</v>
          </cell>
          <cell r="L571" t="str">
            <v>Persona Natural</v>
          </cell>
          <cell r="M571" t="str">
            <v>CC</v>
          </cell>
          <cell r="N571">
            <v>1032451915</v>
          </cell>
          <cell r="O571">
            <v>6</v>
          </cell>
          <cell r="P571" t="str">
            <v>GOMEZ CABEZAS</v>
          </cell>
          <cell r="Q571" t="str">
            <v>JUAN SEBASTIAN</v>
          </cell>
          <cell r="R571" t="str">
            <v>No Aplica</v>
          </cell>
          <cell r="S571" t="str">
            <v>JUAN SEBASTIAN GOMEZ CABEZAS</v>
          </cell>
          <cell r="T571" t="str">
            <v>M</v>
          </cell>
          <cell r="U571">
            <v>44980</v>
          </cell>
          <cell r="V571">
            <v>44985</v>
          </cell>
          <cell r="W571">
            <v>44984</v>
          </cell>
          <cell r="Y571" t="str">
            <v>Contratación Directa</v>
          </cell>
          <cell r="Z571" t="str">
            <v>Contrato</v>
          </cell>
          <cell r="AA571" t="str">
            <v>Prestación de Servicios Profesionales</v>
          </cell>
          <cell r="AB571" t="str">
            <v>PRESTAR SERVICIOS PROFESIONALES PARA BRINDAR ACOMPAÑAMIENTO TÉCNICO Y APOYO INTERINSTITUCIONAL EN LA GESTIÓN DE LOS TRÁMITES DE LA CADENA DE URBANISMO Y CONSTRUCCIÓN DE LOS PROYECTOS DE VIVIENDA BAJO EL ESQUEMA DE MESA DE SOLUCIONES.</v>
          </cell>
          <cell r="AC571">
            <v>44985</v>
          </cell>
          <cell r="AD571">
            <v>44985</v>
          </cell>
          <cell r="AE571">
            <v>44985</v>
          </cell>
          <cell r="AF571">
            <v>8</v>
          </cell>
          <cell r="AG571">
            <v>0</v>
          </cell>
          <cell r="AH571">
            <v>8</v>
          </cell>
          <cell r="AI571">
            <v>8</v>
          </cell>
          <cell r="AJ571">
            <v>0</v>
          </cell>
          <cell r="AK571">
            <v>240</v>
          </cell>
          <cell r="AL571">
            <v>45226</v>
          </cell>
          <cell r="AM571">
            <v>45226</v>
          </cell>
          <cell r="AN571">
            <v>61600000</v>
          </cell>
          <cell r="AO571">
            <v>61600000</v>
          </cell>
          <cell r="AP571">
            <v>7700000</v>
          </cell>
          <cell r="AQ571">
            <v>0</v>
          </cell>
          <cell r="AS571">
            <v>402</v>
          </cell>
          <cell r="AT571">
            <v>44942</v>
          </cell>
          <cell r="AU571">
            <v>61600000</v>
          </cell>
          <cell r="AV571" t="str">
            <v>O23011601190000007747</v>
          </cell>
          <cell r="AW571" t="str">
            <v>INVERSION</v>
          </cell>
          <cell r="AX571" t="str">
            <v>Apoyo técnico, administrativo y tecnológico en la gestión de los trámites requeridos para promover la iniciación de viviendas VIS y VIP en Bogotá</v>
          </cell>
          <cell r="AY571">
            <v>5000473690</v>
          </cell>
          <cell r="AZ571">
            <v>631</v>
          </cell>
          <cell r="BA571">
            <v>44984</v>
          </cell>
          <cell r="BB571">
            <v>61600000</v>
          </cell>
          <cell r="BK571" t="str">
            <v/>
          </cell>
          <cell r="BN571" t="str">
            <v/>
          </cell>
          <cell r="BO571" t="str">
            <v/>
          </cell>
          <cell r="BP571" t="str">
            <v/>
          </cell>
          <cell r="BR571" t="str">
            <v/>
          </cell>
          <cell r="BS571" t="str">
            <v/>
          </cell>
          <cell r="BT571" t="str">
            <v/>
          </cell>
          <cell r="BU571" t="str">
            <v/>
          </cell>
          <cell r="BV571" t="str">
            <v/>
          </cell>
          <cell r="BW571" t="str">
            <v/>
          </cell>
          <cell r="CA571" t="str">
            <v/>
          </cell>
          <cell r="CB571" t="str">
            <v/>
          </cell>
          <cell r="CC571" t="str">
            <v/>
          </cell>
          <cell r="CE571" t="str">
            <v/>
          </cell>
          <cell r="CF571" t="str">
            <v/>
          </cell>
          <cell r="CG571" t="str">
            <v/>
          </cell>
          <cell r="CH571" t="str">
            <v/>
          </cell>
          <cell r="CI571" t="str">
            <v/>
          </cell>
          <cell r="CP571">
            <v>0</v>
          </cell>
          <cell r="DF571">
            <v>45106</v>
          </cell>
          <cell r="DG571" t="str">
            <v>JULIAN DARIO BONILLA RIOS</v>
          </cell>
          <cell r="DH571">
            <v>1022356860</v>
          </cell>
          <cell r="DI571" t="str">
            <v xml:space="preserve">AC  45     25 A  62   </v>
          </cell>
          <cell r="DJ571">
            <v>3004842838</v>
          </cell>
          <cell r="DK571" t="str">
            <v>arqrios07@gmail.com</v>
          </cell>
          <cell r="DL571">
            <v>30543333</v>
          </cell>
          <cell r="DM571">
            <v>45111</v>
          </cell>
          <cell r="DN571">
            <v>45109</v>
          </cell>
        </row>
        <row r="572">
          <cell r="C572" t="str">
            <v>567-2023</v>
          </cell>
          <cell r="D572">
            <v>1</v>
          </cell>
          <cell r="E572" t="str">
            <v>CO1.PCCNTR.4674300</v>
          </cell>
          <cell r="F572" t="e">
            <v>#N/A</v>
          </cell>
          <cell r="G572" t="str">
            <v>En Ejecución</v>
          </cell>
          <cell r="H572" t="str">
            <v>https://community.secop.gov.co/Public/Tendering/OpportunityDetail/Index?noticeUID=CO1.NTC.4055554&amp;isFromPublicArea=True&amp;isModal=true&amp;asPopupView=true</v>
          </cell>
          <cell r="I572" t="str">
            <v>SDHT-SPRC-PSP-033-2023</v>
          </cell>
          <cell r="J572">
            <v>1</v>
          </cell>
          <cell r="K572">
            <v>1</v>
          </cell>
          <cell r="L572" t="str">
            <v>Persona Natural</v>
          </cell>
          <cell r="M572" t="str">
            <v>CC</v>
          </cell>
          <cell r="N572">
            <v>1075301024</v>
          </cell>
          <cell r="O572">
            <v>2</v>
          </cell>
          <cell r="P572" t="str">
            <v>REYES JIMENEZ</v>
          </cell>
          <cell r="Q572" t="str">
            <v>YUDDY</v>
          </cell>
          <cell r="R572" t="str">
            <v>No Aplica</v>
          </cell>
          <cell r="S572" t="str">
            <v>YUDDY REYES JIMENEZ</v>
          </cell>
          <cell r="T572" t="str">
            <v>F</v>
          </cell>
          <cell r="U572">
            <v>44980</v>
          </cell>
          <cell r="V572">
            <v>44984</v>
          </cell>
          <cell r="W572">
            <v>44984</v>
          </cell>
          <cell r="Y572" t="str">
            <v>Contratación Directa</v>
          </cell>
          <cell r="Z572" t="str">
            <v>Contrato</v>
          </cell>
          <cell r="AA572" t="str">
            <v>Prestación de Servicios Profesionales</v>
          </cell>
          <cell r="AB572" t="str">
            <v>PRESTAR SERVICIOS PROFESIONALES PARA APOYAR LAS ACTIVIDADES DE ARTICULACIÓN, SOCIALIZACIÓN, DESARROLLO Y SEGUIMIENTO DE LAS ESTRATEGIAS TERRITORIALES DE PARTICIPACIÓN E INTERVENCIÓN DEL SECTOR HÁBITAT Y SU ARTICULACIÓN CON EL NIVEL CENTRAL</v>
          </cell>
          <cell r="AC572">
            <v>44984</v>
          </cell>
          <cell r="AD572">
            <v>44986</v>
          </cell>
          <cell r="AE572">
            <v>44986</v>
          </cell>
          <cell r="AF572">
            <v>9</v>
          </cell>
          <cell r="AG572">
            <v>0</v>
          </cell>
          <cell r="AH572">
            <v>9</v>
          </cell>
          <cell r="AI572">
            <v>9</v>
          </cell>
          <cell r="AJ572">
            <v>0</v>
          </cell>
          <cell r="AK572">
            <v>270</v>
          </cell>
          <cell r="AL572">
            <v>45260</v>
          </cell>
          <cell r="AM572">
            <v>45260</v>
          </cell>
          <cell r="AN572">
            <v>60255000</v>
          </cell>
          <cell r="AO572">
            <v>60255000</v>
          </cell>
          <cell r="AP572">
            <v>6695000</v>
          </cell>
          <cell r="AQ572">
            <v>0</v>
          </cell>
          <cell r="AS572">
            <v>232</v>
          </cell>
          <cell r="AT572">
            <v>44938</v>
          </cell>
          <cell r="AU572">
            <v>60255000</v>
          </cell>
          <cell r="AV572" t="str">
            <v>O23011601210000007590</v>
          </cell>
          <cell r="AW572" t="str">
            <v>INVERSION</v>
          </cell>
          <cell r="AX572" t="str">
            <v>Desarrollo de estrategias de innovación social y comunicación para el fortalecimiento de la participación en temas Hábitat en Bogotá</v>
          </cell>
          <cell r="AY572">
            <v>5000472702</v>
          </cell>
          <cell r="AZ572">
            <v>630</v>
          </cell>
          <cell r="BA572">
            <v>44981</v>
          </cell>
          <cell r="BB572">
            <v>60255000</v>
          </cell>
          <cell r="BK572" t="str">
            <v/>
          </cell>
          <cell r="BN572" t="str">
            <v/>
          </cell>
          <cell r="BO572" t="str">
            <v/>
          </cell>
          <cell r="BP572" t="str">
            <v/>
          </cell>
          <cell r="BR572" t="str">
            <v/>
          </cell>
          <cell r="BS572" t="str">
            <v/>
          </cell>
          <cell r="BT572" t="str">
            <v/>
          </cell>
          <cell r="BU572" t="str">
            <v/>
          </cell>
          <cell r="BV572" t="str">
            <v/>
          </cell>
          <cell r="BW572" t="str">
            <v/>
          </cell>
          <cell r="CA572" t="str">
            <v/>
          </cell>
          <cell r="CB572" t="str">
            <v/>
          </cell>
          <cell r="CC572" t="str">
            <v/>
          </cell>
          <cell r="CE572" t="str">
            <v/>
          </cell>
          <cell r="CF572" t="str">
            <v/>
          </cell>
          <cell r="CG572" t="str">
            <v/>
          </cell>
          <cell r="CH572" t="str">
            <v/>
          </cell>
          <cell r="CI572" t="str">
            <v/>
          </cell>
          <cell r="CP572">
            <v>0</v>
          </cell>
        </row>
        <row r="573">
          <cell r="C573" t="str">
            <v>568-2023</v>
          </cell>
          <cell r="D573">
            <v>1</v>
          </cell>
          <cell r="E573" t="str">
            <v>CO1.PCCNTR.4676716</v>
          </cell>
          <cell r="F573" t="e">
            <v>#N/A</v>
          </cell>
          <cell r="G573" t="str">
            <v>En Ejecución</v>
          </cell>
          <cell r="H573" t="str">
            <v>https://community.secop.gov.co/Public/Tendering/OpportunityDetail/Index?noticeUID=CO1.NTC.4058311&amp;isFromPublicArea=True&amp;isModal=true&amp;asPopupView=true</v>
          </cell>
          <cell r="I573" t="str">
            <v>SDHT-SDICV-PSP-047-2023.</v>
          </cell>
          <cell r="J573">
            <v>1</v>
          </cell>
          <cell r="K573">
            <v>1</v>
          </cell>
          <cell r="L573" t="str">
            <v>Persona Natural</v>
          </cell>
          <cell r="M573" t="str">
            <v>CC</v>
          </cell>
          <cell r="N573">
            <v>53080553</v>
          </cell>
          <cell r="O573">
            <v>6</v>
          </cell>
          <cell r="P573" t="str">
            <v>REYES ACHIPIZ</v>
          </cell>
          <cell r="Q573" t="str">
            <v>LIESET KATHERINE</v>
          </cell>
          <cell r="R573" t="str">
            <v>No Aplica</v>
          </cell>
          <cell r="S573" t="str">
            <v>LIESET KATHERINE REYES ACHIPIZ</v>
          </cell>
          <cell r="T573" t="str">
            <v>F</v>
          </cell>
          <cell r="U573">
            <v>44980</v>
          </cell>
          <cell r="V573">
            <v>44981</v>
          </cell>
          <cell r="W573">
            <v>44984</v>
          </cell>
          <cell r="Y573" t="str">
            <v>Contratación Directa</v>
          </cell>
          <cell r="Z573" t="str">
            <v>Contrato</v>
          </cell>
          <cell r="AA573" t="str">
            <v>Prestación de Servicios Profesionales</v>
          </cell>
          <cell r="AB573" t="str">
            <v>PRESTAR SERVICIOS PROFESIONALES PARA APOYAR JURÍDICAMENTE EL PROCESO DE COBRO PERSUASIVO Y DEPURACIÓN DE LA CARTERA POR SANCIONES IMPUESTAS A LOS INFRACTORES DE LAS NORMAS DE ENAJENACIÓN Y ARRENDAMIENTO DE INMUEBLES DESTINADOS A VIVIENDA.</v>
          </cell>
          <cell r="AC573">
            <v>44984</v>
          </cell>
          <cell r="AD573">
            <v>44984</v>
          </cell>
          <cell r="AE573">
            <v>44984</v>
          </cell>
          <cell r="AF573">
            <v>10</v>
          </cell>
          <cell r="AG573">
            <v>0</v>
          </cell>
          <cell r="AH573">
            <v>10</v>
          </cell>
          <cell r="AI573">
            <v>10</v>
          </cell>
          <cell r="AJ573">
            <v>0</v>
          </cell>
          <cell r="AK573">
            <v>300</v>
          </cell>
          <cell r="AL573">
            <v>45286</v>
          </cell>
          <cell r="AM573">
            <v>45286</v>
          </cell>
          <cell r="AN573">
            <v>57165000</v>
          </cell>
          <cell r="AO573">
            <v>57165000</v>
          </cell>
          <cell r="AP573">
            <v>5716500</v>
          </cell>
          <cell r="AQ573">
            <v>0</v>
          </cell>
          <cell r="AS573">
            <v>332</v>
          </cell>
          <cell r="AT573">
            <v>44942</v>
          </cell>
          <cell r="AU573">
            <v>62882000</v>
          </cell>
          <cell r="AV573" t="str">
            <v>O23011603450000007812</v>
          </cell>
          <cell r="AW573" t="str">
            <v>INVERSION</v>
          </cell>
          <cell r="AX573" t="str">
            <v>Fortalecimiento de la Inspección, Vigilancia y Control de Vivienda en Bogotá</v>
          </cell>
          <cell r="AY573">
            <v>5000472248</v>
          </cell>
          <cell r="AZ573">
            <v>624</v>
          </cell>
          <cell r="BA573">
            <v>44980</v>
          </cell>
          <cell r="BB573">
            <v>57165000</v>
          </cell>
          <cell r="BK573" t="str">
            <v/>
          </cell>
          <cell r="BN573" t="str">
            <v/>
          </cell>
          <cell r="BO573" t="str">
            <v/>
          </cell>
          <cell r="BP573" t="str">
            <v/>
          </cell>
          <cell r="BR573" t="str">
            <v/>
          </cell>
          <cell r="BS573" t="str">
            <v/>
          </cell>
          <cell r="BT573" t="str">
            <v/>
          </cell>
          <cell r="BU573" t="str">
            <v/>
          </cell>
          <cell r="BV573" t="str">
            <v/>
          </cell>
          <cell r="BW573" t="str">
            <v/>
          </cell>
          <cell r="CA573" t="str">
            <v/>
          </cell>
          <cell r="CB573" t="str">
            <v/>
          </cell>
          <cell r="CC573" t="str">
            <v/>
          </cell>
          <cell r="CE573" t="str">
            <v/>
          </cell>
          <cell r="CF573" t="str">
            <v/>
          </cell>
          <cell r="CG573" t="str">
            <v/>
          </cell>
          <cell r="CH573" t="str">
            <v/>
          </cell>
          <cell r="CI573" t="str">
            <v/>
          </cell>
          <cell r="CP573">
            <v>0</v>
          </cell>
        </row>
        <row r="574">
          <cell r="C574" t="str">
            <v>569-2023</v>
          </cell>
          <cell r="D574">
            <v>1</v>
          </cell>
          <cell r="E574" t="str">
            <v>CO1.PCCNTR.4676822</v>
          </cell>
          <cell r="F574" t="e">
            <v>#N/A</v>
          </cell>
          <cell r="G574" t="str">
            <v>En Ejecución</v>
          </cell>
          <cell r="H574" t="str">
            <v>https://community.secop.gov.co/Public/Tendering/OpportunityDetail/Index?noticeUID=CO1.NTC.4058328&amp;isFromPublicArea=True&amp;isModal=true&amp;asPopupView=true</v>
          </cell>
          <cell r="I574" t="str">
            <v>SDHT-SDICV-PSP-041-2023.</v>
          </cell>
          <cell r="J574">
            <v>1</v>
          </cell>
          <cell r="K574">
            <v>1</v>
          </cell>
          <cell r="L574" t="str">
            <v>Persona Natural</v>
          </cell>
          <cell r="M574" t="str">
            <v>CC</v>
          </cell>
          <cell r="N574">
            <v>52777050</v>
          </cell>
          <cell r="O574">
            <v>2</v>
          </cell>
          <cell r="P574" t="str">
            <v>PARRA DUQUE</v>
          </cell>
          <cell r="Q574" t="str">
            <v>MIRYAN CRISTINA</v>
          </cell>
          <cell r="R574" t="str">
            <v>No Aplica</v>
          </cell>
          <cell r="S574" t="str">
            <v>MIRYAN CRISTINA PARRA DUQUE</v>
          </cell>
          <cell r="T574" t="str">
            <v>F</v>
          </cell>
          <cell r="U574">
            <v>44979</v>
          </cell>
          <cell r="V574">
            <v>44980</v>
          </cell>
          <cell r="W574">
            <v>44981</v>
          </cell>
          <cell r="Y574" t="str">
            <v>Contratación Directa</v>
          </cell>
          <cell r="Z574" t="str">
            <v>Contrato</v>
          </cell>
          <cell r="AA574" t="str">
            <v>Prestación de Servicios Profesionales</v>
          </cell>
          <cell r="AB574"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C574">
            <v>44981</v>
          </cell>
          <cell r="AD574">
            <v>44981</v>
          </cell>
          <cell r="AE574">
            <v>44981</v>
          </cell>
          <cell r="AF574">
            <v>10</v>
          </cell>
          <cell r="AG574">
            <v>0</v>
          </cell>
          <cell r="AH574">
            <v>10</v>
          </cell>
          <cell r="AI574">
            <v>10</v>
          </cell>
          <cell r="AJ574">
            <v>0</v>
          </cell>
          <cell r="AK574">
            <v>300</v>
          </cell>
          <cell r="AL574">
            <v>45283</v>
          </cell>
          <cell r="AM574">
            <v>45283</v>
          </cell>
          <cell r="AN574">
            <v>57165000</v>
          </cell>
          <cell r="AO574">
            <v>57165000</v>
          </cell>
          <cell r="AP574">
            <v>5716500</v>
          </cell>
          <cell r="AQ574">
            <v>0</v>
          </cell>
          <cell r="AS574">
            <v>584</v>
          </cell>
          <cell r="AT574">
            <v>44952</v>
          </cell>
          <cell r="AU574">
            <v>34299000</v>
          </cell>
          <cell r="AV574" t="str">
            <v>O23011603450000007812</v>
          </cell>
          <cell r="AW574" t="str">
            <v>INVERSION</v>
          </cell>
          <cell r="AX574" t="str">
            <v>Fortalecimiento de la Inspección, Vigilancia y Control de Vivienda en Bogotá</v>
          </cell>
          <cell r="AY574">
            <v>5000471553</v>
          </cell>
          <cell r="AZ574">
            <v>615</v>
          </cell>
          <cell r="BA574">
            <v>44980</v>
          </cell>
          <cell r="BB574">
            <v>57165000</v>
          </cell>
          <cell r="BK574" t="str">
            <v/>
          </cell>
          <cell r="BN574" t="str">
            <v/>
          </cell>
          <cell r="BO574" t="str">
            <v/>
          </cell>
          <cell r="BP574" t="str">
            <v/>
          </cell>
          <cell r="BR574" t="str">
            <v/>
          </cell>
          <cell r="BS574" t="str">
            <v/>
          </cell>
          <cell r="BT574" t="str">
            <v/>
          </cell>
          <cell r="BU574" t="str">
            <v/>
          </cell>
          <cell r="BV574" t="str">
            <v/>
          </cell>
          <cell r="BW574" t="str">
            <v/>
          </cell>
          <cell r="CA574" t="str">
            <v/>
          </cell>
          <cell r="CB574" t="str">
            <v/>
          </cell>
          <cell r="CC574" t="str">
            <v/>
          </cell>
          <cell r="CE574" t="str">
            <v/>
          </cell>
          <cell r="CF574" t="str">
            <v/>
          </cell>
          <cell r="CG574" t="str">
            <v/>
          </cell>
          <cell r="CH574" t="str">
            <v/>
          </cell>
          <cell r="CI574" t="str">
            <v/>
          </cell>
          <cell r="CP574">
            <v>0</v>
          </cell>
        </row>
        <row r="575">
          <cell r="C575" t="str">
            <v>570-2023</v>
          </cell>
          <cell r="D575">
            <v>1</v>
          </cell>
          <cell r="E575" t="str">
            <v>CO1.PCCNTR.4676551</v>
          </cell>
          <cell r="F575" t="e">
            <v>#N/A</v>
          </cell>
          <cell r="G575" t="str">
            <v>En Ejecución</v>
          </cell>
          <cell r="H575" t="str">
            <v>https://community.secop.gov.co/Public/Tendering/OpportunityDetail/Index?noticeUID=CO1.NTC.4058346&amp;isFromPublicArea=True&amp;isModal=true&amp;asPopupView=true</v>
          </cell>
          <cell r="I575" t="str">
            <v>SDHT-SDICV-PSAG-004-2023.</v>
          </cell>
          <cell r="J575">
            <v>1</v>
          </cell>
          <cell r="K575">
            <v>1</v>
          </cell>
          <cell r="L575" t="str">
            <v>Persona Natural</v>
          </cell>
          <cell r="M575" t="str">
            <v>CC</v>
          </cell>
          <cell r="N575">
            <v>1010009336</v>
          </cell>
          <cell r="O575">
            <v>8</v>
          </cell>
          <cell r="P575" t="str">
            <v>PEÑA PEÑA</v>
          </cell>
          <cell r="Q575" t="str">
            <v>LAURA VALENTINA</v>
          </cell>
          <cell r="R575" t="str">
            <v>No Aplica</v>
          </cell>
          <cell r="S575" t="str">
            <v>LAURA VALENTINA PEÑA PEÑA</v>
          </cell>
          <cell r="T575" t="str">
            <v>F</v>
          </cell>
          <cell r="U575">
            <v>44980</v>
          </cell>
          <cell r="V575">
            <v>44981</v>
          </cell>
          <cell r="W575">
            <v>44984</v>
          </cell>
          <cell r="Y575" t="str">
            <v>Contratación Directa</v>
          </cell>
          <cell r="Z575" t="str">
            <v>Contrato</v>
          </cell>
          <cell r="AA575" t="str">
            <v>Prestación de Servicios  de Apoyo a la Gestión</v>
          </cell>
          <cell r="AB575" t="str">
            <v>PRESTAR SERVICIOS DE APOYO A LA GESTIÓN EN EL DESARROLLO DE ACTIVIDADES DE CARÁCTER ADMINISTRATIVO RELACIONADAS CON EL CONTROL DE VIVIENDA.</v>
          </cell>
          <cell r="AC575">
            <v>44984</v>
          </cell>
          <cell r="AD575">
            <v>44984</v>
          </cell>
          <cell r="AE575">
            <v>44984</v>
          </cell>
          <cell r="AF575">
            <v>10</v>
          </cell>
          <cell r="AG575">
            <v>0</v>
          </cell>
          <cell r="AH575">
            <v>10</v>
          </cell>
          <cell r="AI575">
            <v>10</v>
          </cell>
          <cell r="AJ575">
            <v>0</v>
          </cell>
          <cell r="AK575">
            <v>300</v>
          </cell>
          <cell r="AL575">
            <v>45286</v>
          </cell>
          <cell r="AM575">
            <v>45286</v>
          </cell>
          <cell r="AN575">
            <v>30900000</v>
          </cell>
          <cell r="AO575">
            <v>30900000</v>
          </cell>
          <cell r="AP575">
            <v>3090000</v>
          </cell>
          <cell r="AQ575">
            <v>0</v>
          </cell>
          <cell r="AS575">
            <v>315</v>
          </cell>
          <cell r="AT575">
            <v>44942</v>
          </cell>
          <cell r="AU575">
            <v>33990000</v>
          </cell>
          <cell r="AV575" t="str">
            <v>O23011603450000007812</v>
          </cell>
          <cell r="AW575" t="str">
            <v>INVERSION</v>
          </cell>
          <cell r="AX575" t="str">
            <v>Fortalecimiento de la Inspección, Vigilancia y Control de Vivienda en Bogotá</v>
          </cell>
          <cell r="AY575">
            <v>5000472060</v>
          </cell>
          <cell r="AZ575">
            <v>623</v>
          </cell>
          <cell r="BA575">
            <v>44980</v>
          </cell>
          <cell r="BB575">
            <v>30900000</v>
          </cell>
          <cell r="BK575" t="str">
            <v/>
          </cell>
          <cell r="BN575" t="str">
            <v/>
          </cell>
          <cell r="BO575" t="str">
            <v/>
          </cell>
          <cell r="BP575" t="str">
            <v/>
          </cell>
          <cell r="BR575" t="str">
            <v/>
          </cell>
          <cell r="BS575" t="str">
            <v/>
          </cell>
          <cell r="BT575" t="str">
            <v/>
          </cell>
          <cell r="BU575" t="str">
            <v/>
          </cell>
          <cell r="BV575" t="str">
            <v/>
          </cell>
          <cell r="BW575" t="str">
            <v/>
          </cell>
          <cell r="CA575" t="str">
            <v/>
          </cell>
          <cell r="CB575" t="str">
            <v/>
          </cell>
          <cell r="CC575" t="str">
            <v/>
          </cell>
          <cell r="CE575" t="str">
            <v/>
          </cell>
          <cell r="CF575" t="str">
            <v/>
          </cell>
          <cell r="CG575" t="str">
            <v/>
          </cell>
          <cell r="CH575" t="str">
            <v/>
          </cell>
          <cell r="CI575" t="str">
            <v/>
          </cell>
          <cell r="CP575">
            <v>0</v>
          </cell>
        </row>
        <row r="576">
          <cell r="C576" t="str">
            <v>571-2023</v>
          </cell>
          <cell r="D576">
            <v>1</v>
          </cell>
          <cell r="E576" t="str">
            <v>CO1.PCCNTR.4674637</v>
          </cell>
          <cell r="F576" t="e">
            <v>#N/A</v>
          </cell>
          <cell r="G576" t="str">
            <v>En Ejecución</v>
          </cell>
          <cell r="H576" t="str">
            <v>https://community.secop.gov.co/Public/Tendering/OpportunityDetail/Index?noticeUID=CO1.NTC.4055123&amp;isFromPublicArea=True&amp;isModal=true&amp;asPopupView=true</v>
          </cell>
          <cell r="I576" t="str">
            <v>SDHT-SDA-PSP-042-2023</v>
          </cell>
          <cell r="J576">
            <v>1</v>
          </cell>
          <cell r="K576">
            <v>1</v>
          </cell>
          <cell r="L576" t="str">
            <v>Persona Natural</v>
          </cell>
          <cell r="M576" t="str">
            <v>CC</v>
          </cell>
          <cell r="N576">
            <v>20744275</v>
          </cell>
          <cell r="O576">
            <v>4</v>
          </cell>
          <cell r="P576" t="str">
            <v>CASTAÑEDA ALDANA</v>
          </cell>
          <cell r="Q576" t="str">
            <v>LUZ DARY</v>
          </cell>
          <cell r="R576" t="str">
            <v>No Aplica</v>
          </cell>
          <cell r="S576" t="str">
            <v>LUZ DARY CASTAÑEDA ALDANA</v>
          </cell>
          <cell r="T576" t="str">
            <v>F</v>
          </cell>
          <cell r="U576">
            <v>44979</v>
          </cell>
          <cell r="V576">
            <v>44981</v>
          </cell>
          <cell r="W576">
            <v>44981</v>
          </cell>
          <cell r="Y576" t="str">
            <v>Contratación Directa</v>
          </cell>
          <cell r="Z576" t="str">
            <v>Contrato</v>
          </cell>
          <cell r="AA576" t="str">
            <v>Prestación de Servicios Profesionales</v>
          </cell>
          <cell r="AB576" t="str">
            <v>PRESTAR SERVICIOS PROFESIONALES EN ASUNTOS JURÍDICOS PARA LA ESTRUCTURACIÓN, DESARROLLO Y EJECUCIÓN DE LOS DIFERENTES PROCESOS DE SELECCIÓN DE CONFORMIDAD CON LAS ETAPAS CONTRACTUALES EN EL MARCO DE LOS PLANES Y PROGRAMAS DE LA ENTIDAD</v>
          </cell>
          <cell r="AC576">
            <v>44981</v>
          </cell>
          <cell r="AD576">
            <v>44981</v>
          </cell>
          <cell r="AE576">
            <v>44981</v>
          </cell>
          <cell r="AF576">
            <v>8</v>
          </cell>
          <cell r="AG576">
            <v>0</v>
          </cell>
          <cell r="AH576">
            <v>8</v>
          </cell>
          <cell r="AI576">
            <v>8</v>
          </cell>
          <cell r="AJ576">
            <v>0</v>
          </cell>
          <cell r="AK576">
            <v>240</v>
          </cell>
          <cell r="AL576">
            <v>45222</v>
          </cell>
          <cell r="AM576">
            <v>45222</v>
          </cell>
          <cell r="AN576">
            <v>68000000</v>
          </cell>
          <cell r="AO576">
            <v>68000000</v>
          </cell>
          <cell r="AP576">
            <v>8500000</v>
          </cell>
          <cell r="AQ576">
            <v>0</v>
          </cell>
          <cell r="AS576">
            <v>737</v>
          </cell>
          <cell r="AT576">
            <v>44973</v>
          </cell>
          <cell r="AU576">
            <v>68000000</v>
          </cell>
          <cell r="AV576" t="str">
            <v>O23011605560000007754</v>
          </cell>
          <cell r="AW576" t="str">
            <v>INVERSION</v>
          </cell>
          <cell r="AX576" t="str">
            <v>Fortalecimiento Institucional de la Secretaría del Hábitat Bogotá</v>
          </cell>
          <cell r="AY576">
            <v>5000471886</v>
          </cell>
          <cell r="AZ576">
            <v>621</v>
          </cell>
          <cell r="BA576">
            <v>44980</v>
          </cell>
          <cell r="BB576">
            <v>68000000</v>
          </cell>
          <cell r="BK576" t="str">
            <v/>
          </cell>
          <cell r="BN576" t="str">
            <v/>
          </cell>
          <cell r="BO576" t="str">
            <v/>
          </cell>
          <cell r="BP576" t="str">
            <v/>
          </cell>
          <cell r="BR576" t="str">
            <v/>
          </cell>
          <cell r="BS576" t="str">
            <v/>
          </cell>
          <cell r="BT576" t="str">
            <v/>
          </cell>
          <cell r="BU576" t="str">
            <v/>
          </cell>
          <cell r="BV576" t="str">
            <v/>
          </cell>
          <cell r="BW576" t="str">
            <v/>
          </cell>
          <cell r="CA576" t="str">
            <v/>
          </cell>
          <cell r="CB576" t="str">
            <v/>
          </cell>
          <cell r="CC576" t="str">
            <v/>
          </cell>
          <cell r="CE576" t="str">
            <v/>
          </cell>
          <cell r="CF576" t="str">
            <v/>
          </cell>
          <cell r="CG576" t="str">
            <v/>
          </cell>
          <cell r="CH576" t="str">
            <v/>
          </cell>
          <cell r="CI576" t="str">
            <v/>
          </cell>
          <cell r="CP576">
            <v>0</v>
          </cell>
        </row>
        <row r="577">
          <cell r="C577" t="str">
            <v>572-2023</v>
          </cell>
          <cell r="D577">
            <v>1</v>
          </cell>
          <cell r="E577" t="str">
            <v>CO1.PCCNTR.4676307</v>
          </cell>
          <cell r="F577" t="e">
            <v>#N/A</v>
          </cell>
          <cell r="G577" t="str">
            <v>En Ejecución</v>
          </cell>
          <cell r="H577" t="str">
            <v>https://community.secop.gov.co/Public/Tendering/OpportunityDetail/Index?noticeUID=CO1.NTC.4054972&amp;isFromPublicArea=True&amp;isModal=true&amp;asPopupView=true</v>
          </cell>
          <cell r="I577" t="str">
            <v>SDHT-OAC-PSP-018-2023</v>
          </cell>
          <cell r="J577">
            <v>1</v>
          </cell>
          <cell r="K577">
            <v>1</v>
          </cell>
          <cell r="L577" t="str">
            <v>Persona Natural</v>
          </cell>
          <cell r="M577" t="str">
            <v>CC</v>
          </cell>
          <cell r="N577">
            <v>1118541943</v>
          </cell>
          <cell r="O577">
            <v>0</v>
          </cell>
          <cell r="P577" t="str">
            <v>DURAN RIVERA</v>
          </cell>
          <cell r="Q577" t="str">
            <v>MANUEL ALFONSO</v>
          </cell>
          <cell r="R577" t="str">
            <v>No Aplica</v>
          </cell>
          <cell r="S577" t="str">
            <v>MANUEL ALFONSO DURAN RIVERA</v>
          </cell>
          <cell r="T577" t="str">
            <v>M</v>
          </cell>
          <cell r="U577">
            <v>44979</v>
          </cell>
          <cell r="V577">
            <v>44980</v>
          </cell>
          <cell r="W577">
            <v>44981</v>
          </cell>
          <cell r="Y577" t="str">
            <v>Contratación Directa</v>
          </cell>
          <cell r="Z577" t="str">
            <v>Contrato</v>
          </cell>
          <cell r="AA577" t="str">
            <v>Prestación de Servicios Profesionales</v>
          </cell>
          <cell r="AB577" t="str">
            <v>PRESTAR SERVICIOS PROFESIONALES PARA LA PRODUCCIÓN Y DIVULGACIÓN DE CONTENIDOS DE LOS COMPONENTES DE COMUNICACIÓN DIGITAL Y COMUNITARIO DE LA SDHT</v>
          </cell>
          <cell r="AC577">
            <v>44981</v>
          </cell>
          <cell r="AD577">
            <v>44981</v>
          </cell>
          <cell r="AE577">
            <v>44981</v>
          </cell>
          <cell r="AF577">
            <v>9</v>
          </cell>
          <cell r="AG577">
            <v>0</v>
          </cell>
          <cell r="AH577">
            <v>9</v>
          </cell>
          <cell r="AI577">
            <v>9</v>
          </cell>
          <cell r="AJ577">
            <v>0</v>
          </cell>
          <cell r="AK577">
            <v>270</v>
          </cell>
          <cell r="AL577">
            <v>45253</v>
          </cell>
          <cell r="AM577">
            <v>45257</v>
          </cell>
          <cell r="AN577">
            <v>55620000</v>
          </cell>
          <cell r="AO577">
            <v>55620000</v>
          </cell>
          <cell r="AP577">
            <v>6180000</v>
          </cell>
          <cell r="AQ577">
            <v>0</v>
          </cell>
          <cell r="AS577">
            <v>735</v>
          </cell>
          <cell r="AT577">
            <v>44973</v>
          </cell>
          <cell r="AU577">
            <v>55620000</v>
          </cell>
          <cell r="AV577" t="str">
            <v>O23011601210000007836</v>
          </cell>
          <cell r="AW577" t="str">
            <v>INVERSION</v>
          </cell>
          <cell r="AX577" t="str">
            <v>Actualización estrategia de comunicaciones del Hábitat 2020-2024 Bogotá</v>
          </cell>
          <cell r="AY577">
            <v>5000471565</v>
          </cell>
          <cell r="AZ577">
            <v>617</v>
          </cell>
          <cell r="BA577">
            <v>44980</v>
          </cell>
          <cell r="BB577">
            <v>55620000</v>
          </cell>
          <cell r="BK577" t="str">
            <v/>
          </cell>
          <cell r="BN577" t="str">
            <v/>
          </cell>
          <cell r="BO577" t="str">
            <v/>
          </cell>
          <cell r="BP577" t="str">
            <v/>
          </cell>
          <cell r="BR577" t="str">
            <v/>
          </cell>
          <cell r="BS577" t="str">
            <v/>
          </cell>
          <cell r="BT577" t="str">
            <v/>
          </cell>
          <cell r="BU577" t="str">
            <v/>
          </cell>
          <cell r="BV577" t="str">
            <v/>
          </cell>
          <cell r="BW577" t="str">
            <v/>
          </cell>
          <cell r="CA577" t="str">
            <v/>
          </cell>
          <cell r="CB577" t="str">
            <v/>
          </cell>
          <cell r="CC577" t="str">
            <v/>
          </cell>
          <cell r="CE577" t="str">
            <v/>
          </cell>
          <cell r="CF577" t="str">
            <v/>
          </cell>
          <cell r="CG577" t="str">
            <v/>
          </cell>
          <cell r="CH577" t="str">
            <v/>
          </cell>
          <cell r="CI577" t="str">
            <v/>
          </cell>
          <cell r="CP577">
            <v>0</v>
          </cell>
        </row>
        <row r="578">
          <cell r="C578" t="str">
            <v>573-2023</v>
          </cell>
          <cell r="D578">
            <v>1</v>
          </cell>
          <cell r="E578" t="str">
            <v>CO1.PCCNTR.4677766</v>
          </cell>
          <cell r="F578" t="e">
            <v>#N/A</v>
          </cell>
          <cell r="G578" t="str">
            <v>En Ejecución</v>
          </cell>
          <cell r="H578" t="str">
            <v>https://community.secop.gov.co/Public/Tendering/OpportunityDetail/Index?noticeUID=CO1.NTC.4059389&amp;isFromPublicArea=True&amp;isModal=true&amp;asPopupView=true</v>
          </cell>
          <cell r="I578" t="str">
            <v>SDHT-SDICV-PSP-009-2023.</v>
          </cell>
          <cell r="J578">
            <v>1</v>
          </cell>
          <cell r="K578">
            <v>1</v>
          </cell>
          <cell r="L578" t="str">
            <v>Persona Natural</v>
          </cell>
          <cell r="M578" t="str">
            <v>CC</v>
          </cell>
          <cell r="N578">
            <v>51986764</v>
          </cell>
          <cell r="O578">
            <v>5</v>
          </cell>
          <cell r="P578" t="str">
            <v>GARCIA ABRIL</v>
          </cell>
          <cell r="Q578" t="str">
            <v>DILMA MARIANA</v>
          </cell>
          <cell r="R578" t="str">
            <v>No Aplica</v>
          </cell>
          <cell r="S578" t="str">
            <v>DILMA MARIANA GARCIA ABRIL</v>
          </cell>
          <cell r="T578" t="str">
            <v>F</v>
          </cell>
          <cell r="U578">
            <v>44979</v>
          </cell>
          <cell r="V578">
            <v>44981</v>
          </cell>
          <cell r="W578">
            <v>44984</v>
          </cell>
          <cell r="Y578" t="str">
            <v>Contratación Directa</v>
          </cell>
          <cell r="Z578" t="str">
            <v>Contrato</v>
          </cell>
          <cell r="AA578" t="str">
            <v>Prestación de Servicios Profesionales</v>
          </cell>
          <cell r="AB578" t="str">
            <v>PRESTAR SERVICIOS PROFESIONALES DE APOYO JURIDICO PARA SUSTANCIAR INVESTIGACIONES ADMINISTRATIVAS RELACIONADAS CON LA ENAJENACIÓN Y ARRENDAMIENTO DE VIVIENDA</v>
          </cell>
          <cell r="AC578">
            <v>44984</v>
          </cell>
          <cell r="AD578">
            <v>44984</v>
          </cell>
          <cell r="AE578">
            <v>44984</v>
          </cell>
          <cell r="AF578">
            <v>10</v>
          </cell>
          <cell r="AG578">
            <v>0</v>
          </cell>
          <cell r="AH578">
            <v>10</v>
          </cell>
          <cell r="AI578">
            <v>10</v>
          </cell>
          <cell r="AJ578">
            <v>0</v>
          </cell>
          <cell r="AK578">
            <v>300</v>
          </cell>
          <cell r="AL578">
            <v>45286</v>
          </cell>
          <cell r="AM578">
            <v>45286</v>
          </cell>
          <cell r="AN578">
            <v>57165000</v>
          </cell>
          <cell r="AO578">
            <v>57165000</v>
          </cell>
          <cell r="AP578">
            <v>5716500</v>
          </cell>
          <cell r="AQ578">
            <v>0</v>
          </cell>
          <cell r="AS578">
            <v>275</v>
          </cell>
          <cell r="AT578">
            <v>44942</v>
          </cell>
          <cell r="AU578">
            <v>62882000</v>
          </cell>
          <cell r="AV578" t="str">
            <v>O23011603450000007812</v>
          </cell>
          <cell r="AW578" t="str">
            <v>INVERSION</v>
          </cell>
          <cell r="AX578" t="str">
            <v>Fortalecimiento de la Inspección, Vigilancia y Control de Vivienda en Bogotá</v>
          </cell>
          <cell r="AY578">
            <v>5000471560</v>
          </cell>
          <cell r="AZ578">
            <v>616</v>
          </cell>
          <cell r="BA578">
            <v>44980</v>
          </cell>
          <cell r="BB578">
            <v>57165000</v>
          </cell>
          <cell r="BK578" t="str">
            <v/>
          </cell>
          <cell r="BN578" t="str">
            <v/>
          </cell>
          <cell r="BO578" t="str">
            <v/>
          </cell>
          <cell r="BP578" t="str">
            <v/>
          </cell>
          <cell r="BR578" t="str">
            <v/>
          </cell>
          <cell r="BS578" t="str">
            <v/>
          </cell>
          <cell r="BT578" t="str">
            <v/>
          </cell>
          <cell r="BU578" t="str">
            <v/>
          </cell>
          <cell r="BV578" t="str">
            <v/>
          </cell>
          <cell r="BW578" t="str">
            <v/>
          </cell>
          <cell r="CA578" t="str">
            <v/>
          </cell>
          <cell r="CB578" t="str">
            <v/>
          </cell>
          <cell r="CC578" t="str">
            <v/>
          </cell>
          <cell r="CE578" t="str">
            <v/>
          </cell>
          <cell r="CF578" t="str">
            <v/>
          </cell>
          <cell r="CG578" t="str">
            <v/>
          </cell>
          <cell r="CH578" t="str">
            <v/>
          </cell>
          <cell r="CI578" t="str">
            <v/>
          </cell>
          <cell r="CP578">
            <v>0</v>
          </cell>
        </row>
        <row r="579">
          <cell r="C579" t="str">
            <v>574-2023</v>
          </cell>
          <cell r="D579">
            <v>1</v>
          </cell>
          <cell r="E579" t="str">
            <v>CO1.PCCNTR.4678329</v>
          </cell>
          <cell r="F579" t="e">
            <v>#N/A</v>
          </cell>
          <cell r="G579" t="str">
            <v>En Ejecución</v>
          </cell>
          <cell r="H579" t="str">
            <v>https://community.secop.gov.co/Public/Tendering/OpportunityDetail/Index?noticeUID=CO1.NTC.4059824&amp;isFromPublicArea=True&amp;isModal=true&amp;asPopupView=true</v>
          </cell>
          <cell r="I579" t="str">
            <v>SDHT-SDICV-PSP-035-2023.</v>
          </cell>
          <cell r="J579">
            <v>1</v>
          </cell>
          <cell r="K579">
            <v>1</v>
          </cell>
          <cell r="L579" t="str">
            <v>Persona Natural</v>
          </cell>
          <cell r="M579" t="str">
            <v>CC</v>
          </cell>
          <cell r="N579">
            <v>1017174092</v>
          </cell>
          <cell r="O579">
            <v>7</v>
          </cell>
          <cell r="P579" t="str">
            <v>RENTERIA ASPRILLA</v>
          </cell>
          <cell r="Q579" t="str">
            <v>EDGAR ALONSO</v>
          </cell>
          <cell r="R579" t="str">
            <v>No Aplica</v>
          </cell>
          <cell r="S579" t="str">
            <v>EDGAR ALONSO RENTERIA ASPRILLA</v>
          </cell>
          <cell r="T579" t="str">
            <v>M</v>
          </cell>
          <cell r="U579">
            <v>44981</v>
          </cell>
          <cell r="V579">
            <v>44988</v>
          </cell>
          <cell r="W579">
            <v>44991</v>
          </cell>
          <cell r="Y579" t="str">
            <v>Contratación Directa</v>
          </cell>
          <cell r="Z579" t="str">
            <v>Contrato</v>
          </cell>
          <cell r="AA579" t="str">
            <v>Prestación de Servicios Profesionales</v>
          </cell>
          <cell r="AB579" t="str">
            <v>PRESTAR SERVICIOS PROFESIONALES PARA APOYAR TECNICAMENTE LA SUSTANCIACIÓN DE LAS INVESTIGACIONES ADMINISTRATIVAS RELACIONADAS CON LA  ENAJENACIÓN Y ARRENDAMIENTO DE VIVIENDA</v>
          </cell>
          <cell r="AC579">
            <v>44991</v>
          </cell>
          <cell r="AE579">
            <v>44991</v>
          </cell>
          <cell r="AF579">
            <v>10</v>
          </cell>
          <cell r="AG579">
            <v>0</v>
          </cell>
          <cell r="AH579">
            <v>10</v>
          </cell>
          <cell r="AI579">
            <v>10</v>
          </cell>
          <cell r="AJ579">
            <v>0</v>
          </cell>
          <cell r="AK579">
            <v>300</v>
          </cell>
          <cell r="AL579">
            <v>45296</v>
          </cell>
          <cell r="AM579">
            <v>45296</v>
          </cell>
          <cell r="AN579">
            <v>57165000</v>
          </cell>
          <cell r="AO579">
            <v>57165000</v>
          </cell>
          <cell r="AP579">
            <v>5716500</v>
          </cell>
          <cell r="AQ579">
            <v>0</v>
          </cell>
          <cell r="AS579">
            <v>309</v>
          </cell>
          <cell r="AT579">
            <v>44942</v>
          </cell>
          <cell r="AU579">
            <v>62882000</v>
          </cell>
          <cell r="AV579" t="str">
            <v>O23011603450000007812</v>
          </cell>
          <cell r="AW579" t="str">
            <v>INVERSION</v>
          </cell>
          <cell r="AX579" t="str">
            <v>Fortalecimiento de la Inspección, Vigilancia y Control de Vivienda en Bogotá</v>
          </cell>
          <cell r="AY579">
            <v>5000473985</v>
          </cell>
          <cell r="AZ579">
            <v>641</v>
          </cell>
          <cell r="BA579">
            <v>44984</v>
          </cell>
          <cell r="BB579">
            <v>57165000</v>
          </cell>
          <cell r="BK579" t="str">
            <v/>
          </cell>
          <cell r="BN579" t="str">
            <v/>
          </cell>
          <cell r="BO579" t="str">
            <v/>
          </cell>
          <cell r="BP579" t="str">
            <v/>
          </cell>
          <cell r="BR579" t="str">
            <v/>
          </cell>
          <cell r="BS579" t="str">
            <v/>
          </cell>
          <cell r="BT579" t="str">
            <v/>
          </cell>
          <cell r="BU579" t="str">
            <v/>
          </cell>
          <cell r="BV579" t="str">
            <v/>
          </cell>
          <cell r="BW579" t="str">
            <v/>
          </cell>
          <cell r="CA579" t="str">
            <v/>
          </cell>
          <cell r="CB579" t="str">
            <v/>
          </cell>
          <cell r="CC579" t="str">
            <v/>
          </cell>
          <cell r="CE579" t="str">
            <v/>
          </cell>
          <cell r="CF579" t="str">
            <v/>
          </cell>
          <cell r="CG579" t="str">
            <v/>
          </cell>
          <cell r="CH579" t="str">
            <v/>
          </cell>
          <cell r="CI579" t="str">
            <v/>
          </cell>
          <cell r="CP579">
            <v>0</v>
          </cell>
        </row>
        <row r="580">
          <cell r="C580" t="str">
            <v>575-2023</v>
          </cell>
          <cell r="D580">
            <v>1</v>
          </cell>
          <cell r="E580" t="str">
            <v>CO1.PCCNTR.4676544</v>
          </cell>
          <cell r="F580" t="e">
            <v>#N/A</v>
          </cell>
          <cell r="G580" t="str">
            <v>En Ejecución</v>
          </cell>
          <cell r="H580" t="str">
            <v>https://community.secop.gov.co/Public/Tendering/OpportunityDetail/Index?noticeUID=CO1.NTC.4058402&amp;isFromPublicArea=True&amp;isModal=true&amp;asPopupView=true</v>
          </cell>
          <cell r="I580" t="str">
            <v>SDHT-SGC-PSP-019-2023</v>
          </cell>
          <cell r="J580">
            <v>1</v>
          </cell>
          <cell r="K580">
            <v>1</v>
          </cell>
          <cell r="L580" t="str">
            <v>Persona Natural</v>
          </cell>
          <cell r="M580" t="str">
            <v>CC</v>
          </cell>
          <cell r="N580">
            <v>73185137</v>
          </cell>
          <cell r="O580">
            <v>1</v>
          </cell>
          <cell r="P580" t="str">
            <v>HERNANDEZ BLANCO</v>
          </cell>
          <cell r="Q580" t="str">
            <v>GABINO</v>
          </cell>
          <cell r="R580" t="str">
            <v>No Aplica</v>
          </cell>
          <cell r="S580" t="str">
            <v>GABINO HERNANDEZ BLANCO</v>
          </cell>
          <cell r="T580" t="str">
            <v>M</v>
          </cell>
          <cell r="U580">
            <v>44980</v>
          </cell>
          <cell r="V580">
            <v>44986</v>
          </cell>
          <cell r="W580">
            <v>44987</v>
          </cell>
          <cell r="Y580" t="str">
            <v>Contratación Directa</v>
          </cell>
          <cell r="Z580" t="str">
            <v>Contrato</v>
          </cell>
          <cell r="AA580" t="str">
            <v>Prestación de Servicios Profesionales</v>
          </cell>
          <cell r="AB580" t="str">
            <v>PRESTAR SERVICIOS PROFESIONALES PARA EL SOPORTE Y GESTIÓN DE LA CAPACIDAD DE LA INFRAESTRUCTURA TECNOLÓGICA</v>
          </cell>
          <cell r="AC580">
            <v>44987</v>
          </cell>
          <cell r="AE580">
            <v>44987</v>
          </cell>
          <cell r="AF580">
            <v>10</v>
          </cell>
          <cell r="AG580">
            <v>0</v>
          </cell>
          <cell r="AH580">
            <v>10</v>
          </cell>
          <cell r="AI580">
            <v>10</v>
          </cell>
          <cell r="AJ580">
            <v>0</v>
          </cell>
          <cell r="AK580">
            <v>300</v>
          </cell>
          <cell r="AL580">
            <v>45292</v>
          </cell>
          <cell r="AM580">
            <v>45292</v>
          </cell>
          <cell r="AN580">
            <v>72100000</v>
          </cell>
          <cell r="AO580">
            <v>72100000</v>
          </cell>
          <cell r="AP580">
            <v>7210000</v>
          </cell>
          <cell r="AQ580">
            <v>0</v>
          </cell>
          <cell r="AS580">
            <v>698</v>
          </cell>
          <cell r="AT580">
            <v>44960</v>
          </cell>
          <cell r="AU580">
            <v>72100000</v>
          </cell>
          <cell r="AV580" t="str">
            <v>O23011605530000007815</v>
          </cell>
          <cell r="AW580" t="str">
            <v>INVERSION</v>
          </cell>
          <cell r="AX580" t="str">
            <v>Desarrollo del sistema de información misional y estratégica del sector hábitat Bogotá</v>
          </cell>
          <cell r="AY580">
            <v>5000472420</v>
          </cell>
          <cell r="AZ580">
            <v>627</v>
          </cell>
          <cell r="BA580">
            <v>44981</v>
          </cell>
          <cell r="BB580">
            <v>72100000</v>
          </cell>
          <cell r="BK580" t="str">
            <v/>
          </cell>
          <cell r="BN580" t="str">
            <v/>
          </cell>
          <cell r="BO580" t="str">
            <v/>
          </cell>
          <cell r="BP580" t="str">
            <v/>
          </cell>
          <cell r="BR580" t="str">
            <v/>
          </cell>
          <cell r="BS580" t="str">
            <v/>
          </cell>
          <cell r="BT580" t="str">
            <v/>
          </cell>
          <cell r="BU580" t="str">
            <v/>
          </cell>
          <cell r="BV580" t="str">
            <v/>
          </cell>
          <cell r="BW580" t="str">
            <v/>
          </cell>
          <cell r="CA580" t="str">
            <v/>
          </cell>
          <cell r="CB580" t="str">
            <v/>
          </cell>
          <cell r="CC580" t="str">
            <v/>
          </cell>
          <cell r="CE580" t="str">
            <v/>
          </cell>
          <cell r="CF580" t="str">
            <v/>
          </cell>
          <cell r="CG580" t="str">
            <v/>
          </cell>
          <cell r="CH580" t="str">
            <v/>
          </cell>
          <cell r="CI580" t="str">
            <v/>
          </cell>
          <cell r="CP580">
            <v>0</v>
          </cell>
        </row>
        <row r="581">
          <cell r="C581" t="str">
            <v>576-2023</v>
          </cell>
          <cell r="D581">
            <v>1</v>
          </cell>
          <cell r="E581" t="str">
            <v>CO1.PCCNTR.4678611</v>
          </cell>
          <cell r="F581" t="e">
            <v>#N/A</v>
          </cell>
          <cell r="G581" t="str">
            <v>En Ejecución</v>
          </cell>
          <cell r="H581" t="str">
            <v>https://community.secop.gov.co/Public/Tendering/OpportunityDetail/Index?noticeUID=CO1.NTC.4060319&amp;isFromPublicArea=True&amp;isModal=true&amp;asPopupView=true</v>
          </cell>
          <cell r="I581" t="str">
            <v>SDHT-SIVC-PSP-016-2023.</v>
          </cell>
          <cell r="J581">
            <v>1</v>
          </cell>
          <cell r="K581">
            <v>1</v>
          </cell>
          <cell r="L581" t="str">
            <v>Persona Natural</v>
          </cell>
          <cell r="M581" t="str">
            <v>CC</v>
          </cell>
          <cell r="N581">
            <v>1031156687</v>
          </cell>
          <cell r="O581">
            <v>3</v>
          </cell>
          <cell r="P581" t="str">
            <v>CAICEDO MONTOYA</v>
          </cell>
          <cell r="Q581" t="str">
            <v>JAVIER FERNANDO</v>
          </cell>
          <cell r="R581" t="str">
            <v>No Aplica</v>
          </cell>
          <cell r="S581" t="str">
            <v>JAVIER FERNANDO CAICEDO MONTOYA</v>
          </cell>
          <cell r="T581" t="str">
            <v>M</v>
          </cell>
          <cell r="U581">
            <v>44980</v>
          </cell>
          <cell r="V581">
            <v>44985</v>
          </cell>
          <cell r="W581">
            <v>44986</v>
          </cell>
          <cell r="Y581" t="str">
            <v>Contratación Directa</v>
          </cell>
          <cell r="Z581" t="str">
            <v>Contrato</v>
          </cell>
          <cell r="AA581" t="str">
            <v>Prestación de Servicios Profesionales</v>
          </cell>
          <cell r="AB581" t="str">
            <v>PRESTAR SERVICIOS PROFESIONALES PARA BRINDAR APOYO EN LA RESOLUCION DE RECURSOS Y DEMAS ACTIVIDADES JURIDICAS RELACIONADAS CON LAS INVESTIGACIONES ADMINISTRATIVAS DE LA INSPECCION VIGILANCIA Y CONTROL DE VIVIENDA</v>
          </cell>
          <cell r="AC581">
            <v>44986</v>
          </cell>
          <cell r="AD581">
            <v>44986</v>
          </cell>
          <cell r="AE581">
            <v>44986</v>
          </cell>
          <cell r="AF581">
            <v>10</v>
          </cell>
          <cell r="AG581">
            <v>0</v>
          </cell>
          <cell r="AH581">
            <v>10</v>
          </cell>
          <cell r="AI581">
            <v>10</v>
          </cell>
          <cell r="AJ581">
            <v>0</v>
          </cell>
          <cell r="AK581">
            <v>300</v>
          </cell>
          <cell r="AL581">
            <v>45290</v>
          </cell>
          <cell r="AM581">
            <v>45290</v>
          </cell>
          <cell r="AN581">
            <v>70555000</v>
          </cell>
          <cell r="AO581">
            <v>70555000</v>
          </cell>
          <cell r="AP581">
            <v>7055500</v>
          </cell>
          <cell r="AQ581">
            <v>0</v>
          </cell>
          <cell r="AS581">
            <v>142</v>
          </cell>
          <cell r="AT581">
            <v>44932</v>
          </cell>
          <cell r="AU581">
            <v>77611000</v>
          </cell>
          <cell r="AV581" t="str">
            <v>O23011603450000007812</v>
          </cell>
          <cell r="AW581" t="str">
            <v>INVERSION</v>
          </cell>
          <cell r="AX581" t="str">
            <v>Fortalecimiento de la Inspección, Vigilancia y Control de Vivienda en Bogotá</v>
          </cell>
          <cell r="AY581">
            <v>5000472257</v>
          </cell>
          <cell r="AZ581">
            <v>625</v>
          </cell>
          <cell r="BA581">
            <v>44980</v>
          </cell>
          <cell r="BB581">
            <v>70555000</v>
          </cell>
          <cell r="BK581" t="str">
            <v/>
          </cell>
          <cell r="BN581" t="str">
            <v/>
          </cell>
          <cell r="BO581" t="str">
            <v/>
          </cell>
          <cell r="BP581" t="str">
            <v/>
          </cell>
          <cell r="BR581" t="str">
            <v/>
          </cell>
          <cell r="BS581" t="str">
            <v/>
          </cell>
          <cell r="BT581" t="str">
            <v/>
          </cell>
          <cell r="BU581" t="str">
            <v/>
          </cell>
          <cell r="BV581" t="str">
            <v/>
          </cell>
          <cell r="BW581" t="str">
            <v/>
          </cell>
          <cell r="CA581" t="str">
            <v/>
          </cell>
          <cell r="CB581" t="str">
            <v/>
          </cell>
          <cell r="CC581" t="str">
            <v/>
          </cell>
          <cell r="CE581" t="str">
            <v/>
          </cell>
          <cell r="CF581" t="str">
            <v/>
          </cell>
          <cell r="CG581" t="str">
            <v/>
          </cell>
          <cell r="CH581" t="str">
            <v/>
          </cell>
          <cell r="CI581" t="str">
            <v/>
          </cell>
          <cell r="CP581">
            <v>0</v>
          </cell>
        </row>
        <row r="582">
          <cell r="C582" t="str">
            <v>577-2023</v>
          </cell>
          <cell r="D582">
            <v>1</v>
          </cell>
          <cell r="E582" t="str">
            <v>CO1.PCCNTR.4682527</v>
          </cell>
          <cell r="F582" t="e">
            <v>#N/A</v>
          </cell>
          <cell r="G582" t="str">
            <v>En Ejecución</v>
          </cell>
          <cell r="H582" t="str">
            <v>https://community.secop.gov.co/Public/Tendering/OpportunityDetail/Index?noticeUID=CO1.NTC.4065043&amp;isFromPublicArea=True&amp;isModal=true&amp;asPopupView=true</v>
          </cell>
          <cell r="I582" t="str">
            <v>SDHT-SDA-PSAG-035-2023.</v>
          </cell>
          <cell r="J582">
            <v>1</v>
          </cell>
          <cell r="K582">
            <v>1</v>
          </cell>
          <cell r="L582" t="str">
            <v>Persona Natural</v>
          </cell>
          <cell r="M582" t="str">
            <v>CC</v>
          </cell>
          <cell r="N582">
            <v>1003777800</v>
          </cell>
          <cell r="O582">
            <v>2</v>
          </cell>
          <cell r="P582" t="str">
            <v>ALVAREZ CAMBEROS</v>
          </cell>
          <cell r="Q582" t="str">
            <v>YUDY JACEL</v>
          </cell>
          <cell r="R582" t="str">
            <v>No Aplica</v>
          </cell>
          <cell r="S582" t="str">
            <v>YUDY JACEL ALVAREZ CAMBEROS</v>
          </cell>
          <cell r="T582" t="str">
            <v>F</v>
          </cell>
          <cell r="U582">
            <v>44981</v>
          </cell>
          <cell r="V582">
            <v>44984</v>
          </cell>
          <cell r="W582">
            <v>44985</v>
          </cell>
          <cell r="Y582" t="str">
            <v>Contratación Directa</v>
          </cell>
          <cell r="Z582" t="str">
            <v>Contrato</v>
          </cell>
          <cell r="AA582" t="str">
            <v>Prestación de Servicios  de Apoyo a la Gestión</v>
          </cell>
          <cell r="AB582" t="str">
            <v>PRESTAR SERVICIOS DE APOYO A LA GESTIÓN EN LAS DIFERENTES ACTIVIDADES QUE DESARROLLA LA SUBDIRECCIÓN ADMINISTRATIVA EN EL PROCESO DE GESTIÓN DE BIENES SERVICIOS E INFRAESTRUCTURA DE LA SDHT.</v>
          </cell>
          <cell r="AC582">
            <v>44985</v>
          </cell>
          <cell r="AD582">
            <v>44986</v>
          </cell>
          <cell r="AE582">
            <v>44986</v>
          </cell>
          <cell r="AF582">
            <v>7</v>
          </cell>
          <cell r="AG582">
            <v>0</v>
          </cell>
          <cell r="AH582">
            <v>10</v>
          </cell>
          <cell r="AI582">
            <v>10</v>
          </cell>
          <cell r="AJ582">
            <v>0</v>
          </cell>
          <cell r="AK582">
            <v>300</v>
          </cell>
          <cell r="AL582">
            <v>45199</v>
          </cell>
          <cell r="AM582">
            <v>45290</v>
          </cell>
          <cell r="AN582">
            <v>21700000</v>
          </cell>
          <cell r="AO582">
            <v>31000000</v>
          </cell>
          <cell r="AP582">
            <v>3100000</v>
          </cell>
          <cell r="AQ582">
            <v>0</v>
          </cell>
          <cell r="AS582">
            <v>736</v>
          </cell>
          <cell r="AT582">
            <v>44973</v>
          </cell>
          <cell r="AU582">
            <v>21700000</v>
          </cell>
          <cell r="AV582" t="str">
            <v>O23011605560000007754</v>
          </cell>
          <cell r="AW582" t="str">
            <v>INVERSION</v>
          </cell>
          <cell r="AX582" t="str">
            <v>Fortalecimiento Institucional de la Secretaría del Hábitat Bogotá</v>
          </cell>
          <cell r="AY582">
            <v>5000474089</v>
          </cell>
          <cell r="AZ582">
            <v>643</v>
          </cell>
          <cell r="BA582">
            <v>44984</v>
          </cell>
          <cell r="BB582">
            <v>21700000</v>
          </cell>
          <cell r="BC582">
            <v>45202</v>
          </cell>
          <cell r="BD582">
            <v>1504</v>
          </cell>
          <cell r="BE582">
            <v>45188</v>
          </cell>
          <cell r="BF582">
            <v>9300000</v>
          </cell>
          <cell r="BG582">
            <v>5000550959</v>
          </cell>
          <cell r="BH582">
            <v>1513</v>
          </cell>
          <cell r="BI582">
            <v>45198</v>
          </cell>
          <cell r="BJ582" t="str">
            <v>O23011605560000007754</v>
          </cell>
          <cell r="BK582" t="str">
            <v>INVERSION</v>
          </cell>
          <cell r="BL582">
            <v>45198</v>
          </cell>
          <cell r="BM582">
            <v>9300000</v>
          </cell>
          <cell r="BN582" t="str">
            <v/>
          </cell>
          <cell r="BO582" t="str">
            <v/>
          </cell>
          <cell r="BP582" t="str">
            <v/>
          </cell>
          <cell r="BR582" t="str">
            <v/>
          </cell>
          <cell r="BS582" t="str">
            <v/>
          </cell>
          <cell r="BT582" t="str">
            <v/>
          </cell>
          <cell r="BU582" t="str">
            <v/>
          </cell>
          <cell r="BV582" t="str">
            <v/>
          </cell>
          <cell r="BW582" t="str">
            <v/>
          </cell>
          <cell r="CA582" t="str">
            <v/>
          </cell>
          <cell r="CB582" t="str">
            <v/>
          </cell>
          <cell r="CC582" t="str">
            <v/>
          </cell>
          <cell r="CE582" t="str">
            <v/>
          </cell>
          <cell r="CF582" t="str">
            <v/>
          </cell>
          <cell r="CG582" t="str">
            <v/>
          </cell>
          <cell r="CH582" t="str">
            <v/>
          </cell>
          <cell r="CI582" t="str">
            <v/>
          </cell>
          <cell r="CM582">
            <v>45191</v>
          </cell>
          <cell r="CN582">
            <v>3</v>
          </cell>
          <cell r="CO582">
            <v>0</v>
          </cell>
          <cell r="CP582">
            <v>90</v>
          </cell>
          <cell r="CQ582">
            <v>45198</v>
          </cell>
          <cell r="CR582">
            <v>45200</v>
          </cell>
          <cell r="CS582">
            <v>45290</v>
          </cell>
        </row>
        <row r="583">
          <cell r="C583" t="str">
            <v>578-2023</v>
          </cell>
          <cell r="D583">
            <v>1</v>
          </cell>
          <cell r="E583" t="str">
            <v>CO1.PCCNTR.4684548</v>
          </cell>
          <cell r="F583" t="e">
            <v>#N/A</v>
          </cell>
          <cell r="G583" t="str">
            <v>En Ejecución</v>
          </cell>
          <cell r="H583" t="str">
            <v>https://community.secop.gov.co/Public/Tendering/OpportunityDetail/Index?noticeUID=CO1.NTC.4067320&amp;isFromPublicArea=True&amp;isModal=true&amp;asPopupView=true</v>
          </cell>
          <cell r="I583" t="str">
            <v>SDHT-OAC-PSP-019-2023</v>
          </cell>
          <cell r="J583">
            <v>1</v>
          </cell>
          <cell r="K583">
            <v>1</v>
          </cell>
          <cell r="L583" t="str">
            <v>Persona Natural</v>
          </cell>
          <cell r="M583" t="str">
            <v>CC</v>
          </cell>
          <cell r="N583">
            <v>9860195</v>
          </cell>
          <cell r="O583">
            <v>1</v>
          </cell>
          <cell r="P583" t="str">
            <v>MARIN CASTANO</v>
          </cell>
          <cell r="Q583" t="str">
            <v>ANIBAL DAVID</v>
          </cell>
          <cell r="R583" t="str">
            <v>No Aplica</v>
          </cell>
          <cell r="S583" t="str">
            <v>ANIBAL DAVID MARIN CASTANO</v>
          </cell>
          <cell r="T583" t="str">
            <v>M</v>
          </cell>
          <cell r="U583">
            <v>44981</v>
          </cell>
          <cell r="V583">
            <v>44985</v>
          </cell>
          <cell r="W583">
            <v>44985</v>
          </cell>
          <cell r="Y583" t="str">
            <v>Contratación Directa</v>
          </cell>
          <cell r="Z583" t="str">
            <v>Contrato</v>
          </cell>
          <cell r="AA583" t="str">
            <v>Prestación de Servicios Profesionales</v>
          </cell>
          <cell r="AB583" t="str">
            <v>PRESTAR SERVICIOS PROFESIONALES ESPECIALIZADOS PARA LA GENERACIÓN DE CONTENIDOS RELACIONADOS CON LOS PROGRAMAS, PLANES Y PROYECTOS DE LA SDHT, PARA PÚBLICOS EXTERNOS Y MEDIOS DE COMUNICACIÓN.</v>
          </cell>
          <cell r="AC583">
            <v>44985</v>
          </cell>
          <cell r="AD583">
            <v>44986</v>
          </cell>
          <cell r="AE583">
            <v>44986</v>
          </cell>
          <cell r="AF583">
            <v>9</v>
          </cell>
          <cell r="AG583">
            <v>0</v>
          </cell>
          <cell r="AH583">
            <v>9</v>
          </cell>
          <cell r="AI583">
            <v>9</v>
          </cell>
          <cell r="AJ583">
            <v>0</v>
          </cell>
          <cell r="AK583">
            <v>270</v>
          </cell>
          <cell r="AL583">
            <v>45260</v>
          </cell>
          <cell r="AM583">
            <v>45260</v>
          </cell>
          <cell r="AN583">
            <v>90000000</v>
          </cell>
          <cell r="AO583">
            <v>90000000</v>
          </cell>
          <cell r="AP583">
            <v>10000000</v>
          </cell>
          <cell r="AQ583">
            <v>0</v>
          </cell>
          <cell r="AS583">
            <v>732</v>
          </cell>
          <cell r="AT583">
            <v>44973</v>
          </cell>
          <cell r="AU583">
            <v>90000000</v>
          </cell>
          <cell r="AV583" t="str">
            <v>O23011601210000007836</v>
          </cell>
          <cell r="AW583" t="str">
            <v>INVERSION</v>
          </cell>
          <cell r="AX583" t="str">
            <v>Actualización estrategia de comunicaciones del Hábitat 2020-2024 Bogotá</v>
          </cell>
          <cell r="AY583">
            <v>5000473718</v>
          </cell>
          <cell r="AZ583">
            <v>635</v>
          </cell>
          <cell r="BA583">
            <v>44984</v>
          </cell>
          <cell r="BB583">
            <v>90000000</v>
          </cell>
          <cell r="BK583" t="str">
            <v/>
          </cell>
          <cell r="BN583" t="str">
            <v/>
          </cell>
          <cell r="BO583" t="str">
            <v/>
          </cell>
          <cell r="BP583" t="str">
            <v/>
          </cell>
          <cell r="BR583" t="str">
            <v/>
          </cell>
          <cell r="BS583" t="str">
            <v/>
          </cell>
          <cell r="BT583" t="str">
            <v/>
          </cell>
          <cell r="BU583" t="str">
            <v/>
          </cell>
          <cell r="BV583" t="str">
            <v/>
          </cell>
          <cell r="BW583" t="str">
            <v/>
          </cell>
          <cell r="CA583" t="str">
            <v/>
          </cell>
          <cell r="CB583" t="str">
            <v/>
          </cell>
          <cell r="CC583" t="str">
            <v/>
          </cell>
          <cell r="CE583" t="str">
            <v/>
          </cell>
          <cell r="CF583" t="str">
            <v/>
          </cell>
          <cell r="CG583" t="str">
            <v/>
          </cell>
          <cell r="CH583" t="str">
            <v/>
          </cell>
          <cell r="CI583" t="str">
            <v/>
          </cell>
          <cell r="CP583">
            <v>0</v>
          </cell>
        </row>
        <row r="584">
          <cell r="C584" t="str">
            <v>579-2023</v>
          </cell>
          <cell r="D584">
            <v>1</v>
          </cell>
          <cell r="E584" t="str">
            <v>CO1.PCCNTR.4685247</v>
          </cell>
          <cell r="F584" t="e">
            <v>#N/A</v>
          </cell>
          <cell r="G584" t="str">
            <v>En Ejecución</v>
          </cell>
          <cell r="H584" t="str">
            <v>https://community.secop.gov.co/Public/Tendering/OpportunityDetail/Index?noticeUID=CO1.NTC.4067908&amp;isFromPublicArea=True&amp;isModal=true&amp;asPopupView=true</v>
          </cell>
          <cell r="I584" t="str">
            <v>SDHT-SDIS-PSP-037-2023</v>
          </cell>
          <cell r="J584">
            <v>1</v>
          </cell>
          <cell r="K584">
            <v>1</v>
          </cell>
          <cell r="L584" t="str">
            <v>Persona Natural</v>
          </cell>
          <cell r="M584" t="str">
            <v>CE</v>
          </cell>
          <cell r="N584">
            <v>399215</v>
          </cell>
          <cell r="O584">
            <v>1</v>
          </cell>
          <cell r="P584" t="str">
            <v>ZIMMERMANN</v>
          </cell>
          <cell r="Q584" t="str">
            <v>LAURA FLAVIE</v>
          </cell>
          <cell r="R584" t="str">
            <v>No Aplica</v>
          </cell>
          <cell r="S584" t="str">
            <v>LAURA FLAVIE ZIMMERMANN</v>
          </cell>
          <cell r="T584" t="str">
            <v>F</v>
          </cell>
          <cell r="U584">
            <v>44980</v>
          </cell>
          <cell r="V584">
            <v>44981</v>
          </cell>
          <cell r="W584">
            <v>44981</v>
          </cell>
          <cell r="Y584" t="str">
            <v>Contratación Directa</v>
          </cell>
          <cell r="Z584" t="str">
            <v>Contrato</v>
          </cell>
          <cell r="AA584" t="str">
            <v>Prestación de Servicios Profesionales</v>
          </cell>
          <cell r="AB584" t="str">
            <v>PRESTAR SERVICIOS PROFESIONALES PARA APOYAR LA ARMONIZACIÓN DE INSTRUMENTOS Y CONTENIDOS DERIVADOS DEL PLAN MAESTRO DE HÁBITAT Y SERVICIOS PÚBLICOS, ASÍ COMO DETERMINAR LOS MECANISMOS DE SEGUIMIENTO, MONITOREO Y EVALUACIÓN.</v>
          </cell>
          <cell r="AC584">
            <v>44981</v>
          </cell>
          <cell r="AD584">
            <v>44984</v>
          </cell>
          <cell r="AE584">
            <v>44984</v>
          </cell>
          <cell r="AF584">
            <v>6</v>
          </cell>
          <cell r="AG584">
            <v>0</v>
          </cell>
          <cell r="AH584">
            <v>9</v>
          </cell>
          <cell r="AI584">
            <v>9</v>
          </cell>
          <cell r="AJ584">
            <v>0</v>
          </cell>
          <cell r="AK584">
            <v>270</v>
          </cell>
          <cell r="AL584">
            <v>45164</v>
          </cell>
          <cell r="AM584">
            <v>45256</v>
          </cell>
          <cell r="AN584">
            <v>54000000</v>
          </cell>
          <cell r="AO584">
            <v>81000000</v>
          </cell>
          <cell r="AP584">
            <v>9000000</v>
          </cell>
          <cell r="AQ584">
            <v>0</v>
          </cell>
          <cell r="AS584">
            <v>792</v>
          </cell>
          <cell r="AT584">
            <v>44980</v>
          </cell>
          <cell r="AU584">
            <v>54000000</v>
          </cell>
          <cell r="AV584" t="str">
            <v>O23011601190000007721</v>
          </cell>
          <cell r="AW584" t="str">
            <v>INVERSION</v>
          </cell>
          <cell r="AX584" t="str">
            <v>Aplicación de lineamientos de planeación y política en materia de hábitat Bogotá</v>
          </cell>
          <cell r="AY584">
            <v>5000472687</v>
          </cell>
          <cell r="AZ584">
            <v>628</v>
          </cell>
          <cell r="BA584">
            <v>44981</v>
          </cell>
          <cell r="BB584">
            <v>54000000</v>
          </cell>
          <cell r="BC584">
            <v>45180</v>
          </cell>
          <cell r="BD584">
            <v>1405</v>
          </cell>
          <cell r="BE584">
            <v>45156</v>
          </cell>
          <cell r="BF584">
            <v>27000000</v>
          </cell>
          <cell r="BG584" t="str">
            <v>5000540705</v>
          </cell>
          <cell r="BH584">
            <v>1415</v>
          </cell>
          <cell r="BI584">
            <v>45166</v>
          </cell>
          <cell r="BJ584" t="str">
            <v>O23011601190000007721</v>
          </cell>
          <cell r="BK584" t="str">
            <v>INVERSION</v>
          </cell>
          <cell r="BL584">
            <v>45163</v>
          </cell>
          <cell r="BM584">
            <v>27000000</v>
          </cell>
          <cell r="BN584">
            <v>45167</v>
          </cell>
          <cell r="BO584" t="str">
            <v/>
          </cell>
          <cell r="BP584" t="str">
            <v/>
          </cell>
          <cell r="BR584" t="str">
            <v/>
          </cell>
          <cell r="BS584" t="str">
            <v/>
          </cell>
          <cell r="BT584" t="str">
            <v/>
          </cell>
          <cell r="BU584" t="str">
            <v/>
          </cell>
          <cell r="BV584" t="str">
            <v/>
          </cell>
          <cell r="BW584" t="str">
            <v/>
          </cell>
          <cell r="CA584" t="str">
            <v/>
          </cell>
          <cell r="CB584" t="str">
            <v/>
          </cell>
          <cell r="CC584" t="str">
            <v/>
          </cell>
          <cell r="CE584" t="str">
            <v/>
          </cell>
          <cell r="CF584" t="str">
            <v/>
          </cell>
          <cell r="CG584" t="str">
            <v/>
          </cell>
          <cell r="CH584" t="str">
            <v/>
          </cell>
          <cell r="CI584" t="str">
            <v/>
          </cell>
          <cell r="CM584">
            <v>45160</v>
          </cell>
          <cell r="CN584">
            <v>3</v>
          </cell>
          <cell r="CO584">
            <v>0</v>
          </cell>
          <cell r="CP584">
            <v>90</v>
          </cell>
          <cell r="CQ584">
            <v>45163</v>
          </cell>
          <cell r="CR584">
            <v>45165</v>
          </cell>
          <cell r="CS584">
            <v>45256</v>
          </cell>
        </row>
        <row r="585">
          <cell r="C585" t="str">
            <v>580-2023</v>
          </cell>
          <cell r="D585">
            <v>1</v>
          </cell>
          <cell r="E585" t="str">
            <v>CO1.PCCNTR.4687613</v>
          </cell>
          <cell r="F585" t="e">
            <v>#N/A</v>
          </cell>
          <cell r="G585" t="str">
            <v>En Ejecución</v>
          </cell>
          <cell r="H585" t="str">
            <v>https://community.secop.gov.co/Public/Tendering/OpportunityDetail/Index?noticeUID=CO1.NTC.4070234&amp;isFromPublicArea=True&amp;isModal=true&amp;asPopupView=true</v>
          </cell>
          <cell r="I585" t="str">
            <v>SDHT-SDIS-PSP-034-2023</v>
          </cell>
          <cell r="J585">
            <v>1</v>
          </cell>
          <cell r="K585">
            <v>1</v>
          </cell>
          <cell r="L585" t="str">
            <v>Persona Natural</v>
          </cell>
          <cell r="M585" t="str">
            <v>CC</v>
          </cell>
          <cell r="N585">
            <v>11446792</v>
          </cell>
          <cell r="O585">
            <v>1</v>
          </cell>
          <cell r="P585" t="str">
            <v>CAMACHO VIATELA</v>
          </cell>
          <cell r="Q585" t="str">
            <v>ENRIQUE</v>
          </cell>
          <cell r="R585" t="str">
            <v>No Aplica</v>
          </cell>
          <cell r="S585" t="str">
            <v>ENRIQUE CAMACHO VIATELA</v>
          </cell>
          <cell r="T585" t="str">
            <v>M</v>
          </cell>
          <cell r="U585">
            <v>44984</v>
          </cell>
          <cell r="V585">
            <v>44986</v>
          </cell>
          <cell r="W585">
            <v>44986</v>
          </cell>
          <cell r="Y585" t="str">
            <v>Contratación Directa</v>
          </cell>
          <cell r="Z585" t="str">
            <v>Contrato</v>
          </cell>
          <cell r="AA585" t="str">
            <v>Prestación de Servicios Profesionales</v>
          </cell>
          <cell r="AB585" t="str">
            <v>PRESTAR SERVICIOS PROFESIONALES PARA APOYAR LA ESTRUCTURACIÓN DE PROYECTOS A PARTIR DE LOS COMPONENTES FINANCIEROS Y ECONÓMICOS, ASÍ COMO LA CAPTURA DE VALOR DEL SUELO PARA LA ESTRUCTURACIÓN DEL BANCO REGIONAL DE TIERRAS.</v>
          </cell>
          <cell r="AC585">
            <v>44986</v>
          </cell>
          <cell r="AD585">
            <v>44987</v>
          </cell>
          <cell r="AE585">
            <v>44987</v>
          </cell>
          <cell r="AF585">
            <v>9</v>
          </cell>
          <cell r="AG585">
            <v>0</v>
          </cell>
          <cell r="AH585">
            <v>9</v>
          </cell>
          <cell r="AI585">
            <v>9</v>
          </cell>
          <cell r="AJ585">
            <v>0</v>
          </cell>
          <cell r="AK585">
            <v>270</v>
          </cell>
          <cell r="AL585">
            <v>45261</v>
          </cell>
          <cell r="AM585">
            <v>45261</v>
          </cell>
          <cell r="AN585">
            <v>81558000</v>
          </cell>
          <cell r="AO585">
            <v>81558000</v>
          </cell>
          <cell r="AP585">
            <v>9062000</v>
          </cell>
          <cell r="AQ585">
            <v>0</v>
          </cell>
          <cell r="AS585">
            <v>713</v>
          </cell>
          <cell r="AT585">
            <v>44964</v>
          </cell>
          <cell r="AU585">
            <v>81564000</v>
          </cell>
          <cell r="AV585" t="str">
            <v>O23011605520000007802</v>
          </cell>
          <cell r="AW585" t="str">
            <v>INVERSION</v>
          </cell>
          <cell r="AX585" t="str">
            <v>Consolidación de un banco de tierras para la ciudad región Bogotá</v>
          </cell>
          <cell r="AY585">
            <v>5000474356</v>
          </cell>
          <cell r="AZ585">
            <v>650</v>
          </cell>
          <cell r="BA585">
            <v>44984</v>
          </cell>
          <cell r="BB585">
            <v>81558000</v>
          </cell>
          <cell r="BK585" t="str">
            <v/>
          </cell>
          <cell r="BN585" t="str">
            <v/>
          </cell>
          <cell r="BO585" t="str">
            <v/>
          </cell>
          <cell r="BP585" t="str">
            <v/>
          </cell>
          <cell r="BR585" t="str">
            <v/>
          </cell>
          <cell r="BS585" t="str">
            <v/>
          </cell>
          <cell r="BT585" t="str">
            <v/>
          </cell>
          <cell r="BU585" t="str">
            <v/>
          </cell>
          <cell r="BV585" t="str">
            <v/>
          </cell>
          <cell r="BW585" t="str">
            <v/>
          </cell>
          <cell r="CA585" t="str">
            <v/>
          </cell>
          <cell r="CB585" t="str">
            <v/>
          </cell>
          <cell r="CC585" t="str">
            <v/>
          </cell>
          <cell r="CE585" t="str">
            <v/>
          </cell>
          <cell r="CF585" t="str">
            <v/>
          </cell>
          <cell r="CG585" t="str">
            <v/>
          </cell>
          <cell r="CH585" t="str">
            <v/>
          </cell>
          <cell r="CI585" t="str">
            <v/>
          </cell>
          <cell r="CP585">
            <v>0</v>
          </cell>
        </row>
        <row r="586">
          <cell r="C586" t="str">
            <v>581-2023</v>
          </cell>
          <cell r="D586">
            <v>1</v>
          </cell>
          <cell r="E586" t="str">
            <v>CO1.PCCNTR.4699437</v>
          </cell>
          <cell r="F586" t="e">
            <v>#N/A</v>
          </cell>
          <cell r="G586" t="str">
            <v>En Ejecución</v>
          </cell>
          <cell r="H586" t="str">
            <v>https://community.secop.gov.co/Public/Tendering/OpportunityDetail/Index?noticeUID=CO1.NTC.4083437&amp;isFromPublicArea=True&amp;isModal=true&amp;asPopupView=true</v>
          </cell>
          <cell r="I586" t="str">
            <v>SDHT-SDIS-PSP-036-2023</v>
          </cell>
          <cell r="J586">
            <v>1</v>
          </cell>
          <cell r="K586">
            <v>1</v>
          </cell>
          <cell r="L586" t="str">
            <v>Persona Natural</v>
          </cell>
          <cell r="M586" t="str">
            <v>CC</v>
          </cell>
          <cell r="N586">
            <v>80150630</v>
          </cell>
          <cell r="O586">
            <v>4</v>
          </cell>
          <cell r="P586" t="str">
            <v>ROJAS SANCHEZ</v>
          </cell>
          <cell r="Q586" t="str">
            <v>GUSTAVO</v>
          </cell>
          <cell r="R586" t="str">
            <v>No Aplica</v>
          </cell>
          <cell r="S586" t="str">
            <v>GUSTAVO ROJAS SANCHEZ</v>
          </cell>
          <cell r="T586" t="str">
            <v>M</v>
          </cell>
          <cell r="U586">
            <v>44985</v>
          </cell>
          <cell r="V586">
            <v>44986</v>
          </cell>
          <cell r="W586">
            <v>44987</v>
          </cell>
          <cell r="Y586" t="str">
            <v>Contratación Directa</v>
          </cell>
          <cell r="Z586" t="str">
            <v>Contrato</v>
          </cell>
          <cell r="AA586" t="str">
            <v>Prestación de Servicios Profesionales</v>
          </cell>
          <cell r="AB586" t="str">
            <v>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v>
          </cell>
          <cell r="AC586">
            <v>44987</v>
          </cell>
          <cell r="AE586">
            <v>44987</v>
          </cell>
          <cell r="AF586">
            <v>9</v>
          </cell>
          <cell r="AG586">
            <v>0</v>
          </cell>
          <cell r="AH586">
            <v>9</v>
          </cell>
          <cell r="AI586">
            <v>9</v>
          </cell>
          <cell r="AJ586">
            <v>0</v>
          </cell>
          <cell r="AK586">
            <v>270</v>
          </cell>
          <cell r="AL586">
            <v>45261</v>
          </cell>
          <cell r="AM586">
            <v>45261</v>
          </cell>
          <cell r="AN586">
            <v>76482000</v>
          </cell>
          <cell r="AO586">
            <v>76482000</v>
          </cell>
          <cell r="AP586">
            <v>8498000</v>
          </cell>
          <cell r="AQ586">
            <v>0</v>
          </cell>
          <cell r="AS586">
            <v>712</v>
          </cell>
          <cell r="AT586">
            <v>44964</v>
          </cell>
          <cell r="AU586">
            <v>76482000</v>
          </cell>
          <cell r="AV586" t="str">
            <v>O23011605530000007728</v>
          </cell>
          <cell r="AW586" t="str">
            <v>INVERSION</v>
          </cell>
          <cell r="AX586" t="str">
            <v>Análisis de la gestión de la información del sector hábitat en Bogotá</v>
          </cell>
          <cell r="AY586">
            <v>5000476054</v>
          </cell>
          <cell r="AZ586">
            <v>657</v>
          </cell>
          <cell r="BA586">
            <v>44986</v>
          </cell>
          <cell r="BB586">
            <v>76482000</v>
          </cell>
          <cell r="BK586" t="str">
            <v/>
          </cell>
          <cell r="BN586" t="str">
            <v/>
          </cell>
          <cell r="BO586" t="str">
            <v/>
          </cell>
          <cell r="BP586" t="str">
            <v/>
          </cell>
          <cell r="BR586" t="str">
            <v/>
          </cell>
          <cell r="BS586" t="str">
            <v/>
          </cell>
          <cell r="BT586" t="str">
            <v/>
          </cell>
          <cell r="BU586" t="str">
            <v/>
          </cell>
          <cell r="BV586" t="str">
            <v/>
          </cell>
          <cell r="BW586" t="str">
            <v/>
          </cell>
          <cell r="CA586" t="str">
            <v/>
          </cell>
          <cell r="CB586" t="str">
            <v/>
          </cell>
          <cell r="CC586" t="str">
            <v/>
          </cell>
          <cell r="CE586" t="str">
            <v/>
          </cell>
          <cell r="CF586" t="str">
            <v/>
          </cell>
          <cell r="CG586" t="str">
            <v/>
          </cell>
          <cell r="CH586" t="str">
            <v/>
          </cell>
          <cell r="CI586" t="str">
            <v/>
          </cell>
          <cell r="CP586">
            <v>0</v>
          </cell>
        </row>
        <row r="587">
          <cell r="C587" t="str">
            <v>582-2023</v>
          </cell>
          <cell r="D587">
            <v>1</v>
          </cell>
          <cell r="E587" t="str">
            <v>CO1.PCCNTR.4726937</v>
          </cell>
          <cell r="F587" t="e">
            <v>#N/A</v>
          </cell>
          <cell r="G587" t="str">
            <v>En Ejecución</v>
          </cell>
          <cell r="H587" t="str">
            <v>https://community.secop.gov.co/Public/Tendering/OpportunityDetail/Index?noticeUID=CO1.NTC.4116938&amp;isFromPublicArea=True&amp;isModal=true&amp;asPopupView=true</v>
          </cell>
          <cell r="I587" t="str">
            <v>SDHT-SGC-PSP-023-2023</v>
          </cell>
          <cell r="J587">
            <v>1</v>
          </cell>
          <cell r="K587">
            <v>1</v>
          </cell>
          <cell r="L587" t="str">
            <v>Persona Natural</v>
          </cell>
          <cell r="M587" t="str">
            <v>CC</v>
          </cell>
          <cell r="N587">
            <v>79628241</v>
          </cell>
          <cell r="O587">
            <v>2</v>
          </cell>
          <cell r="P587" t="str">
            <v>LAGOS MEDINA</v>
          </cell>
          <cell r="Q587" t="str">
            <v>GABRIEL ERNESTO</v>
          </cell>
          <cell r="R587" t="str">
            <v>No Aplica</v>
          </cell>
          <cell r="S587" t="str">
            <v>GABRIEL ERNESTO LAGOS MEDINA</v>
          </cell>
          <cell r="T587" t="str">
            <v>M</v>
          </cell>
          <cell r="U587">
            <v>44988</v>
          </cell>
          <cell r="V587">
            <v>44991</v>
          </cell>
          <cell r="W587">
            <v>44991</v>
          </cell>
          <cell r="Y587" t="str">
            <v>Contratación Directa</v>
          </cell>
          <cell r="Z587" t="str">
            <v>Contrato</v>
          </cell>
          <cell r="AA587" t="str">
            <v>Prestación de Servicios Profesionales</v>
          </cell>
          <cell r="AB587" t="str">
            <v>PRESTAR SERVICIOS PROFESIONALES PARA EL SOPORTE, ANÁLISIS Y SEGUIMIENTO JURÍDICO REQUERIDO EN LAS ETAPAS DE LOS PROCESOS CONTRACTUALES EN EL MARCO DE LOS PROGRAMAS INSTITUCIONALES DE LA SECRETARÍA DISTRITAL DEL HÁBITAT</v>
          </cell>
          <cell r="AC587">
            <v>44991</v>
          </cell>
          <cell r="AE587">
            <v>44991</v>
          </cell>
          <cell r="AF587">
            <v>8</v>
          </cell>
          <cell r="AG587">
            <v>0</v>
          </cell>
          <cell r="AH587">
            <v>8</v>
          </cell>
          <cell r="AI587">
            <v>8</v>
          </cell>
          <cell r="AJ587">
            <v>0</v>
          </cell>
          <cell r="AK587">
            <v>240</v>
          </cell>
          <cell r="AL587">
            <v>45235</v>
          </cell>
          <cell r="AM587">
            <v>45235</v>
          </cell>
          <cell r="AN587">
            <v>68000000</v>
          </cell>
          <cell r="AO587">
            <v>68000000</v>
          </cell>
          <cell r="AP587">
            <v>8500000</v>
          </cell>
          <cell r="AQ587">
            <v>0</v>
          </cell>
          <cell r="AS587">
            <v>803</v>
          </cell>
          <cell r="AT587">
            <v>44980</v>
          </cell>
          <cell r="AU587">
            <v>68000000</v>
          </cell>
          <cell r="AV587" t="str">
            <v>O23011605560000007754</v>
          </cell>
          <cell r="AW587" t="str">
            <v>INVERSION</v>
          </cell>
          <cell r="AX587" t="str">
            <v>Fortalecimiento Institucional de la Secretaría del Hábitat Bogotá</v>
          </cell>
          <cell r="AY587">
            <v>5000479236</v>
          </cell>
          <cell r="AZ587">
            <v>688</v>
          </cell>
          <cell r="BA587">
            <v>44991</v>
          </cell>
          <cell r="BB587">
            <v>68000000</v>
          </cell>
          <cell r="BK587" t="str">
            <v/>
          </cell>
          <cell r="BN587" t="str">
            <v/>
          </cell>
          <cell r="BO587" t="str">
            <v/>
          </cell>
          <cell r="BP587" t="str">
            <v/>
          </cell>
          <cell r="BR587" t="str">
            <v/>
          </cell>
          <cell r="BS587" t="str">
            <v/>
          </cell>
          <cell r="BT587" t="str">
            <v/>
          </cell>
          <cell r="BU587" t="str">
            <v/>
          </cell>
          <cell r="BV587" t="str">
            <v/>
          </cell>
          <cell r="BW587" t="str">
            <v/>
          </cell>
          <cell r="CA587" t="str">
            <v/>
          </cell>
          <cell r="CB587" t="str">
            <v/>
          </cell>
          <cell r="CC587" t="str">
            <v/>
          </cell>
          <cell r="CE587" t="str">
            <v/>
          </cell>
          <cell r="CF587" t="str">
            <v/>
          </cell>
          <cell r="CG587" t="str">
            <v/>
          </cell>
          <cell r="CH587" t="str">
            <v/>
          </cell>
          <cell r="CI587" t="str">
            <v/>
          </cell>
          <cell r="CP587">
            <v>0</v>
          </cell>
        </row>
        <row r="588">
          <cell r="C588" t="str">
            <v>583-2023</v>
          </cell>
          <cell r="D588">
            <v>1</v>
          </cell>
          <cell r="E588" t="str">
            <v>CO1.PCCNTR.4685422</v>
          </cell>
          <cell r="F588" t="e">
            <v>#N/A</v>
          </cell>
          <cell r="G588" t="str">
            <v>En Ejecución</v>
          </cell>
          <cell r="H588" t="str">
            <v>https://community.secop.gov.co/Public/Tendering/OpportunityDetail/Index?noticeUID=CO1.NTC.4068104&amp;isFromPublicArea=True&amp;isModal=true&amp;asPopupView=true</v>
          </cell>
          <cell r="I588" t="str">
            <v>SDHT-SGC-PSP-020-2023</v>
          </cell>
          <cell r="J588">
            <v>1</v>
          </cell>
          <cell r="K588">
            <v>1</v>
          </cell>
          <cell r="L588" t="str">
            <v>Persona Natural</v>
          </cell>
          <cell r="M588" t="str">
            <v>CC</v>
          </cell>
          <cell r="N588">
            <v>1065603963</v>
          </cell>
          <cell r="O588">
            <v>3</v>
          </cell>
          <cell r="P588" t="str">
            <v>CASTELLANOS CARRILLO</v>
          </cell>
          <cell r="Q588" t="str">
            <v>JIMMY ANDRÉS</v>
          </cell>
          <cell r="R588" t="str">
            <v>No Aplica</v>
          </cell>
          <cell r="S588" t="str">
            <v>JIMMY ANDRÉS CASTELLANOS CARRILLO</v>
          </cell>
          <cell r="T588" t="str">
            <v>M</v>
          </cell>
          <cell r="U588">
            <v>44981</v>
          </cell>
          <cell r="V588">
            <v>44984</v>
          </cell>
          <cell r="W588">
            <v>44986</v>
          </cell>
          <cell r="Y588" t="str">
            <v>Contratación Directa</v>
          </cell>
          <cell r="Z588" t="str">
            <v>Contrato</v>
          </cell>
          <cell r="AA588" t="str">
            <v>Prestación de Servicios Profesionales</v>
          </cell>
          <cell r="AB588" t="str">
            <v>PRESTAR SERVICIOS PROFESIONALES PARA LA DEFINICIÓN Y GESTIÓN EN EL DESARROLLO DE SISTEMAS DE INFORMACIÓN Y DE ARQUITECTURA DE SOFTWARE DE LA ENTIDAD</v>
          </cell>
          <cell r="AC588">
            <v>44986</v>
          </cell>
          <cell r="AD588">
            <v>44986</v>
          </cell>
          <cell r="AE588">
            <v>44986</v>
          </cell>
          <cell r="AF588">
            <v>10</v>
          </cell>
          <cell r="AG588">
            <v>0</v>
          </cell>
          <cell r="AH588">
            <v>10</v>
          </cell>
          <cell r="AI588">
            <v>10</v>
          </cell>
          <cell r="AJ588">
            <v>0</v>
          </cell>
          <cell r="AK588">
            <v>300</v>
          </cell>
          <cell r="AL588">
            <v>45290</v>
          </cell>
          <cell r="AM588">
            <v>45290</v>
          </cell>
          <cell r="AN588">
            <v>88581000</v>
          </cell>
          <cell r="AO588">
            <v>88581000</v>
          </cell>
          <cell r="AP588">
            <v>8858100</v>
          </cell>
          <cell r="AQ588">
            <v>0</v>
          </cell>
          <cell r="AS588">
            <v>693</v>
          </cell>
          <cell r="AT588">
            <v>44960</v>
          </cell>
          <cell r="AU588">
            <v>88581000</v>
          </cell>
          <cell r="AV588" t="str">
            <v>O23011605530000007815</v>
          </cell>
          <cell r="AW588" t="str">
            <v>INVERSION</v>
          </cell>
          <cell r="AX588" t="str">
            <v>Desarrollo del sistema de información misional y estratégica del sector hábitat Bogotá</v>
          </cell>
          <cell r="AY588">
            <v>5000474216</v>
          </cell>
          <cell r="AZ588">
            <v>644</v>
          </cell>
          <cell r="BA588">
            <v>44984</v>
          </cell>
          <cell r="BB588">
            <v>88581000</v>
          </cell>
          <cell r="BK588" t="str">
            <v/>
          </cell>
          <cell r="BN588" t="str">
            <v/>
          </cell>
          <cell r="BO588" t="str">
            <v/>
          </cell>
          <cell r="BP588" t="str">
            <v/>
          </cell>
          <cell r="BR588" t="str">
            <v/>
          </cell>
          <cell r="BS588" t="str">
            <v/>
          </cell>
          <cell r="BT588" t="str">
            <v/>
          </cell>
          <cell r="BU588" t="str">
            <v/>
          </cell>
          <cell r="BV588" t="str">
            <v/>
          </cell>
          <cell r="BW588" t="str">
            <v/>
          </cell>
          <cell r="CA588" t="str">
            <v/>
          </cell>
          <cell r="CB588" t="str">
            <v/>
          </cell>
          <cell r="CC588" t="str">
            <v/>
          </cell>
          <cell r="CE588" t="str">
            <v/>
          </cell>
          <cell r="CF588" t="str">
            <v/>
          </cell>
          <cell r="CG588" t="str">
            <v/>
          </cell>
          <cell r="CH588" t="str">
            <v/>
          </cell>
          <cell r="CI588" t="str">
            <v/>
          </cell>
          <cell r="CP588">
            <v>0</v>
          </cell>
          <cell r="DF588">
            <v>45139</v>
          </cell>
          <cell r="DG588" t="str">
            <v>GUILLERMO ALBERTO VALLEJO MESA</v>
          </cell>
          <cell r="DH588">
            <v>80026955</v>
          </cell>
          <cell r="DI588" t="str">
            <v>carrera 73 bis 48 45</v>
          </cell>
          <cell r="DJ588">
            <v>3002068491</v>
          </cell>
          <cell r="DK588" t="str">
            <v>guillermo.vallejo@gmail.com</v>
          </cell>
          <cell r="DL588">
            <v>44290500</v>
          </cell>
          <cell r="DN588">
            <v>45167</v>
          </cell>
        </row>
        <row r="589">
          <cell r="C589" t="str">
            <v>584-2023</v>
          </cell>
          <cell r="D589">
            <v>1</v>
          </cell>
          <cell r="E589" t="str">
            <v>CO1.PCCNTR.4688175</v>
          </cell>
          <cell r="F589" t="e">
            <v>#N/A</v>
          </cell>
          <cell r="G589" t="str">
            <v>En Ejecución</v>
          </cell>
          <cell r="H589" t="str">
            <v>https://community.secop.gov.co/Public/Tendering/OpportunityDetail/Index?noticeUID=CO1.NTC.4069470&amp;isFromPublicArea=True&amp;isModal=true&amp;asPopupView=true</v>
          </cell>
          <cell r="I589" t="str">
            <v>SDHT-SDO-PSP-049-2023</v>
          </cell>
          <cell r="J589">
            <v>1</v>
          </cell>
          <cell r="K589">
            <v>1</v>
          </cell>
          <cell r="L589" t="str">
            <v>Persona Natural</v>
          </cell>
          <cell r="M589" t="str">
            <v>CC</v>
          </cell>
          <cell r="N589">
            <v>1033747881</v>
          </cell>
          <cell r="O589">
            <v>1</v>
          </cell>
          <cell r="P589" t="str">
            <v>SILVA ESPINEL</v>
          </cell>
          <cell r="Q589" t="str">
            <v>YULY TATIANA</v>
          </cell>
          <cell r="R589" t="str">
            <v>No Aplica</v>
          </cell>
          <cell r="S589" t="str">
            <v>YULY TATIANA SILVA ESPINEL</v>
          </cell>
          <cell r="T589" t="str">
            <v>F</v>
          </cell>
          <cell r="U589">
            <v>44981</v>
          </cell>
          <cell r="V589">
            <v>44984</v>
          </cell>
          <cell r="W589">
            <v>44984</v>
          </cell>
          <cell r="Y589" t="str">
            <v>Contratación Directa</v>
          </cell>
          <cell r="Z589" t="str">
            <v>Contrato</v>
          </cell>
          <cell r="AA589" t="str">
            <v>Prestación de Servicios Profesionales</v>
          </cell>
          <cell r="AB589" t="str">
            <v>PRESTAR SERVICIOS PROFESIONALES PARA APOYAR LA IMPLEMENTACION DE LAS ESTRATEGIAS DE GESTIÓN SOCIAL Y TRABAJO PARTICIPATIVO REQUERIDAS EN LA FORMULACIÓN E IMPLEMENTACIÓN DE LAS INTERVENCIONES DE LOS PROYECTOS POR LA SUBDIRECCIÓN DE OPERACIONES.</v>
          </cell>
          <cell r="AC589">
            <v>44984</v>
          </cell>
          <cell r="AD589">
            <v>44986</v>
          </cell>
          <cell r="AE589">
            <v>44986</v>
          </cell>
          <cell r="AF589">
            <v>6</v>
          </cell>
          <cell r="AG589">
            <v>9</v>
          </cell>
          <cell r="AH589">
            <v>9.2666666666666675</v>
          </cell>
          <cell r="AI589">
            <v>9</v>
          </cell>
          <cell r="AJ589">
            <v>8</v>
          </cell>
          <cell r="AK589">
            <v>278</v>
          </cell>
          <cell r="AL589">
            <v>45178</v>
          </cell>
          <cell r="AM589">
            <v>45268</v>
          </cell>
          <cell r="AN589">
            <v>47111400</v>
          </cell>
          <cell r="AO589">
            <v>69395840</v>
          </cell>
          <cell r="AP589">
            <v>7478000</v>
          </cell>
          <cell r="AQ589">
            <v>-99706.666666671634</v>
          </cell>
          <cell r="AS589">
            <v>722</v>
          </cell>
          <cell r="AT589">
            <v>44967</v>
          </cell>
          <cell r="AU589">
            <v>47277000</v>
          </cell>
          <cell r="AV589" t="str">
            <v>O23011603450000007645</v>
          </cell>
          <cell r="AW589" t="str">
            <v>INVERSION</v>
          </cell>
          <cell r="AX589" t="str">
            <v>Recuperación del espacio público para el cuidado en Bogotá</v>
          </cell>
          <cell r="AY589">
            <v>5000473706</v>
          </cell>
          <cell r="AZ589">
            <v>632</v>
          </cell>
          <cell r="BA589">
            <v>44984</v>
          </cell>
          <cell r="BB589">
            <v>47111400</v>
          </cell>
          <cell r="BC589">
            <v>45201</v>
          </cell>
          <cell r="BD589">
            <v>1394</v>
          </cell>
          <cell r="BE589">
            <v>45155</v>
          </cell>
          <cell r="BF589">
            <v>7328440</v>
          </cell>
          <cell r="BG589" t="str">
            <v>5000543034</v>
          </cell>
          <cell r="BH589">
            <v>1430</v>
          </cell>
          <cell r="BI589">
            <v>45175</v>
          </cell>
          <cell r="BJ589" t="str">
            <v>O23011603450000007645</v>
          </cell>
          <cell r="BK589" t="str">
            <v>INVERSION</v>
          </cell>
          <cell r="BL589">
            <v>45174</v>
          </cell>
          <cell r="BM589">
            <v>7328440</v>
          </cell>
          <cell r="BO589" t="str">
            <v/>
          </cell>
          <cell r="BP589">
            <v>1717</v>
          </cell>
          <cell r="BQ589">
            <v>45203</v>
          </cell>
          <cell r="BR589">
            <v>14956000</v>
          </cell>
          <cell r="BS589" t="str">
            <v>5000553770</v>
          </cell>
          <cell r="BT589">
            <v>1589</v>
          </cell>
          <cell r="BU589">
            <v>45205</v>
          </cell>
          <cell r="BV589" t="str">
            <v>O23011603450000007645</v>
          </cell>
          <cell r="BW589" t="str">
            <v>INVERSION</v>
          </cell>
          <cell r="BX589">
            <v>45205</v>
          </cell>
          <cell r="BY589">
            <v>14956000</v>
          </cell>
          <cell r="CA589" t="str">
            <v/>
          </cell>
          <cell r="CB589" t="str">
            <v/>
          </cell>
          <cell r="CC589" t="str">
            <v/>
          </cell>
          <cell r="CE589" t="str">
            <v/>
          </cell>
          <cell r="CF589" t="str">
            <v/>
          </cell>
          <cell r="CG589" t="str">
            <v/>
          </cell>
          <cell r="CH589" t="str">
            <v/>
          </cell>
          <cell r="CI589" t="str">
            <v/>
          </cell>
          <cell r="CM589">
            <v>45166</v>
          </cell>
          <cell r="CN589">
            <v>0</v>
          </cell>
          <cell r="CO589">
            <v>29</v>
          </cell>
          <cell r="CP589">
            <v>29</v>
          </cell>
          <cell r="CQ589">
            <v>45174</v>
          </cell>
          <cell r="CR589">
            <v>45179</v>
          </cell>
          <cell r="CS589">
            <v>45207</v>
          </cell>
          <cell r="CT589">
            <v>45204</v>
          </cell>
          <cell r="CU589">
            <v>2</v>
          </cell>
          <cell r="CV589">
            <v>0</v>
          </cell>
          <cell r="CW589">
            <v>45205</v>
          </cell>
          <cell r="CX589">
            <v>45208</v>
          </cell>
          <cell r="CY589">
            <v>45268</v>
          </cell>
        </row>
        <row r="590">
          <cell r="C590" t="str">
            <v>585-2023</v>
          </cell>
          <cell r="D590">
            <v>1</v>
          </cell>
          <cell r="E590" t="str">
            <v>CO1.PCCNTR.4688958</v>
          </cell>
          <cell r="F590" t="e">
            <v>#N/A</v>
          </cell>
          <cell r="G590" t="str">
            <v>En Ejecución</v>
          </cell>
          <cell r="H590" t="str">
            <v>https://community.secop.gov.co/Public/Tendering/OpportunityDetail/Index?noticeUID=CO1.NTC.4071399&amp;isFromPublicArea=True&amp;isModal=true&amp;asPopupView=true</v>
          </cell>
          <cell r="I590" t="str">
            <v>SDHT-SDB-PSP-089-2023</v>
          </cell>
          <cell r="J590">
            <v>1</v>
          </cell>
          <cell r="K590">
            <v>1</v>
          </cell>
          <cell r="L590" t="str">
            <v>Persona Natural</v>
          </cell>
          <cell r="M590" t="str">
            <v>CC</v>
          </cell>
          <cell r="N590">
            <v>52169417</v>
          </cell>
          <cell r="O590">
            <v>3</v>
          </cell>
          <cell r="P590" t="str">
            <v>ERAZO ISRAEL</v>
          </cell>
          <cell r="Q590" t="str">
            <v>SANDRA LILIANA</v>
          </cell>
          <cell r="R590" t="str">
            <v>No Aplica</v>
          </cell>
          <cell r="S590" t="str">
            <v>SANDRA LILIANA ERAZO ISRAEL</v>
          </cell>
          <cell r="T590" t="str">
            <v>F</v>
          </cell>
          <cell r="U590">
            <v>44981</v>
          </cell>
          <cell r="V590">
            <v>44985</v>
          </cell>
          <cell r="W590">
            <v>44986</v>
          </cell>
          <cell r="Y590" t="str">
            <v>Contratación Directa</v>
          </cell>
          <cell r="Z590" t="str">
            <v>Contrato</v>
          </cell>
          <cell r="AA590" t="str">
            <v>Prestación de Servicios Profesionales</v>
          </cell>
          <cell r="AB590"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590">
            <v>44986</v>
          </cell>
          <cell r="AD590">
            <v>44986</v>
          </cell>
          <cell r="AE590">
            <v>44986</v>
          </cell>
          <cell r="AF590">
            <v>10</v>
          </cell>
          <cell r="AG590">
            <v>0</v>
          </cell>
          <cell r="AH590">
            <v>10</v>
          </cell>
          <cell r="AI590">
            <v>10</v>
          </cell>
          <cell r="AJ590">
            <v>0</v>
          </cell>
          <cell r="AK590">
            <v>300</v>
          </cell>
          <cell r="AL590">
            <v>45290</v>
          </cell>
          <cell r="AM590">
            <v>45290</v>
          </cell>
          <cell r="AN590">
            <v>61800000</v>
          </cell>
          <cell r="AO590">
            <v>61800000</v>
          </cell>
          <cell r="AP590">
            <v>6180000</v>
          </cell>
          <cell r="AQ590">
            <v>0</v>
          </cell>
          <cell r="AS590">
            <v>682</v>
          </cell>
          <cell r="AT590">
            <v>44960</v>
          </cell>
          <cell r="AU590">
            <v>67980000</v>
          </cell>
          <cell r="AV590" t="str">
            <v>O23011601010000007715</v>
          </cell>
          <cell r="AW590" t="str">
            <v>INVERSION</v>
          </cell>
          <cell r="AX590" t="str">
            <v>Mejoramiento de vivienda - modalidad de habitabilidad mediante asignación e implementación de subsidio en Bogotá</v>
          </cell>
          <cell r="AY590">
            <v>5000473758</v>
          </cell>
          <cell r="AZ590">
            <v>637</v>
          </cell>
          <cell r="BA590">
            <v>44984</v>
          </cell>
          <cell r="BB590">
            <v>61800000</v>
          </cell>
          <cell r="BK590" t="str">
            <v/>
          </cell>
          <cell r="BN590" t="str">
            <v/>
          </cell>
          <cell r="BO590" t="str">
            <v/>
          </cell>
          <cell r="BP590" t="str">
            <v/>
          </cell>
          <cell r="BR590" t="str">
            <v/>
          </cell>
          <cell r="BS590" t="str">
            <v/>
          </cell>
          <cell r="BT590" t="str">
            <v/>
          </cell>
          <cell r="BU590" t="str">
            <v/>
          </cell>
          <cell r="BV590" t="str">
            <v/>
          </cell>
          <cell r="BW590" t="str">
            <v/>
          </cell>
          <cell r="CA590" t="str">
            <v/>
          </cell>
          <cell r="CB590" t="str">
            <v/>
          </cell>
          <cell r="CC590" t="str">
            <v/>
          </cell>
          <cell r="CE590" t="str">
            <v/>
          </cell>
          <cell r="CF590" t="str">
            <v/>
          </cell>
          <cell r="CG590" t="str">
            <v/>
          </cell>
          <cell r="CH590" t="str">
            <v/>
          </cell>
          <cell r="CI590" t="str">
            <v/>
          </cell>
          <cell r="CP590">
            <v>0</v>
          </cell>
        </row>
        <row r="591">
          <cell r="C591" t="str">
            <v>586-2023</v>
          </cell>
          <cell r="D591">
            <v>1</v>
          </cell>
          <cell r="E591" t="str">
            <v>CO1.PCCNTR.4690217</v>
          </cell>
          <cell r="F591" t="e">
            <v>#N/A</v>
          </cell>
          <cell r="G591" t="str">
            <v>En Ejecución</v>
          </cell>
          <cell r="H591" t="str">
            <v>https://community.secop.gov.co/Public/Tendering/OpportunityDetail/Index?noticeUID=CO1.NTC.4073141&amp;isFromPublicArea=True&amp;isModal=true&amp;asPopupView=true</v>
          </cell>
          <cell r="I591" t="str">
            <v>SDHT-SDPS-PSP-028-2023.</v>
          </cell>
          <cell r="J591">
            <v>1</v>
          </cell>
          <cell r="K591">
            <v>1</v>
          </cell>
          <cell r="L591" t="str">
            <v>Persona Natural</v>
          </cell>
          <cell r="M591" t="str">
            <v>CC</v>
          </cell>
          <cell r="N591">
            <v>1010175786</v>
          </cell>
          <cell r="O591">
            <v>9</v>
          </cell>
          <cell r="P591" t="str">
            <v>GOMEZ OTALORA</v>
          </cell>
          <cell r="Q591" t="str">
            <v>DANIEL CAMILO</v>
          </cell>
          <cell r="R591" t="str">
            <v>No Aplica</v>
          </cell>
          <cell r="S591" t="str">
            <v>DANIEL CAMILO GOMEZ OTALORA</v>
          </cell>
          <cell r="T591" t="str">
            <v>M</v>
          </cell>
          <cell r="U591">
            <v>44981</v>
          </cell>
          <cell r="V591">
            <v>44985</v>
          </cell>
          <cell r="W591">
            <v>44991</v>
          </cell>
          <cell r="Y591" t="str">
            <v>Contratación Directa</v>
          </cell>
          <cell r="Z591" t="str">
            <v>Contrato</v>
          </cell>
          <cell r="AA591" t="str">
            <v>Prestación de Servicios Profesionales</v>
          </cell>
          <cell r="AB591" t="str">
            <v>PRESTAR SERVICIOS PROFESIONALES PARA APOYAR TECNICAMENTE A LA SUBDIRECCIÓN DE PREVENCIÓN Y SEGUIMIENTO EN LAS ACTIVIDADES DE MONITOREO DE LAS AREAS SUSCEPTIBLES DE OCUPACIÓN ILEGAL Y EN LA PREVENCIÓN DE DESARROLLOS ILEGALES EN EL DISTRITO CAPITAL</v>
          </cell>
          <cell r="AC591">
            <v>44991</v>
          </cell>
          <cell r="AE591">
            <v>44991</v>
          </cell>
          <cell r="AF591">
            <v>10</v>
          </cell>
          <cell r="AG591">
            <v>0</v>
          </cell>
          <cell r="AH591">
            <v>10</v>
          </cell>
          <cell r="AI591">
            <v>10</v>
          </cell>
          <cell r="AJ591">
            <v>0</v>
          </cell>
          <cell r="AK591">
            <v>300</v>
          </cell>
          <cell r="AL591">
            <v>45296</v>
          </cell>
          <cell r="AM591">
            <v>45296</v>
          </cell>
          <cell r="AN591">
            <v>57165000</v>
          </cell>
          <cell r="AO591">
            <v>57165000</v>
          </cell>
          <cell r="AP591">
            <v>5716500</v>
          </cell>
          <cell r="AQ591">
            <v>0</v>
          </cell>
          <cell r="AS591">
            <v>369</v>
          </cell>
          <cell r="AT591">
            <v>44942</v>
          </cell>
          <cell r="AU591">
            <v>62882000</v>
          </cell>
          <cell r="AV591" t="str">
            <v>O23011603450000007812</v>
          </cell>
          <cell r="AW591" t="str">
            <v>INVERSION</v>
          </cell>
          <cell r="AX591" t="str">
            <v>Fortalecimiento de la Inspección, Vigilancia y Control de Vivienda en Bogotá</v>
          </cell>
          <cell r="AY591">
            <v>5000473769</v>
          </cell>
          <cell r="AZ591">
            <v>638</v>
          </cell>
          <cell r="BA591">
            <v>44984</v>
          </cell>
          <cell r="BB591">
            <v>57165000</v>
          </cell>
          <cell r="BK591" t="str">
            <v/>
          </cell>
          <cell r="BN591" t="str">
            <v/>
          </cell>
          <cell r="BO591" t="str">
            <v/>
          </cell>
          <cell r="BP591" t="str">
            <v/>
          </cell>
          <cell r="BR591" t="str">
            <v/>
          </cell>
          <cell r="BS591" t="str">
            <v/>
          </cell>
          <cell r="BT591" t="str">
            <v/>
          </cell>
          <cell r="BU591" t="str">
            <v/>
          </cell>
          <cell r="BV591" t="str">
            <v/>
          </cell>
          <cell r="BW591" t="str">
            <v/>
          </cell>
          <cell r="CA591" t="str">
            <v/>
          </cell>
          <cell r="CB591" t="str">
            <v/>
          </cell>
          <cell r="CC591" t="str">
            <v/>
          </cell>
          <cell r="CE591" t="str">
            <v/>
          </cell>
          <cell r="CF591" t="str">
            <v/>
          </cell>
          <cell r="CG591" t="str">
            <v/>
          </cell>
          <cell r="CH591" t="str">
            <v/>
          </cell>
          <cell r="CI591" t="str">
            <v/>
          </cell>
          <cell r="CP591">
            <v>0</v>
          </cell>
        </row>
        <row r="592">
          <cell r="C592" t="str">
            <v>587-2023</v>
          </cell>
          <cell r="D592">
            <v>1</v>
          </cell>
          <cell r="E592" t="str">
            <v>CO1.PCCNTR.4690421</v>
          </cell>
          <cell r="F592" t="e">
            <v>#N/A</v>
          </cell>
          <cell r="G592" t="str">
            <v>En Ejecución</v>
          </cell>
          <cell r="H592" t="str">
            <v>https://community.secop.gov.co/Public/Tendering/OpportunityDetail/Index?noticeUID=CO1.NTC.4073410&amp;isFromPublicArea=True&amp;isModal=true&amp;asPopupView=true</v>
          </cell>
          <cell r="I592" t="str">
            <v>SDHT-SDPS-PSP-029-2023.</v>
          </cell>
          <cell r="J592">
            <v>1</v>
          </cell>
          <cell r="K592">
            <v>1</v>
          </cell>
          <cell r="L592" t="str">
            <v>Persona Natural</v>
          </cell>
          <cell r="M592" t="str">
            <v>CC</v>
          </cell>
          <cell r="N592">
            <v>52149393</v>
          </cell>
          <cell r="O592">
            <v>1</v>
          </cell>
          <cell r="P592" t="str">
            <v>VALBUENA TALERO</v>
          </cell>
          <cell r="Q592" t="str">
            <v>CAROLINA</v>
          </cell>
          <cell r="R592" t="str">
            <v>No Aplica</v>
          </cell>
          <cell r="S592" t="str">
            <v>CAROLINA VALBUENA TALERO</v>
          </cell>
          <cell r="T592" t="str">
            <v>F</v>
          </cell>
          <cell r="U592">
            <v>44984</v>
          </cell>
          <cell r="V592">
            <v>44985</v>
          </cell>
          <cell r="W592">
            <v>44986</v>
          </cell>
          <cell r="Y592" t="str">
            <v>Contratación Directa</v>
          </cell>
          <cell r="Z592" t="str">
            <v>Contrato</v>
          </cell>
          <cell r="AA592" t="str">
            <v>Prestación de Servicios Profesionales</v>
          </cell>
          <cell r="AB592" t="str">
            <v>PRESTAR SERVICIOS PROFESIONALES PARA APOYAR JURIDICAMENTE LAS ACTIVIDADES ORIENTADAS AL CONTROL DE PROYECTOS DE ENAJENACIÓN DE VIVIENDA.</v>
          </cell>
          <cell r="AC592">
            <v>44986</v>
          </cell>
          <cell r="AD592">
            <v>44986</v>
          </cell>
          <cell r="AE592">
            <v>44986</v>
          </cell>
          <cell r="AF592">
            <v>10</v>
          </cell>
          <cell r="AG592">
            <v>0</v>
          </cell>
          <cell r="AH592">
            <v>10</v>
          </cell>
          <cell r="AI592">
            <v>10</v>
          </cell>
          <cell r="AJ592">
            <v>0</v>
          </cell>
          <cell r="AK592">
            <v>300</v>
          </cell>
          <cell r="AL592">
            <v>45290</v>
          </cell>
          <cell r="AM592">
            <v>45290</v>
          </cell>
          <cell r="AN592">
            <v>64890000</v>
          </cell>
          <cell r="AO592">
            <v>64890000</v>
          </cell>
          <cell r="AP592">
            <v>6489000</v>
          </cell>
          <cell r="AQ592">
            <v>0</v>
          </cell>
          <cell r="AS592">
            <v>363</v>
          </cell>
          <cell r="AT592">
            <v>44942</v>
          </cell>
          <cell r="AU592">
            <v>71379000</v>
          </cell>
          <cell r="AV592" t="str">
            <v>O23011603450000007812</v>
          </cell>
          <cell r="AW592" t="str">
            <v>INVERSION</v>
          </cell>
          <cell r="AX592" t="str">
            <v>Fortalecimiento de la Inspección, Vigilancia y Control de Vivienda en Bogotá</v>
          </cell>
          <cell r="AY592">
            <v>5000473856</v>
          </cell>
          <cell r="AZ592">
            <v>639</v>
          </cell>
          <cell r="BA592">
            <v>44984</v>
          </cell>
          <cell r="BB592">
            <v>64890000</v>
          </cell>
          <cell r="BK592" t="str">
            <v/>
          </cell>
          <cell r="BN592" t="str">
            <v/>
          </cell>
          <cell r="BO592" t="str">
            <v/>
          </cell>
          <cell r="BP592" t="str">
            <v/>
          </cell>
          <cell r="BR592" t="str">
            <v/>
          </cell>
          <cell r="BS592" t="str">
            <v/>
          </cell>
          <cell r="BT592" t="str">
            <v/>
          </cell>
          <cell r="BU592" t="str">
            <v/>
          </cell>
          <cell r="BV592" t="str">
            <v/>
          </cell>
          <cell r="BW592" t="str">
            <v/>
          </cell>
          <cell r="CA592" t="str">
            <v/>
          </cell>
          <cell r="CB592" t="str">
            <v/>
          </cell>
          <cell r="CC592" t="str">
            <v/>
          </cell>
          <cell r="CE592" t="str">
            <v/>
          </cell>
          <cell r="CF592" t="str">
            <v/>
          </cell>
          <cell r="CG592" t="str">
            <v/>
          </cell>
          <cell r="CH592" t="str">
            <v/>
          </cell>
          <cell r="CI592" t="str">
            <v/>
          </cell>
          <cell r="CP592">
            <v>0</v>
          </cell>
        </row>
        <row r="593">
          <cell r="C593" t="str">
            <v>588-2023</v>
          </cell>
          <cell r="D593">
            <v>1</v>
          </cell>
          <cell r="E593" t="str">
            <v>CO1.PCCNTR.4689782</v>
          </cell>
          <cell r="F593" t="e">
            <v>#N/A</v>
          </cell>
          <cell r="G593" t="str">
            <v>En Ejecución</v>
          </cell>
          <cell r="H593" t="str">
            <v>https://community.secop.gov.co/Public/Tendering/OpportunityDetail/Index?noticeUID=CO1.NTC.4072588&amp;isFromPublicArea=True&amp;isModal=true&amp;asPopupView=true</v>
          </cell>
          <cell r="I593" t="str">
            <v>SDHT-SDSP-PSP-006-2023..</v>
          </cell>
          <cell r="J593">
            <v>1</v>
          </cell>
          <cell r="K593">
            <v>1</v>
          </cell>
          <cell r="L593" t="str">
            <v>Persona Natural</v>
          </cell>
          <cell r="M593" t="str">
            <v>CC</v>
          </cell>
          <cell r="N593">
            <v>39757499</v>
          </cell>
          <cell r="O593">
            <v>2</v>
          </cell>
          <cell r="P593" t="str">
            <v>BUSTAMANTE MORON</v>
          </cell>
          <cell r="Q593" t="str">
            <v>MARCELA</v>
          </cell>
          <cell r="R593" t="str">
            <v>No Aplica</v>
          </cell>
          <cell r="S593" t="str">
            <v>MARCELA BUSTAMANTE MORON</v>
          </cell>
          <cell r="T593" t="str">
            <v>F</v>
          </cell>
          <cell r="U593">
            <v>44984</v>
          </cell>
          <cell r="V593">
            <v>44987</v>
          </cell>
          <cell r="W593">
            <v>44986</v>
          </cell>
          <cell r="Y593" t="str">
            <v>Contratación Directa</v>
          </cell>
          <cell r="Z593" t="str">
            <v>Contrato</v>
          </cell>
          <cell r="AA593" t="str">
            <v>Prestación de Servicios Profesionales</v>
          </cell>
          <cell r="AB593" t="str">
            <v>PRESTAR SERVICIOS PROFESIONALES PARA DESARROLLAR ACCIONES E IMPLEMENTAR ESTRATEGIAS DE COMUNICACIÓN Y CULTURA CIUDADANA DE LA SDHT.</v>
          </cell>
          <cell r="AC593">
            <v>44987</v>
          </cell>
          <cell r="AD593">
            <v>44998</v>
          </cell>
          <cell r="AE593">
            <v>44998</v>
          </cell>
          <cell r="AF593">
            <v>9</v>
          </cell>
          <cell r="AG593">
            <v>0</v>
          </cell>
          <cell r="AH593">
            <v>9</v>
          </cell>
          <cell r="AI593">
            <v>9</v>
          </cell>
          <cell r="AJ593">
            <v>0</v>
          </cell>
          <cell r="AK593">
            <v>270</v>
          </cell>
          <cell r="AL593">
            <v>45272</v>
          </cell>
          <cell r="AM593">
            <v>45272</v>
          </cell>
          <cell r="AN593">
            <v>72000000</v>
          </cell>
          <cell r="AO593">
            <v>72000000</v>
          </cell>
          <cell r="AP593">
            <v>8000000</v>
          </cell>
          <cell r="AQ593">
            <v>0</v>
          </cell>
          <cell r="AS593">
            <v>726</v>
          </cell>
          <cell r="AT593">
            <v>44971</v>
          </cell>
          <cell r="AU593">
            <v>72000000</v>
          </cell>
          <cell r="AV593" t="str">
            <v>O23011601210000007836</v>
          </cell>
          <cell r="AW593" t="str">
            <v>INVERSION</v>
          </cell>
          <cell r="AX593" t="str">
            <v>Actualización estrategia de comunicaciones del Hábitat 2020-2024 Bogotá</v>
          </cell>
          <cell r="AY593">
            <v>5000475024</v>
          </cell>
          <cell r="AZ593">
            <v>654</v>
          </cell>
          <cell r="BA593">
            <v>44985</v>
          </cell>
          <cell r="BB593">
            <v>72000000</v>
          </cell>
          <cell r="BK593" t="str">
            <v/>
          </cell>
          <cell r="BN593" t="str">
            <v/>
          </cell>
          <cell r="BO593" t="str">
            <v/>
          </cell>
          <cell r="BP593" t="str">
            <v/>
          </cell>
          <cell r="BR593" t="str">
            <v/>
          </cell>
          <cell r="BS593" t="str">
            <v/>
          </cell>
          <cell r="BT593" t="str">
            <v/>
          </cell>
          <cell r="BU593" t="str">
            <v/>
          </cell>
          <cell r="BV593" t="str">
            <v/>
          </cell>
          <cell r="BW593" t="str">
            <v/>
          </cell>
          <cell r="CA593" t="str">
            <v/>
          </cell>
          <cell r="CB593" t="str">
            <v/>
          </cell>
          <cell r="CC593" t="str">
            <v/>
          </cell>
          <cell r="CE593" t="str">
            <v/>
          </cell>
          <cell r="CF593" t="str">
            <v/>
          </cell>
          <cell r="CG593" t="str">
            <v/>
          </cell>
          <cell r="CH593" t="str">
            <v/>
          </cell>
          <cell r="CI593" t="str">
            <v/>
          </cell>
          <cell r="CP593">
            <v>0</v>
          </cell>
        </row>
        <row r="594">
          <cell r="C594" t="str">
            <v>589-2023</v>
          </cell>
          <cell r="D594">
            <v>1</v>
          </cell>
          <cell r="E594" t="str">
            <v>CO1.PCCNTR.4691197</v>
          </cell>
          <cell r="F594" t="e">
            <v>#N/A</v>
          </cell>
          <cell r="G594" t="str">
            <v>En Ejecución</v>
          </cell>
          <cell r="H594" t="str">
            <v>https://community.secop.gov.co/Public/Tendering/OpportunityDetail/Index?noticeUID=CO1.NTC.4074714&amp;isFromPublicArea=True&amp;isModal=true&amp;asPopupView=true</v>
          </cell>
          <cell r="I594" t="str">
            <v>SDHT-OAC-PSP-020-2023</v>
          </cell>
          <cell r="J594">
            <v>1</v>
          </cell>
          <cell r="K594">
            <v>1</v>
          </cell>
          <cell r="L594" t="str">
            <v>Persona Natural</v>
          </cell>
          <cell r="M594" t="str">
            <v>CC</v>
          </cell>
          <cell r="N594">
            <v>80180219</v>
          </cell>
          <cell r="O594">
            <v>8</v>
          </cell>
          <cell r="P594" t="str">
            <v>URRUTIA AGUIRRE</v>
          </cell>
          <cell r="Q594" t="str">
            <v>EDGAR GUILLERMO</v>
          </cell>
          <cell r="R594" t="str">
            <v>No Aplica</v>
          </cell>
          <cell r="S594" t="str">
            <v>EDGAR GUILLERMO URRUTIA AGUIRRE</v>
          </cell>
          <cell r="T594" t="str">
            <v>M</v>
          </cell>
          <cell r="U594">
            <v>44981</v>
          </cell>
          <cell r="V594">
            <v>44985</v>
          </cell>
          <cell r="W594">
            <v>44985</v>
          </cell>
          <cell r="Y594" t="str">
            <v>Contratación Directa</v>
          </cell>
          <cell r="Z594" t="str">
            <v>Contrato</v>
          </cell>
          <cell r="AA594" t="str">
            <v>Prestación de Servicios Profesionales</v>
          </cell>
          <cell r="AB594" t="str">
            <v>PRESTAR LOS SERVICIOS PROFESIONALES PARA LA CREACIÓN DE CONTENIDOS DIGITALES DIRIGIDOS A LA CIUDADANÍA Y LA DIFUSIÓN DE LOS PLANES, PROGRAMAS Y PROYECTOS DE LA SDHT</v>
          </cell>
          <cell r="AC594">
            <v>44985</v>
          </cell>
          <cell r="AD594">
            <v>44986</v>
          </cell>
          <cell r="AE594">
            <v>44986</v>
          </cell>
          <cell r="AF594">
            <v>9</v>
          </cell>
          <cell r="AG594">
            <v>0</v>
          </cell>
          <cell r="AH594">
            <v>9</v>
          </cell>
          <cell r="AI594">
            <v>9</v>
          </cell>
          <cell r="AJ594">
            <v>0</v>
          </cell>
          <cell r="AK594">
            <v>270</v>
          </cell>
          <cell r="AL594">
            <v>45260</v>
          </cell>
          <cell r="AM594">
            <v>45260</v>
          </cell>
          <cell r="AN594">
            <v>69525000</v>
          </cell>
          <cell r="AO594">
            <v>69525000</v>
          </cell>
          <cell r="AP594">
            <v>7725000</v>
          </cell>
          <cell r="AQ594">
            <v>0</v>
          </cell>
          <cell r="AS594">
            <v>733</v>
          </cell>
          <cell r="AT594">
            <v>44973</v>
          </cell>
          <cell r="AU594">
            <v>69525000</v>
          </cell>
          <cell r="AV594" t="str">
            <v>O23011601210000007836</v>
          </cell>
          <cell r="AW594" t="str">
            <v>INVERSION</v>
          </cell>
          <cell r="AX594" t="str">
            <v>Actualización estrategia de comunicaciones del Hábitat 2020-2024 Bogotá</v>
          </cell>
          <cell r="AY594">
            <v>5000473721</v>
          </cell>
          <cell r="AZ594">
            <v>636</v>
          </cell>
          <cell r="BA594">
            <v>44984</v>
          </cell>
          <cell r="BB594">
            <v>69525000</v>
          </cell>
          <cell r="BK594" t="str">
            <v/>
          </cell>
          <cell r="BN594" t="str">
            <v/>
          </cell>
          <cell r="BO594" t="str">
            <v/>
          </cell>
          <cell r="BP594" t="str">
            <v/>
          </cell>
          <cell r="BR594" t="str">
            <v/>
          </cell>
          <cell r="BS594" t="str">
            <v/>
          </cell>
          <cell r="BT594" t="str">
            <v/>
          </cell>
          <cell r="BU594" t="str">
            <v/>
          </cell>
          <cell r="BV594" t="str">
            <v/>
          </cell>
          <cell r="BW594" t="str">
            <v/>
          </cell>
          <cell r="CA594" t="str">
            <v/>
          </cell>
          <cell r="CB594" t="str">
            <v/>
          </cell>
          <cell r="CC594" t="str">
            <v/>
          </cell>
          <cell r="CE594" t="str">
            <v/>
          </cell>
          <cell r="CF594" t="str">
            <v/>
          </cell>
          <cell r="CG594" t="str">
            <v/>
          </cell>
          <cell r="CH594" t="str">
            <v/>
          </cell>
          <cell r="CI594" t="str">
            <v/>
          </cell>
          <cell r="CP594">
            <v>0</v>
          </cell>
        </row>
        <row r="595">
          <cell r="C595" t="str">
            <v>590-2023</v>
          </cell>
          <cell r="D595">
            <v>1</v>
          </cell>
          <cell r="E595" t="str">
            <v>CO1.PCCNTR.4692502</v>
          </cell>
          <cell r="F595" t="e">
            <v>#N/A</v>
          </cell>
          <cell r="G595" t="str">
            <v>En Ejecución</v>
          </cell>
          <cell r="H595" t="str">
            <v>https://community.secop.gov.co/Public/Tendering/OpportunityDetail/Index?noticeUID=CO1.NTC.4075407&amp;isFromPublicArea=True&amp;isModal=true&amp;asPopupView=true</v>
          </cell>
          <cell r="I595" t="str">
            <v>SDHT-SDA-PSP-020-2023</v>
          </cell>
          <cell r="J595">
            <v>1</v>
          </cell>
          <cell r="K595">
            <v>1</v>
          </cell>
          <cell r="L595" t="str">
            <v>Persona Natural</v>
          </cell>
          <cell r="M595" t="str">
            <v>CC</v>
          </cell>
          <cell r="N595">
            <v>52961136</v>
          </cell>
          <cell r="O595">
            <v>5</v>
          </cell>
          <cell r="P595" t="str">
            <v>LINARES ROMERO</v>
          </cell>
          <cell r="Q595" t="str">
            <v>DIANA CAROLINA</v>
          </cell>
          <cell r="R595" t="str">
            <v>No Aplica</v>
          </cell>
          <cell r="S595" t="str">
            <v>DIANA CAROLINA LINARES ROMERO</v>
          </cell>
          <cell r="T595" t="str">
            <v>F</v>
          </cell>
          <cell r="U595">
            <v>44981</v>
          </cell>
          <cell r="V595">
            <v>44986</v>
          </cell>
          <cell r="W595">
            <v>44988</v>
          </cell>
          <cell r="Y595" t="str">
            <v>Contratación Directa</v>
          </cell>
          <cell r="Z595" t="str">
            <v>Contrato</v>
          </cell>
          <cell r="AA595" t="str">
            <v>Prestación de Servicios Profesionales</v>
          </cell>
          <cell r="AB595" t="str">
            <v>PRESTAR SERVICIOS PROFESIONALES EN EL PROCESO DE GESTIÓN DOCUMENTAL PARA APOYAR LA ELABORACIÓN Y/O ACTUALIZACIÓN DE LOS INSTRUMENTOS ARCHIVÍSTICOS DE LA SECRETARÍA DISTRITAL DEL HÁBITAT.</v>
          </cell>
          <cell r="AC595">
            <v>44988</v>
          </cell>
          <cell r="AD595">
            <v>44991</v>
          </cell>
          <cell r="AE595">
            <v>44991</v>
          </cell>
          <cell r="AF595">
            <v>8</v>
          </cell>
          <cell r="AG595">
            <v>0</v>
          </cell>
          <cell r="AH595">
            <v>8</v>
          </cell>
          <cell r="AI595">
            <v>8</v>
          </cell>
          <cell r="AJ595">
            <v>0</v>
          </cell>
          <cell r="AK595">
            <v>240</v>
          </cell>
          <cell r="AL595">
            <v>45235</v>
          </cell>
          <cell r="AM595">
            <v>45235</v>
          </cell>
          <cell r="AN595">
            <v>44800000</v>
          </cell>
          <cell r="AO595">
            <v>44800000</v>
          </cell>
          <cell r="AP595">
            <v>5600000</v>
          </cell>
          <cell r="AQ595">
            <v>0</v>
          </cell>
          <cell r="AS595">
            <v>591</v>
          </cell>
          <cell r="AT595">
            <v>44952</v>
          </cell>
          <cell r="AU595">
            <v>44800000</v>
          </cell>
          <cell r="AV595" t="str">
            <v>O23011605560000007754</v>
          </cell>
          <cell r="AW595" t="str">
            <v>INVERSION</v>
          </cell>
          <cell r="AX595" t="str">
            <v>Fortalecimiento Institucional de la Secretaría del Hábitat Bogotá</v>
          </cell>
          <cell r="AY595">
            <v>5000473717</v>
          </cell>
          <cell r="AZ595">
            <v>634</v>
          </cell>
          <cell r="BA595">
            <v>44984</v>
          </cell>
          <cell r="BB595">
            <v>44800000</v>
          </cell>
          <cell r="BK595" t="str">
            <v/>
          </cell>
          <cell r="BN595" t="str">
            <v/>
          </cell>
          <cell r="BO595" t="str">
            <v/>
          </cell>
          <cell r="BP595" t="str">
            <v/>
          </cell>
          <cell r="BR595" t="str">
            <v/>
          </cell>
          <cell r="BS595" t="str">
            <v/>
          </cell>
          <cell r="BT595" t="str">
            <v/>
          </cell>
          <cell r="BU595" t="str">
            <v/>
          </cell>
          <cell r="BV595" t="str">
            <v/>
          </cell>
          <cell r="BW595" t="str">
            <v/>
          </cell>
          <cell r="CA595" t="str">
            <v/>
          </cell>
          <cell r="CB595" t="str">
            <v/>
          </cell>
          <cell r="CC595" t="str">
            <v/>
          </cell>
          <cell r="CE595" t="str">
            <v/>
          </cell>
          <cell r="CF595" t="str">
            <v/>
          </cell>
          <cell r="CG595" t="str">
            <v/>
          </cell>
          <cell r="CH595" t="str">
            <v/>
          </cell>
          <cell r="CI595" t="str">
            <v/>
          </cell>
          <cell r="CP595">
            <v>0</v>
          </cell>
        </row>
        <row r="596">
          <cell r="C596" t="str">
            <v>591-2023</v>
          </cell>
          <cell r="D596">
            <v>1</v>
          </cell>
          <cell r="E596" t="str">
            <v>CO1.PCCNTR.4690917</v>
          </cell>
          <cell r="F596" t="e">
            <v>#N/A</v>
          </cell>
          <cell r="G596" t="str">
            <v>En Ejecución</v>
          </cell>
          <cell r="H596" t="str">
            <v>https://community.secop.gov.co/Public/Tendering/OpportunityDetail/Index?noticeUID=CO1.NTC.4073820&amp;isFromPublicArea=True&amp;isModal=true&amp;asPopupView=true</v>
          </cell>
          <cell r="I596" t="str">
            <v>SDHT-SDA-PSP-041-2023</v>
          </cell>
          <cell r="J596">
            <v>1</v>
          </cell>
          <cell r="K596">
            <v>1</v>
          </cell>
          <cell r="L596" t="str">
            <v>Persona Natural</v>
          </cell>
          <cell r="M596" t="str">
            <v>CC</v>
          </cell>
          <cell r="N596">
            <v>52426352</v>
          </cell>
          <cell r="O596">
            <v>6</v>
          </cell>
          <cell r="P596" t="str">
            <v>AGUDELO RODRIGUEZ</v>
          </cell>
          <cell r="Q596" t="str">
            <v>MARCELA</v>
          </cell>
          <cell r="R596" t="str">
            <v>No Aplica</v>
          </cell>
          <cell r="S596" t="str">
            <v>MARCELA AGUDELO RODRIGUEZ</v>
          </cell>
          <cell r="T596" t="str">
            <v>F</v>
          </cell>
          <cell r="U596">
            <v>44984</v>
          </cell>
          <cell r="V596">
            <v>44985</v>
          </cell>
          <cell r="W596">
            <v>44986</v>
          </cell>
          <cell r="Y596" t="str">
            <v>Contratación Directa</v>
          </cell>
          <cell r="Z596" t="str">
            <v>Contrato</v>
          </cell>
          <cell r="AA596" t="str">
            <v>Prestación de Servicios Profesionales</v>
          </cell>
          <cell r="AB596" t="str">
            <v>PRESTAR SERVICIOS PROFESIONALES PARA APOYAR LA EJECUCIÓN, SEGUIMIENTO Y EVALUACIÓN DE LAS ACTIVIDADES RELACIONADAS CON EL DESARROLLO DE TALENTO HUMANO DE LA SECRETARÍA DISTRITAL DEL HÁBITAT.</v>
          </cell>
          <cell r="AC596">
            <v>44986</v>
          </cell>
          <cell r="AD596">
            <v>44987</v>
          </cell>
          <cell r="AE596">
            <v>44987</v>
          </cell>
          <cell r="AF596">
            <v>8</v>
          </cell>
          <cell r="AG596">
            <v>0</v>
          </cell>
          <cell r="AH596">
            <v>8</v>
          </cell>
          <cell r="AI596">
            <v>8</v>
          </cell>
          <cell r="AJ596">
            <v>0</v>
          </cell>
          <cell r="AK596">
            <v>240</v>
          </cell>
          <cell r="AL596">
            <v>45231</v>
          </cell>
          <cell r="AM596">
            <v>45231</v>
          </cell>
          <cell r="AN596">
            <v>57600000</v>
          </cell>
          <cell r="AO596">
            <v>57600000</v>
          </cell>
          <cell r="AP596">
            <v>7200000</v>
          </cell>
          <cell r="AQ596">
            <v>0</v>
          </cell>
          <cell r="AS596">
            <v>635</v>
          </cell>
          <cell r="AT596">
            <v>44953</v>
          </cell>
          <cell r="AU596">
            <v>57600000</v>
          </cell>
          <cell r="AV596" t="str">
            <v>O23011605560000007754</v>
          </cell>
          <cell r="AW596" t="str">
            <v>INVERSION</v>
          </cell>
          <cell r="AX596" t="str">
            <v>Fortalecimiento Institucional de la Secretaría del Hábitat Bogotá</v>
          </cell>
          <cell r="AY596">
            <v>5000474245</v>
          </cell>
          <cell r="AZ596">
            <v>645</v>
          </cell>
          <cell r="BA596">
            <v>44984</v>
          </cell>
          <cell r="BB596">
            <v>57600000</v>
          </cell>
          <cell r="BK596" t="str">
            <v/>
          </cell>
          <cell r="BN596" t="str">
            <v/>
          </cell>
          <cell r="BO596" t="str">
            <v/>
          </cell>
          <cell r="BP596" t="str">
            <v/>
          </cell>
          <cell r="BR596" t="str">
            <v/>
          </cell>
          <cell r="BS596" t="str">
            <v/>
          </cell>
          <cell r="BT596" t="str">
            <v/>
          </cell>
          <cell r="BU596" t="str">
            <v/>
          </cell>
          <cell r="BV596" t="str">
            <v/>
          </cell>
          <cell r="BW596" t="str">
            <v/>
          </cell>
          <cell r="CA596" t="str">
            <v/>
          </cell>
          <cell r="CB596" t="str">
            <v/>
          </cell>
          <cell r="CC596" t="str">
            <v/>
          </cell>
          <cell r="CE596" t="str">
            <v/>
          </cell>
          <cell r="CF596" t="str">
            <v/>
          </cell>
          <cell r="CG596" t="str">
            <v/>
          </cell>
          <cell r="CH596" t="str">
            <v/>
          </cell>
          <cell r="CI596" t="str">
            <v/>
          </cell>
          <cell r="CP596">
            <v>0</v>
          </cell>
        </row>
        <row r="597">
          <cell r="C597" t="str">
            <v>592-2023</v>
          </cell>
          <cell r="D597">
            <v>1</v>
          </cell>
          <cell r="E597" t="str">
            <v>CO1.PCCNTR.4693240</v>
          </cell>
          <cell r="F597" t="e">
            <v>#N/A</v>
          </cell>
          <cell r="G597" t="str">
            <v>En Ejecución</v>
          </cell>
          <cell r="H597" t="str">
            <v>https://community.secop.gov.co/Public/Tendering/OpportunityDetail/Index?noticeUID=CO1.NTC.4073590&amp;isFromPublicArea=True&amp;isModal=true&amp;asPopupView=true</v>
          </cell>
          <cell r="I597" t="str">
            <v>SDHT-SDRPRI-PSP-021-2023</v>
          </cell>
          <cell r="J597">
            <v>1</v>
          </cell>
          <cell r="K597">
            <v>1</v>
          </cell>
          <cell r="L597" t="str">
            <v>Persona Natural</v>
          </cell>
          <cell r="M597" t="str">
            <v>CC</v>
          </cell>
          <cell r="N597">
            <v>80219565</v>
          </cell>
          <cell r="O597">
            <v>2</v>
          </cell>
          <cell r="P597" t="str">
            <v>MORALES CARRILLO</v>
          </cell>
          <cell r="Q597" t="str">
            <v>HECTOR JAVIER</v>
          </cell>
          <cell r="R597" t="str">
            <v>No Aplica</v>
          </cell>
          <cell r="S597" t="str">
            <v>HECTOR JAVIER MORALES CARRILLO</v>
          </cell>
          <cell r="T597" t="str">
            <v>M</v>
          </cell>
          <cell r="U597">
            <v>44984</v>
          </cell>
          <cell r="V597">
            <v>44986</v>
          </cell>
          <cell r="W597">
            <v>44985</v>
          </cell>
          <cell r="Y597" t="str">
            <v>Contratación Directa</v>
          </cell>
          <cell r="Z597" t="str">
            <v>Contrato</v>
          </cell>
          <cell r="AA597" t="str">
            <v>Prestación de Servicios Profesionales</v>
          </cell>
          <cell r="AB597" t="str">
            <v>PRESTAR SERVICIOS PROFESIONALES PARA EL CONTROL EN EL DESARROLLO DE PROGRAMAS CON ENFOQUE DE GÉNERO RELACIONADOS CON LA IMPLEMENTACIÓN DE NUEVAS FUENTES DE FINANCIACIÓN DEL HÁBITAT EN BOGOTÁ</v>
          </cell>
          <cell r="AC597">
            <v>44986</v>
          </cell>
          <cell r="AD597">
            <v>44986</v>
          </cell>
          <cell r="AE597">
            <v>44986</v>
          </cell>
          <cell r="AF597">
            <v>9</v>
          </cell>
          <cell r="AG597">
            <v>0</v>
          </cell>
          <cell r="AH597">
            <v>9</v>
          </cell>
          <cell r="AI597">
            <v>9</v>
          </cell>
          <cell r="AJ597">
            <v>0</v>
          </cell>
          <cell r="AK597">
            <v>270</v>
          </cell>
          <cell r="AL597">
            <v>45260</v>
          </cell>
          <cell r="AM597">
            <v>45260</v>
          </cell>
          <cell r="AN597">
            <v>47700000</v>
          </cell>
          <cell r="AO597">
            <v>47700000</v>
          </cell>
          <cell r="AP597">
            <v>5300000</v>
          </cell>
          <cell r="AQ597">
            <v>0</v>
          </cell>
          <cell r="AS597">
            <v>175</v>
          </cell>
          <cell r="AT597">
            <v>44937</v>
          </cell>
          <cell r="AU597">
            <v>47700000</v>
          </cell>
          <cell r="AV597" t="str">
            <v>O23011601190000007825</v>
          </cell>
          <cell r="AW597" t="str">
            <v>INVERSION</v>
          </cell>
          <cell r="AX597" t="str">
            <v>Diseño e implementación de alternativas financieras para la gestión del hábitat en Bogotá</v>
          </cell>
          <cell r="AY597">
            <v>5000474361</v>
          </cell>
          <cell r="AZ597">
            <v>651</v>
          </cell>
          <cell r="BA597">
            <v>44984</v>
          </cell>
          <cell r="BB597">
            <v>47700000</v>
          </cell>
          <cell r="BK597" t="str">
            <v/>
          </cell>
          <cell r="BN597" t="str">
            <v/>
          </cell>
          <cell r="BO597" t="str">
            <v/>
          </cell>
          <cell r="BP597" t="str">
            <v/>
          </cell>
          <cell r="BR597" t="str">
            <v/>
          </cell>
          <cell r="BS597" t="str">
            <v/>
          </cell>
          <cell r="BT597" t="str">
            <v/>
          </cell>
          <cell r="BU597" t="str">
            <v/>
          </cell>
          <cell r="BV597" t="str">
            <v/>
          </cell>
          <cell r="BW597" t="str">
            <v/>
          </cell>
          <cell r="CA597" t="str">
            <v/>
          </cell>
          <cell r="CB597" t="str">
            <v/>
          </cell>
          <cell r="CC597" t="str">
            <v/>
          </cell>
          <cell r="CE597" t="str">
            <v/>
          </cell>
          <cell r="CF597" t="str">
            <v/>
          </cell>
          <cell r="CG597" t="str">
            <v/>
          </cell>
          <cell r="CH597" t="str">
            <v/>
          </cell>
          <cell r="CI597" t="str">
            <v/>
          </cell>
          <cell r="CP597">
            <v>0</v>
          </cell>
        </row>
        <row r="598">
          <cell r="C598" t="str">
            <v>593-2023</v>
          </cell>
          <cell r="D598">
            <v>1</v>
          </cell>
          <cell r="E598" t="str">
            <v>CO1.PCCNTR.4691733</v>
          </cell>
          <cell r="F598" t="e">
            <v>#N/A</v>
          </cell>
          <cell r="G598" t="str">
            <v>Terminación Anticipada</v>
          </cell>
          <cell r="H598" t="str">
            <v>https://community.secop.gov.co/Public/Tendering/OpportunityDetail/Index?noticeUID=CO1.NTC.4072540&amp;isFromPublicArea=True&amp;isModal=true&amp;asPopupView=true</v>
          </cell>
          <cell r="I598" t="str">
            <v>SDHT-SDO-PSP-046-2023</v>
          </cell>
          <cell r="J598">
            <v>1</v>
          </cell>
          <cell r="K598">
            <v>1</v>
          </cell>
          <cell r="L598" t="str">
            <v>Persona Natural</v>
          </cell>
          <cell r="M598" t="str">
            <v>CC</v>
          </cell>
          <cell r="N598">
            <v>80060523</v>
          </cell>
          <cell r="O598">
            <v>8</v>
          </cell>
          <cell r="P598" t="str">
            <v>MEJIA LUNA</v>
          </cell>
          <cell r="Q598" t="str">
            <v>NICOLAS</v>
          </cell>
          <cell r="R598" t="str">
            <v>No Aplica</v>
          </cell>
          <cell r="S598" t="str">
            <v>NICOLAS MEJIA LUNA</v>
          </cell>
          <cell r="T598" t="str">
            <v>M</v>
          </cell>
          <cell r="U598">
            <v>44981</v>
          </cell>
          <cell r="V598">
            <v>44984</v>
          </cell>
          <cell r="W598">
            <v>44984</v>
          </cell>
          <cell r="Y598" t="str">
            <v>Contratación Directa</v>
          </cell>
          <cell r="Z598" t="str">
            <v>Contrato</v>
          </cell>
          <cell r="AA598" t="str">
            <v>Prestación de Servicios Profesionales</v>
          </cell>
          <cell r="AB598" t="str">
            <v>PRESTAR SERVICIOS PROFESIONALES EN EL PLANTEAMIENTO Y LA PUESTA EN MARCHA DESDE EL COMPONENTE TÉCNICO ASOCIADO A LAS INTERVENCIONES DE RECUPERACIÓN Y REVITALIZACIÓN DEL ESPACIO PÚBLICO Y DEMÁS PROYECTOS PRIORIZADOS POR LA SUBDIRECCIÓN DE OPERACIONES.</v>
          </cell>
          <cell r="AC598">
            <v>44984</v>
          </cell>
          <cell r="AD598">
            <v>44986</v>
          </cell>
          <cell r="AE598">
            <v>44986</v>
          </cell>
          <cell r="AF598">
            <v>9</v>
          </cell>
          <cell r="AG598">
            <v>0</v>
          </cell>
          <cell r="AH598">
            <v>9</v>
          </cell>
          <cell r="AI598">
            <v>9</v>
          </cell>
          <cell r="AJ598">
            <v>0</v>
          </cell>
          <cell r="AK598">
            <v>270</v>
          </cell>
          <cell r="AL598">
            <v>45260</v>
          </cell>
          <cell r="AM598">
            <v>45020</v>
          </cell>
          <cell r="AN598">
            <v>74160000</v>
          </cell>
          <cell r="AO598">
            <v>9338667</v>
          </cell>
          <cell r="AP598">
            <v>8240000</v>
          </cell>
          <cell r="AQ598">
            <v>0</v>
          </cell>
          <cell r="AS598">
            <v>708</v>
          </cell>
          <cell r="AT598">
            <v>44963</v>
          </cell>
          <cell r="AU598">
            <v>74250000</v>
          </cell>
          <cell r="AV598" t="str">
            <v>O23011602320000007641</v>
          </cell>
          <cell r="AW598" t="str">
            <v>INVERSION</v>
          </cell>
          <cell r="AX598" t="str">
            <v>Implementación de la Estrategia Integral de Revitalización Bogotá</v>
          </cell>
          <cell r="AY598">
            <v>5000473712</v>
          </cell>
          <cell r="AZ598">
            <v>633</v>
          </cell>
          <cell r="BA598">
            <v>44984</v>
          </cell>
          <cell r="BB598">
            <v>74160000</v>
          </cell>
          <cell r="BK598" t="str">
            <v/>
          </cell>
          <cell r="BN598" t="str">
            <v/>
          </cell>
          <cell r="BO598" t="str">
            <v/>
          </cell>
          <cell r="BP598" t="str">
            <v/>
          </cell>
          <cell r="BR598" t="str">
            <v/>
          </cell>
          <cell r="BS598" t="str">
            <v/>
          </cell>
          <cell r="BT598" t="str">
            <v/>
          </cell>
          <cell r="BU598" t="str">
            <v/>
          </cell>
          <cell r="BV598" t="str">
            <v/>
          </cell>
          <cell r="BW598" t="str">
            <v/>
          </cell>
          <cell r="CA598" t="str">
            <v/>
          </cell>
          <cell r="CB598" t="str">
            <v/>
          </cell>
          <cell r="CC598" t="str">
            <v/>
          </cell>
          <cell r="CE598" t="str">
            <v/>
          </cell>
          <cell r="CF598" t="str">
            <v/>
          </cell>
          <cell r="CG598" t="str">
            <v/>
          </cell>
          <cell r="CH598" t="str">
            <v/>
          </cell>
          <cell r="CI598" t="str">
            <v/>
          </cell>
          <cell r="CP598">
            <v>0</v>
          </cell>
        </row>
        <row r="599">
          <cell r="C599" t="str">
            <v>594-2023</v>
          </cell>
          <cell r="D599">
            <v>1</v>
          </cell>
          <cell r="E599" t="str">
            <v>CO1.PCCNTR.4693108</v>
          </cell>
          <cell r="F599" t="e">
            <v>#N/A</v>
          </cell>
          <cell r="G599" t="str">
            <v>En Ejecución</v>
          </cell>
          <cell r="H599" t="str">
            <v>https://community.secop.gov.co/Public/Tendering/OpportunityDetail/Index?noticeUID=CO1.NTC.4075853&amp;isFromPublicArea=True&amp;isModal=true&amp;asPopupView=true</v>
          </cell>
          <cell r="I599" t="str">
            <v>SDHT-SDA-PSAG-032-2023</v>
          </cell>
          <cell r="J599">
            <v>1</v>
          </cell>
          <cell r="K599">
            <v>1</v>
          </cell>
          <cell r="L599" t="str">
            <v>Persona Natural</v>
          </cell>
          <cell r="M599" t="str">
            <v>CC</v>
          </cell>
          <cell r="N599">
            <v>1000220876</v>
          </cell>
          <cell r="O599">
            <v>1</v>
          </cell>
          <cell r="P599" t="str">
            <v>SOLANO MAHECHA</v>
          </cell>
          <cell r="Q599" t="str">
            <v>DIANA YURLEY</v>
          </cell>
          <cell r="R599" t="str">
            <v>No Aplica</v>
          </cell>
          <cell r="S599" t="str">
            <v>DIANA YURLEY SOLANO MAHECHA</v>
          </cell>
          <cell r="T599" t="str">
            <v>F</v>
          </cell>
          <cell r="U599">
            <v>44984</v>
          </cell>
          <cell r="V599">
            <v>44984</v>
          </cell>
          <cell r="W599">
            <v>44986</v>
          </cell>
          <cell r="Y599" t="str">
            <v>Contratación Directa</v>
          </cell>
          <cell r="Z599" t="str">
            <v>Contrato</v>
          </cell>
          <cell r="AA599" t="str">
            <v>Prestación de Servicios  de Apoyo a la Gestión</v>
          </cell>
          <cell r="AB599" t="str">
            <v>PRESTAR SERVICIOS DE APOYO A LA GESTIÓN, PARA LA ORIENTACIÓN OPORTUNA A LA CIUDADANÍA SOBRE LA OFERTA INSTITUCIONAL DE LA SDHT, EN LOS CANALES DE ATENCIÓN Y EN LOS DIFERENTES ESCENARIOS DE INTERACCIÓN EN EL DISTRITO CAPITAL.</v>
          </cell>
          <cell r="AC599">
            <v>44986</v>
          </cell>
          <cell r="AD599">
            <v>44986</v>
          </cell>
          <cell r="AE599">
            <v>44986</v>
          </cell>
          <cell r="AF599">
            <v>8</v>
          </cell>
          <cell r="AG599">
            <v>0</v>
          </cell>
          <cell r="AH599">
            <v>8</v>
          </cell>
          <cell r="AI599">
            <v>8</v>
          </cell>
          <cell r="AJ599">
            <v>0</v>
          </cell>
          <cell r="AK599">
            <v>240</v>
          </cell>
          <cell r="AL599">
            <v>45230</v>
          </cell>
          <cell r="AM599">
            <v>45237</v>
          </cell>
          <cell r="AN599">
            <v>28000000</v>
          </cell>
          <cell r="AO599">
            <v>28000000</v>
          </cell>
          <cell r="AP599">
            <v>3500000</v>
          </cell>
          <cell r="AQ599">
            <v>0</v>
          </cell>
          <cell r="AS599">
            <v>555</v>
          </cell>
          <cell r="AT599">
            <v>44949</v>
          </cell>
          <cell r="AU599">
            <v>28000000</v>
          </cell>
          <cell r="AV599" t="str">
            <v>O23011605560000007754</v>
          </cell>
          <cell r="AW599" t="str">
            <v>INVERSION</v>
          </cell>
          <cell r="AX599" t="str">
            <v>Fortalecimiento Institucional de la Secretaría del Hábitat Bogotá</v>
          </cell>
          <cell r="AY599">
            <v>5000474526</v>
          </cell>
          <cell r="AZ599">
            <v>652</v>
          </cell>
          <cell r="BA599">
            <v>44984</v>
          </cell>
          <cell r="BB599">
            <v>28000000</v>
          </cell>
          <cell r="BK599" t="str">
            <v/>
          </cell>
          <cell r="BN599" t="str">
            <v/>
          </cell>
          <cell r="BO599" t="str">
            <v/>
          </cell>
          <cell r="BP599" t="str">
            <v/>
          </cell>
          <cell r="BR599" t="str">
            <v/>
          </cell>
          <cell r="BS599" t="str">
            <v/>
          </cell>
          <cell r="BT599" t="str">
            <v/>
          </cell>
          <cell r="BU599" t="str">
            <v/>
          </cell>
          <cell r="BV599" t="str">
            <v/>
          </cell>
          <cell r="BW599" t="str">
            <v/>
          </cell>
          <cell r="CA599" t="str">
            <v/>
          </cell>
          <cell r="CB599" t="str">
            <v/>
          </cell>
          <cell r="CC599" t="str">
            <v/>
          </cell>
          <cell r="CE599" t="str">
            <v/>
          </cell>
          <cell r="CF599" t="str">
            <v/>
          </cell>
          <cell r="CG599" t="str">
            <v/>
          </cell>
          <cell r="CH599" t="str">
            <v/>
          </cell>
          <cell r="CI599" t="str">
            <v/>
          </cell>
          <cell r="CP599">
            <v>0</v>
          </cell>
        </row>
        <row r="600">
          <cell r="C600" t="str">
            <v>595-2023</v>
          </cell>
          <cell r="D600">
            <v>1</v>
          </cell>
          <cell r="E600" t="str">
            <v>CO1.PCCNTR.4692667</v>
          </cell>
          <cell r="F600" t="e">
            <v>#N/A</v>
          </cell>
          <cell r="G600" t="str">
            <v>En Ejecución</v>
          </cell>
          <cell r="H600" t="str">
            <v>https://community.secop.gov.co/Public/Tendering/OpportunityDetail/Index?noticeUID=CO1.NTC.4076007&amp;isFromPublicArea=True&amp;isModal=true&amp;asPopupView=true</v>
          </cell>
          <cell r="I600" t="str">
            <v>SDHT-SDA-PSP-040-2023</v>
          </cell>
          <cell r="J600">
            <v>1</v>
          </cell>
          <cell r="K600">
            <v>1</v>
          </cell>
          <cell r="L600" t="str">
            <v>Persona Natural</v>
          </cell>
          <cell r="M600" t="str">
            <v>CC</v>
          </cell>
          <cell r="N600">
            <v>1016057202</v>
          </cell>
          <cell r="O600">
            <v>6</v>
          </cell>
          <cell r="P600" t="str">
            <v>RODRIGUEZ ARIZA</v>
          </cell>
          <cell r="Q600" t="str">
            <v>JESSICA PATRICIA</v>
          </cell>
          <cell r="R600" t="str">
            <v>No Aplica</v>
          </cell>
          <cell r="S600" t="str">
            <v>JESSICA PATRICIA RODRIGUEZ ARIZA</v>
          </cell>
          <cell r="T600" t="str">
            <v>F</v>
          </cell>
          <cell r="U600">
            <v>44981</v>
          </cell>
          <cell r="V600">
            <v>44984</v>
          </cell>
          <cell r="W600">
            <v>44986</v>
          </cell>
          <cell r="Y600" t="str">
            <v>Contratación Directa</v>
          </cell>
          <cell r="Z600" t="str">
            <v>Contrato</v>
          </cell>
          <cell r="AA600" t="str">
            <v>Prestación de Servicios Profesionales</v>
          </cell>
          <cell r="AB600" t="str">
            <v>PRESTAR SERVICIOS PROFESIONALES PARA REALIZAR LA PLANEACIÓN ESTRATÉGICA, EL SEGUIMIENTO Y ARTICULACIÓN INSTITUCIONAL E INTERINSTITUCIONAL, EN EL PROCESO DE GESTIÓN DE SERVICIO A LA CIUDADANÍA</v>
          </cell>
          <cell r="AC600">
            <v>44986</v>
          </cell>
          <cell r="AD600">
            <v>44986</v>
          </cell>
          <cell r="AE600">
            <v>44986</v>
          </cell>
          <cell r="AF600">
            <v>8</v>
          </cell>
          <cell r="AG600">
            <v>0</v>
          </cell>
          <cell r="AH600">
            <v>8</v>
          </cell>
          <cell r="AI600">
            <v>8</v>
          </cell>
          <cell r="AJ600">
            <v>0</v>
          </cell>
          <cell r="AK600">
            <v>240</v>
          </cell>
          <cell r="AL600">
            <v>45230</v>
          </cell>
          <cell r="AM600">
            <v>45230</v>
          </cell>
          <cell r="AN600">
            <v>49440000</v>
          </cell>
          <cell r="AO600">
            <v>49440000</v>
          </cell>
          <cell r="AP600">
            <v>6180000</v>
          </cell>
          <cell r="AQ600">
            <v>0</v>
          </cell>
          <cell r="AS600">
            <v>532</v>
          </cell>
          <cell r="AT600">
            <v>44949</v>
          </cell>
          <cell r="AU600">
            <v>49440000</v>
          </cell>
          <cell r="AV600" t="str">
            <v>O23011605560000007754</v>
          </cell>
          <cell r="AW600" t="str">
            <v>INVERSION</v>
          </cell>
          <cell r="AX600" t="str">
            <v>Fortalecimiento Institucional de la Secretaría del Hábitat Bogotá</v>
          </cell>
          <cell r="AY600">
            <v>5000474307</v>
          </cell>
          <cell r="AZ600">
            <v>647</v>
          </cell>
          <cell r="BA600">
            <v>44984</v>
          </cell>
          <cell r="BB600">
            <v>49440000</v>
          </cell>
          <cell r="BK600" t="str">
            <v/>
          </cell>
          <cell r="BN600" t="str">
            <v/>
          </cell>
          <cell r="BO600" t="str">
            <v/>
          </cell>
          <cell r="BP600" t="str">
            <v/>
          </cell>
          <cell r="BR600" t="str">
            <v/>
          </cell>
          <cell r="BS600" t="str">
            <v/>
          </cell>
          <cell r="BT600" t="str">
            <v/>
          </cell>
          <cell r="BU600" t="str">
            <v/>
          </cell>
          <cell r="BV600" t="str">
            <v/>
          </cell>
          <cell r="BW600" t="str">
            <v/>
          </cell>
          <cell r="CA600" t="str">
            <v/>
          </cell>
          <cell r="CB600" t="str">
            <v/>
          </cell>
          <cell r="CC600" t="str">
            <v/>
          </cell>
          <cell r="CE600" t="str">
            <v/>
          </cell>
          <cell r="CF600" t="str">
            <v/>
          </cell>
          <cell r="CG600" t="str">
            <v/>
          </cell>
          <cell r="CH600" t="str">
            <v/>
          </cell>
          <cell r="CI600" t="str">
            <v/>
          </cell>
          <cell r="CP600">
            <v>0</v>
          </cell>
        </row>
        <row r="601">
          <cell r="C601" t="str">
            <v>596-2023</v>
          </cell>
          <cell r="D601">
            <v>1</v>
          </cell>
          <cell r="E601" t="str">
            <v>CO1.PCCNTR.4693723</v>
          </cell>
          <cell r="F601" t="e">
            <v>#N/A</v>
          </cell>
          <cell r="G601" t="str">
            <v>En Ejecución</v>
          </cell>
          <cell r="H601" t="str">
            <v>https://community.secop.gov.co/Public/Tendering/OpportunityDetail/Index?noticeUID=CO1.NTC.4076571&amp;isFromPublicArea=True&amp;isModal=true&amp;asPopupView=true</v>
          </cell>
          <cell r="I601" t="str">
            <v>SDHT-SGC-PSP-025-2023</v>
          </cell>
          <cell r="J601">
            <v>1</v>
          </cell>
          <cell r="K601">
            <v>1</v>
          </cell>
          <cell r="L601" t="str">
            <v>Persona Natural</v>
          </cell>
          <cell r="M601" t="str">
            <v>CC</v>
          </cell>
          <cell r="N601">
            <v>53072428</v>
          </cell>
          <cell r="O601">
            <v>1</v>
          </cell>
          <cell r="P601" t="str">
            <v>CHAVES ROSERO</v>
          </cell>
          <cell r="Q601" t="str">
            <v>JENNY ROCIO</v>
          </cell>
          <cell r="R601" t="str">
            <v>No Aplica</v>
          </cell>
          <cell r="S601" t="str">
            <v>JENNY ROCIO CHAVES ROSERO</v>
          </cell>
          <cell r="T601" t="str">
            <v>F</v>
          </cell>
          <cell r="U601">
            <v>44981</v>
          </cell>
          <cell r="V601">
            <v>44984</v>
          </cell>
          <cell r="W601">
            <v>44984</v>
          </cell>
          <cell r="Y601" t="str">
            <v>Contratación Directa</v>
          </cell>
          <cell r="Z601" t="str">
            <v>Contrato</v>
          </cell>
          <cell r="AA601" t="str">
            <v>Prestación de Servicios Profesionales</v>
          </cell>
          <cell r="AB601" t="str">
            <v>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v>
          </cell>
          <cell r="AC601">
            <v>44984</v>
          </cell>
          <cell r="AD601">
            <v>44984</v>
          </cell>
          <cell r="AE601">
            <v>44984</v>
          </cell>
          <cell r="AF601">
            <v>8</v>
          </cell>
          <cell r="AG601">
            <v>0</v>
          </cell>
          <cell r="AH601">
            <v>8</v>
          </cell>
          <cell r="AI601">
            <v>8</v>
          </cell>
          <cell r="AJ601">
            <v>0</v>
          </cell>
          <cell r="AK601">
            <v>240</v>
          </cell>
          <cell r="AL601">
            <v>45225</v>
          </cell>
          <cell r="AM601">
            <v>45225</v>
          </cell>
          <cell r="AN601">
            <v>73600000</v>
          </cell>
          <cell r="AO601">
            <v>73600000</v>
          </cell>
          <cell r="AP601">
            <v>9200000</v>
          </cell>
          <cell r="AQ601">
            <v>0</v>
          </cell>
          <cell r="AS601">
            <v>801</v>
          </cell>
          <cell r="AT601">
            <v>44980</v>
          </cell>
          <cell r="AU601">
            <v>73600000</v>
          </cell>
          <cell r="AV601" t="str">
            <v>O23011605560000007754</v>
          </cell>
          <cell r="AW601" t="str">
            <v>INVERSION</v>
          </cell>
          <cell r="AX601" t="str">
            <v>Fortalecimiento Institucional de la Secretaría del Hábitat Bogotá</v>
          </cell>
          <cell r="AY601">
            <v>5000473915</v>
          </cell>
          <cell r="AZ601">
            <v>640</v>
          </cell>
          <cell r="BA601">
            <v>44984</v>
          </cell>
          <cell r="BB601">
            <v>73600000</v>
          </cell>
          <cell r="BK601" t="str">
            <v/>
          </cell>
          <cell r="BN601" t="str">
            <v/>
          </cell>
          <cell r="BO601" t="str">
            <v/>
          </cell>
          <cell r="BP601" t="str">
            <v/>
          </cell>
          <cell r="BR601" t="str">
            <v/>
          </cell>
          <cell r="BS601" t="str">
            <v/>
          </cell>
          <cell r="BT601" t="str">
            <v/>
          </cell>
          <cell r="BU601" t="str">
            <v/>
          </cell>
          <cell r="BV601" t="str">
            <v/>
          </cell>
          <cell r="BW601" t="str">
            <v/>
          </cell>
          <cell r="CA601" t="str">
            <v/>
          </cell>
          <cell r="CB601" t="str">
            <v/>
          </cell>
          <cell r="CC601" t="str">
            <v/>
          </cell>
          <cell r="CE601" t="str">
            <v/>
          </cell>
          <cell r="CF601" t="str">
            <v/>
          </cell>
          <cell r="CG601" t="str">
            <v/>
          </cell>
          <cell r="CH601" t="str">
            <v/>
          </cell>
          <cell r="CI601" t="str">
            <v/>
          </cell>
          <cell r="CP601">
            <v>0</v>
          </cell>
        </row>
        <row r="602">
          <cell r="C602" t="str">
            <v>597-2023</v>
          </cell>
          <cell r="D602">
            <v>1</v>
          </cell>
          <cell r="E602" t="str">
            <v>CO1.PCCNTR.4693535</v>
          </cell>
          <cell r="F602" t="e">
            <v>#N/A</v>
          </cell>
          <cell r="G602" t="str">
            <v>Terminación Anticipada</v>
          </cell>
          <cell r="H602" t="str">
            <v>https://community.secop.gov.co/Public/Tendering/OpportunityDetail/Index?noticeUID=CO1.NTC.4076662&amp;isFromPublicArea=True&amp;isModal=true&amp;asPopupView=true</v>
          </cell>
          <cell r="I602" t="str">
            <v>SDHT-SGC-PSP-024-2023</v>
          </cell>
          <cell r="J602">
            <v>1</v>
          </cell>
          <cell r="K602">
            <v>1</v>
          </cell>
          <cell r="L602" t="str">
            <v>Persona Natural</v>
          </cell>
          <cell r="M602" t="str">
            <v>CC</v>
          </cell>
          <cell r="N602">
            <v>79946850</v>
          </cell>
          <cell r="O602">
            <v>1</v>
          </cell>
          <cell r="P602" t="str">
            <v>RUEDA GARCIA</v>
          </cell>
          <cell r="Q602" t="str">
            <v>JUAN FELIPE</v>
          </cell>
          <cell r="R602" t="str">
            <v>No Aplica</v>
          </cell>
          <cell r="S602" t="str">
            <v>JUAN FELIPE RUEDA GARCIA</v>
          </cell>
          <cell r="T602" t="str">
            <v>M</v>
          </cell>
          <cell r="U602">
            <v>44984</v>
          </cell>
          <cell r="V602">
            <v>44986</v>
          </cell>
          <cell r="W602">
            <v>44985</v>
          </cell>
          <cell r="Y602" t="str">
            <v>Contratación Directa</v>
          </cell>
          <cell r="Z602" t="str">
            <v>Contrato</v>
          </cell>
          <cell r="AA602" t="str">
            <v>Prestación de Servicios Profesionales</v>
          </cell>
          <cell r="AB602" t="str">
            <v>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v>
          </cell>
          <cell r="AC602">
            <v>44986</v>
          </cell>
          <cell r="AD602">
            <v>44986</v>
          </cell>
          <cell r="AE602">
            <v>44986</v>
          </cell>
          <cell r="AF602">
            <v>8</v>
          </cell>
          <cell r="AG602">
            <v>0</v>
          </cell>
          <cell r="AH602">
            <v>8</v>
          </cell>
          <cell r="AI602">
            <v>8</v>
          </cell>
          <cell r="AJ602">
            <v>0</v>
          </cell>
          <cell r="AK602">
            <v>240</v>
          </cell>
          <cell r="AL602">
            <v>45230</v>
          </cell>
          <cell r="AM602">
            <v>45092</v>
          </cell>
          <cell r="AN602">
            <v>78000000</v>
          </cell>
          <cell r="AO602">
            <v>34125000</v>
          </cell>
          <cell r="AP602">
            <v>9750000</v>
          </cell>
          <cell r="AQ602">
            <v>0</v>
          </cell>
          <cell r="AS602">
            <v>802</v>
          </cell>
          <cell r="AT602">
            <v>44980</v>
          </cell>
          <cell r="AU602">
            <v>78000000</v>
          </cell>
          <cell r="AV602" t="str">
            <v>O23011605560000007754</v>
          </cell>
          <cell r="AW602" t="str">
            <v>INVERSION</v>
          </cell>
          <cell r="AX602" t="str">
            <v>Fortalecimiento Institucional de la Secretaría del Hábitat Bogotá</v>
          </cell>
          <cell r="AY602">
            <v>5000474087</v>
          </cell>
          <cell r="AZ602">
            <v>642</v>
          </cell>
          <cell r="BA602">
            <v>44984</v>
          </cell>
          <cell r="BB602">
            <v>78000000</v>
          </cell>
          <cell r="BK602" t="str">
            <v/>
          </cell>
          <cell r="BN602" t="str">
            <v/>
          </cell>
          <cell r="BO602" t="str">
            <v/>
          </cell>
          <cell r="BP602" t="str">
            <v/>
          </cell>
          <cell r="BR602" t="str">
            <v/>
          </cell>
          <cell r="BS602" t="str">
            <v/>
          </cell>
          <cell r="BT602" t="str">
            <v/>
          </cell>
          <cell r="BU602" t="str">
            <v/>
          </cell>
          <cell r="BV602" t="str">
            <v/>
          </cell>
          <cell r="BW602" t="str">
            <v/>
          </cell>
          <cell r="CA602" t="str">
            <v/>
          </cell>
          <cell r="CB602" t="str">
            <v/>
          </cell>
          <cell r="CC602" t="str">
            <v/>
          </cell>
          <cell r="CE602" t="str">
            <v/>
          </cell>
          <cell r="CF602" t="str">
            <v/>
          </cell>
          <cell r="CG602" t="str">
            <v/>
          </cell>
          <cell r="CH602" t="str">
            <v/>
          </cell>
          <cell r="CI602" t="str">
            <v/>
          </cell>
          <cell r="CP602">
            <v>0</v>
          </cell>
        </row>
        <row r="603">
          <cell r="C603" t="str">
            <v>598-2023</v>
          </cell>
          <cell r="D603">
            <v>1</v>
          </cell>
          <cell r="E603" t="str">
            <v>CO1.PCCNTR.4693727</v>
          </cell>
          <cell r="F603" t="e">
            <v>#N/A</v>
          </cell>
          <cell r="G603" t="str">
            <v>En Ejecución</v>
          </cell>
          <cell r="H603" t="str">
            <v>https://community.secop.gov.co/Public/Tendering/OpportunityDetail/Index?noticeUID=CO1.NTC.4076836&amp;isFromPublicArea=True&amp;isModal=true&amp;asPopupView=true</v>
          </cell>
          <cell r="I603" t="str">
            <v>SDHT-SGC-PSP-021-2023</v>
          </cell>
          <cell r="J603">
            <v>1</v>
          </cell>
          <cell r="K603">
            <v>1</v>
          </cell>
          <cell r="L603" t="str">
            <v>Persona Natural</v>
          </cell>
          <cell r="M603" t="str">
            <v>CC</v>
          </cell>
          <cell r="N603">
            <v>1031123888</v>
          </cell>
          <cell r="O603">
            <v>5</v>
          </cell>
          <cell r="P603" t="str">
            <v>PEREZ CONTRERAS</v>
          </cell>
          <cell r="Q603" t="str">
            <v>JOSE ALFONSO</v>
          </cell>
          <cell r="R603" t="str">
            <v>No Aplica</v>
          </cell>
          <cell r="S603" t="str">
            <v>JOSE ALFONSO PEREZ CONTRERAS</v>
          </cell>
          <cell r="T603" t="str">
            <v>M</v>
          </cell>
          <cell r="U603">
            <v>44985</v>
          </cell>
          <cell r="V603">
            <v>44986</v>
          </cell>
          <cell r="W603">
            <v>44987</v>
          </cell>
          <cell r="Y603" t="str">
            <v>Contratación Directa</v>
          </cell>
          <cell r="Z603" t="str">
            <v>Contrato</v>
          </cell>
          <cell r="AA603" t="str">
            <v>Prestación de Servicios Profesionales</v>
          </cell>
          <cell r="AB603" t="str">
            <v>PRESTAR SERVICIOS PROFESIONALES PARA LA GESTIÓN DE LA INTEROPERABILIDAD ENTRE LOS SISTEMAS DE INFORMACIÓN Y APOYO EN LA ARQUITECTURA DE SOFTWARE DE LA ENTIDAD.</v>
          </cell>
          <cell r="AC603">
            <v>44987</v>
          </cell>
          <cell r="AE603">
            <v>44987</v>
          </cell>
          <cell r="AF603">
            <v>10</v>
          </cell>
          <cell r="AG603">
            <v>0</v>
          </cell>
          <cell r="AH603">
            <v>10</v>
          </cell>
          <cell r="AI603">
            <v>10</v>
          </cell>
          <cell r="AJ603">
            <v>0</v>
          </cell>
          <cell r="AK603">
            <v>300</v>
          </cell>
          <cell r="AL603">
            <v>45292</v>
          </cell>
          <cell r="AM603">
            <v>45292</v>
          </cell>
          <cell r="AN603">
            <v>82400000</v>
          </cell>
          <cell r="AO603">
            <v>82400000</v>
          </cell>
          <cell r="AP603">
            <v>8240000</v>
          </cell>
          <cell r="AQ603">
            <v>0</v>
          </cell>
          <cell r="AS603">
            <v>692</v>
          </cell>
          <cell r="AT603">
            <v>44960</v>
          </cell>
          <cell r="AU603">
            <v>82400000</v>
          </cell>
          <cell r="AV603" t="str">
            <v>O23011605530000007815</v>
          </cell>
          <cell r="AW603" t="str">
            <v>INVERSION</v>
          </cell>
          <cell r="AX603" t="str">
            <v>Desarrollo del sistema de información misional y estratégica del sector hábitat Bogotá</v>
          </cell>
          <cell r="AY603">
            <v>5000476381</v>
          </cell>
          <cell r="AZ603">
            <v>664</v>
          </cell>
          <cell r="BA603">
            <v>44986</v>
          </cell>
          <cell r="BB603">
            <v>82400000</v>
          </cell>
          <cell r="BK603" t="str">
            <v/>
          </cell>
          <cell r="BN603" t="str">
            <v/>
          </cell>
          <cell r="BO603" t="str">
            <v/>
          </cell>
          <cell r="BP603" t="str">
            <v/>
          </cell>
          <cell r="BR603" t="str">
            <v/>
          </cell>
          <cell r="BS603" t="str">
            <v/>
          </cell>
          <cell r="BT603" t="str">
            <v/>
          </cell>
          <cell r="BU603" t="str">
            <v/>
          </cell>
          <cell r="BV603" t="str">
            <v/>
          </cell>
          <cell r="BW603" t="str">
            <v/>
          </cell>
          <cell r="CA603" t="str">
            <v/>
          </cell>
          <cell r="CB603" t="str">
            <v/>
          </cell>
          <cell r="CC603" t="str">
            <v/>
          </cell>
          <cell r="CE603" t="str">
            <v/>
          </cell>
          <cell r="CF603" t="str">
            <v/>
          </cell>
          <cell r="CG603" t="str">
            <v/>
          </cell>
          <cell r="CH603" t="str">
            <v/>
          </cell>
          <cell r="CI603" t="str">
            <v/>
          </cell>
          <cell r="CP603">
            <v>0</v>
          </cell>
        </row>
        <row r="604">
          <cell r="C604" t="str">
            <v>599-2023</v>
          </cell>
          <cell r="D604">
            <v>1</v>
          </cell>
          <cell r="E604" t="str">
            <v>CO1.PCCNTR.4693652</v>
          </cell>
          <cell r="F604" t="e">
            <v>#N/A</v>
          </cell>
          <cell r="G604" t="str">
            <v>En Ejecución</v>
          </cell>
          <cell r="H604" t="str">
            <v>https://community.secop.gov.co/Public/Tendering/OpportunityDetail/Index?noticeUID=CO1.NTC.4076684&amp;isFromPublicArea=True&amp;isModal=true&amp;asPopupView=true</v>
          </cell>
          <cell r="I604" t="str">
            <v>SDHT-SDA-PSAG-033-2023</v>
          </cell>
          <cell r="J604">
            <v>1</v>
          </cell>
          <cell r="K604">
            <v>1</v>
          </cell>
          <cell r="L604" t="str">
            <v>Persona Natural</v>
          </cell>
          <cell r="M604" t="str">
            <v>CC</v>
          </cell>
          <cell r="N604">
            <v>1007284525</v>
          </cell>
          <cell r="O604">
            <v>1</v>
          </cell>
          <cell r="P604" t="str">
            <v>TORO JOVEN</v>
          </cell>
          <cell r="Q604" t="str">
            <v>LAURA DANIELA</v>
          </cell>
          <cell r="R604" t="str">
            <v>No Aplica</v>
          </cell>
          <cell r="S604" t="str">
            <v>LAURA DANIELA TORO JOVEN</v>
          </cell>
          <cell r="T604" t="str">
            <v>F</v>
          </cell>
          <cell r="U604">
            <v>44984</v>
          </cell>
          <cell r="V604">
            <v>44985</v>
          </cell>
          <cell r="W604">
            <v>44986</v>
          </cell>
          <cell r="Y604" t="str">
            <v>Contratación Directa</v>
          </cell>
          <cell r="Z604" t="str">
            <v>Contrato</v>
          </cell>
          <cell r="AA604" t="str">
            <v>Prestación de Servicios  de Apoyo a la Gestión</v>
          </cell>
          <cell r="AB604" t="str">
            <v>PRESTAR SERVICIOS DE APOYO A LA GESTIÓN, PARA LA ORIENTACIÓN OPORTUNA A LA CIUDADANÍA SOBRE LA OFERTA INSTITUCIONAL DE LA SDHT, EN LOS CANALES DE ATENCIÓN Y EN LOS DIFERENTES ESCENARIOS DE INTERACCIÓN EN EL DISTRITO CAPITAL.</v>
          </cell>
          <cell r="AC604">
            <v>44986</v>
          </cell>
          <cell r="AD604">
            <v>44986</v>
          </cell>
          <cell r="AE604">
            <v>44986</v>
          </cell>
          <cell r="AF604">
            <v>8</v>
          </cell>
          <cell r="AG604">
            <v>0</v>
          </cell>
          <cell r="AH604">
            <v>8</v>
          </cell>
          <cell r="AI604">
            <v>8</v>
          </cell>
          <cell r="AJ604">
            <v>0</v>
          </cell>
          <cell r="AK604">
            <v>240</v>
          </cell>
          <cell r="AL604">
            <v>45230</v>
          </cell>
          <cell r="AM604">
            <v>45230</v>
          </cell>
          <cell r="AN604">
            <v>28000000</v>
          </cell>
          <cell r="AO604">
            <v>28000000</v>
          </cell>
          <cell r="AP604">
            <v>3500000</v>
          </cell>
          <cell r="AQ604">
            <v>0</v>
          </cell>
          <cell r="AS604">
            <v>567</v>
          </cell>
          <cell r="AT604">
            <v>44952</v>
          </cell>
          <cell r="AU604">
            <v>28000000</v>
          </cell>
          <cell r="AV604" t="str">
            <v>O23011605560000007754</v>
          </cell>
          <cell r="AW604" t="str">
            <v>INVERSION</v>
          </cell>
          <cell r="AX604" t="str">
            <v>Fortalecimiento Institucional de la Secretaría del Hábitat Bogotá</v>
          </cell>
          <cell r="AY604">
            <v>5000474311</v>
          </cell>
          <cell r="AZ604">
            <v>648</v>
          </cell>
          <cell r="BA604">
            <v>44984</v>
          </cell>
          <cell r="BB604">
            <v>28000000</v>
          </cell>
          <cell r="BK604" t="str">
            <v/>
          </cell>
          <cell r="BN604" t="str">
            <v/>
          </cell>
          <cell r="BO604" t="str">
            <v/>
          </cell>
          <cell r="BP604" t="str">
            <v/>
          </cell>
          <cell r="BR604" t="str">
            <v/>
          </cell>
          <cell r="BS604" t="str">
            <v/>
          </cell>
          <cell r="BT604" t="str">
            <v/>
          </cell>
          <cell r="BU604" t="str">
            <v/>
          </cell>
          <cell r="BV604" t="str">
            <v/>
          </cell>
          <cell r="BW604" t="str">
            <v/>
          </cell>
          <cell r="CA604" t="str">
            <v/>
          </cell>
          <cell r="CB604" t="str">
            <v/>
          </cell>
          <cell r="CC604" t="str">
            <v/>
          </cell>
          <cell r="CE604" t="str">
            <v/>
          </cell>
          <cell r="CF604" t="str">
            <v/>
          </cell>
          <cell r="CG604" t="str">
            <v/>
          </cell>
          <cell r="CH604" t="str">
            <v/>
          </cell>
          <cell r="CI604" t="str">
            <v/>
          </cell>
          <cell r="CP604">
            <v>0</v>
          </cell>
          <cell r="DF604">
            <v>45051</v>
          </cell>
          <cell r="DG604" t="str">
            <v>AURORA PRADA ROJAS</v>
          </cell>
          <cell r="DH604">
            <v>52175760</v>
          </cell>
          <cell r="DI604" t="str">
            <v xml:space="preserve">CL  6  A     88  20  SUR  </v>
          </cell>
          <cell r="DJ604">
            <v>3104217196</v>
          </cell>
          <cell r="DK604" t="str">
            <v>aurora_rp1995@hotmail.com</v>
          </cell>
          <cell r="DL604">
            <v>20533333</v>
          </cell>
          <cell r="DN604">
            <v>45077</v>
          </cell>
        </row>
        <row r="605">
          <cell r="C605" t="str">
            <v>600-2023</v>
          </cell>
          <cell r="D605">
            <v>1</v>
          </cell>
          <cell r="E605" t="str">
            <v>CO1.PCCNTR.4693766</v>
          </cell>
          <cell r="F605" t="e">
            <v>#N/A</v>
          </cell>
          <cell r="G605" t="str">
            <v>En Ejecución</v>
          </cell>
          <cell r="H605" t="str">
            <v>https://community.secop.gov.co/Public/Tendering/OpportunityDetail/Index?noticeUID=CO1.NTC.4076927&amp;isFromPublicArea=True&amp;isModal=true&amp;asPopupView=true</v>
          </cell>
          <cell r="I605" t="str">
            <v>SDTH-SJ-PSP-0015-2023</v>
          </cell>
          <cell r="J605">
            <v>1</v>
          </cell>
          <cell r="K605">
            <v>1</v>
          </cell>
          <cell r="L605" t="str">
            <v>Persona Natural</v>
          </cell>
          <cell r="M605" t="str">
            <v>CC</v>
          </cell>
          <cell r="N605">
            <v>1018438606</v>
          </cell>
          <cell r="O605">
            <v>0</v>
          </cell>
          <cell r="P605" t="str">
            <v>BERMUDEZ DIAZ</v>
          </cell>
          <cell r="Q605" t="str">
            <v>LIZETH MARGARITA</v>
          </cell>
          <cell r="R605" t="str">
            <v>No Aplica</v>
          </cell>
          <cell r="S605" t="str">
            <v>LIZETH MARGARITA BERMUDEZ DIAZ</v>
          </cell>
          <cell r="T605" t="str">
            <v>F</v>
          </cell>
          <cell r="U605">
            <v>44984</v>
          </cell>
          <cell r="V605">
            <v>44985</v>
          </cell>
          <cell r="W605">
            <v>44987</v>
          </cell>
          <cell r="Y605" t="str">
            <v>Contratación Directa</v>
          </cell>
          <cell r="Z605" t="str">
            <v>Contrato</v>
          </cell>
          <cell r="AA605" t="str">
            <v>Prestación de Servicios Profesionales</v>
          </cell>
          <cell r="AB605" t="str">
            <v>PRESTAR SERVICIOS PROFESIONALES EN DERECHO PARA APOYAR EN LA ESTRUCTURACIÓN Y SEGUIMIENTO DE PROYECTOS URBANOS, ACTOS ADMINISTRATIVOS Y ACTUACIONES DEL SECTOR HÁBITAT</v>
          </cell>
          <cell r="AC605">
            <v>44987</v>
          </cell>
          <cell r="AE605">
            <v>44987</v>
          </cell>
          <cell r="AF605">
            <v>9</v>
          </cell>
          <cell r="AG605">
            <v>0</v>
          </cell>
          <cell r="AH605">
            <v>9</v>
          </cell>
          <cell r="AI605">
            <v>9</v>
          </cell>
          <cell r="AJ605">
            <v>0</v>
          </cell>
          <cell r="AK605">
            <v>270</v>
          </cell>
          <cell r="AL605">
            <v>45261</v>
          </cell>
          <cell r="AM605">
            <v>45282</v>
          </cell>
          <cell r="AN605">
            <v>92700000</v>
          </cell>
          <cell r="AO605">
            <v>92700000</v>
          </cell>
          <cell r="AP605">
            <v>10300000</v>
          </cell>
          <cell r="AQ605">
            <v>0</v>
          </cell>
          <cell r="AS605">
            <v>120</v>
          </cell>
          <cell r="AT605">
            <v>44931</v>
          </cell>
          <cell r="AU605">
            <v>103000000</v>
          </cell>
          <cell r="AV605" t="str">
            <v>O23011605560000007810</v>
          </cell>
          <cell r="AW605" t="str">
            <v>INVERSION</v>
          </cell>
          <cell r="AX605" t="str">
            <v>Fortalecimiento y articulación de la gestión jurídica institucional en la Secretaría del Hábitat de Bogotá</v>
          </cell>
          <cell r="AY605">
            <v>5000474327</v>
          </cell>
          <cell r="AZ605">
            <v>649</v>
          </cell>
          <cell r="BA605">
            <v>44984</v>
          </cell>
          <cell r="BB605">
            <v>92700000</v>
          </cell>
          <cell r="BK605" t="str">
            <v/>
          </cell>
          <cell r="BN605" t="str">
            <v/>
          </cell>
          <cell r="BO605" t="str">
            <v/>
          </cell>
          <cell r="BP605" t="str">
            <v/>
          </cell>
          <cell r="BR605" t="str">
            <v/>
          </cell>
          <cell r="BS605" t="str">
            <v/>
          </cell>
          <cell r="BT605" t="str">
            <v/>
          </cell>
          <cell r="BU605" t="str">
            <v/>
          </cell>
          <cell r="BV605" t="str">
            <v/>
          </cell>
          <cell r="BW605" t="str">
            <v/>
          </cell>
          <cell r="CA605" t="str">
            <v/>
          </cell>
          <cell r="CB605" t="str">
            <v/>
          </cell>
          <cell r="CC605" t="str">
            <v/>
          </cell>
          <cell r="CE605" t="str">
            <v/>
          </cell>
          <cell r="CF605" t="str">
            <v/>
          </cell>
          <cell r="CG605" t="str">
            <v/>
          </cell>
          <cell r="CH605" t="str">
            <v/>
          </cell>
          <cell r="CI605" t="str">
            <v/>
          </cell>
          <cell r="CP605">
            <v>0</v>
          </cell>
        </row>
        <row r="606">
          <cell r="C606" t="str">
            <v>601-2023</v>
          </cell>
          <cell r="D606">
            <v>1</v>
          </cell>
          <cell r="E606" t="str">
            <v>SECOP I</v>
          </cell>
          <cell r="F606" t="str">
            <v>No Aplica</v>
          </cell>
          <cell r="G606" t="str">
            <v>En Ejecución</v>
          </cell>
          <cell r="I606" t="str">
            <v>601-2023</v>
          </cell>
          <cell r="J606">
            <v>1</v>
          </cell>
          <cell r="K606">
            <v>1</v>
          </cell>
          <cell r="L606" t="str">
            <v>Persona Juridica</v>
          </cell>
          <cell r="M606" t="str">
            <v>NIT</v>
          </cell>
          <cell r="N606">
            <v>900014734</v>
          </cell>
          <cell r="O606">
            <v>3</v>
          </cell>
          <cell r="P606" t="str">
            <v>No Aplica</v>
          </cell>
          <cell r="Q606" t="str">
            <v>No Aplica</v>
          </cell>
          <cell r="R606" t="str">
            <v>ASOCIACIÓN DE USUARIOS DE ACUEDUCTO DE LA VEREDA LAS MARGARITAS</v>
          </cell>
          <cell r="S606" t="str">
            <v>ASOCIACIÓN DE USUARIOS DE ACUEDUCTO DE LA VEREDA LAS MARGARITAS</v>
          </cell>
          <cell r="T606" t="str">
            <v>No Aplica</v>
          </cell>
          <cell r="U606">
            <v>45210</v>
          </cell>
          <cell r="W606" t="str">
            <v>No Aplia</v>
          </cell>
          <cell r="X606" t="str">
            <v>No Aplica</v>
          </cell>
          <cell r="Y606" t="str">
            <v>Contratación Directa</v>
          </cell>
          <cell r="Z606" t="str">
            <v>Contrato</v>
          </cell>
          <cell r="AA606" t="str">
            <v>Aporte Bajo Condición</v>
          </cell>
          <cell r="AB606" t="str">
            <v>ENTREGAR A LA ASOCIACIÓN DE USUARIOS DE ACUEDUCTO DE LA VEREDA LAS MARGARITAS DE LA LOCALIDAD DE USME SANTA DE BOGOTA D.C  A TÍTULO DE APORTE BAJO CONDICIÓN  UN (1) EQUIPO GENERADOR DE CLORO IN SITU A PARTIR DE SAL COMÚN Y CORRIENTE ELÉCTRICA; Y, UN (1) SISTEMA DE ALIMENTACIÓN SOLAR CON SUS CORRESPONDIENTES SOPORTES, PANELES, INVERSORES DE POTENCIA, REGULADORES, BATERÍAS Y ACCESORIOS NECESARIOS PARA GARANTIZAR EL FUNCIONAMIENTO DEL SISTEMA DE DESINFECCIÓN 24 HORAS - ACUAMARG PARA SU OPERACIÓN EN EL SISTEMA DE ACUEDUCTO.</v>
          </cell>
          <cell r="AC606" t="str">
            <v>Pendiente dato de legalización</v>
          </cell>
          <cell r="AE606">
            <v>0</v>
          </cell>
          <cell r="AF606">
            <v>60</v>
          </cell>
          <cell r="AG606">
            <v>0</v>
          </cell>
          <cell r="AH606">
            <v>60</v>
          </cell>
          <cell r="AI606">
            <v>60</v>
          </cell>
          <cell r="AJ606">
            <v>0</v>
          </cell>
          <cell r="AK606">
            <v>1800</v>
          </cell>
          <cell r="AN606">
            <v>82500000</v>
          </cell>
          <cell r="AO606">
            <v>82500000</v>
          </cell>
          <cell r="AP606" t="str">
            <v>No Aplica</v>
          </cell>
          <cell r="AQ606" t="str">
            <v>No Aplica</v>
          </cell>
          <cell r="AR606" t="str">
            <v>Aporte en especie</v>
          </cell>
          <cell r="AS606" t="str">
            <v>Aporte en especie</v>
          </cell>
          <cell r="AT606" t="str">
            <v>Aporte en especie</v>
          </cell>
          <cell r="AU606" t="str">
            <v>Aporte en especie</v>
          </cell>
          <cell r="AV606" t="str">
            <v>Aporte en especie</v>
          </cell>
          <cell r="AW606" t="str">
            <v>Aporte en especie</v>
          </cell>
          <cell r="AX606" t="str">
            <v>Aporte en especie</v>
          </cell>
          <cell r="AY606" t="str">
            <v>Aporte en especie</v>
          </cell>
          <cell r="AZ606" t="str">
            <v>Aporte en especie</v>
          </cell>
          <cell r="BA606">
            <v>45210</v>
          </cell>
          <cell r="BB606" t="str">
            <v>Aporte en especie</v>
          </cell>
          <cell r="BK606" t="str">
            <v/>
          </cell>
          <cell r="BN606" t="str">
            <v/>
          </cell>
          <cell r="BO606" t="str">
            <v/>
          </cell>
          <cell r="BP606" t="str">
            <v/>
          </cell>
          <cell r="BR606" t="str">
            <v/>
          </cell>
          <cell r="BS606" t="str">
            <v/>
          </cell>
          <cell r="BT606" t="str">
            <v/>
          </cell>
          <cell r="BU606" t="str">
            <v/>
          </cell>
          <cell r="BV606" t="str">
            <v/>
          </cell>
          <cell r="BW606" t="str">
            <v/>
          </cell>
          <cell r="CA606" t="str">
            <v/>
          </cell>
          <cell r="CB606" t="str">
            <v/>
          </cell>
          <cell r="CC606" t="str">
            <v/>
          </cell>
          <cell r="CE606" t="str">
            <v/>
          </cell>
          <cell r="CF606" t="str">
            <v/>
          </cell>
          <cell r="CG606" t="str">
            <v/>
          </cell>
          <cell r="CH606" t="str">
            <v/>
          </cell>
          <cell r="CI606" t="str">
            <v/>
          </cell>
          <cell r="CP606">
            <v>0</v>
          </cell>
        </row>
        <row r="607">
          <cell r="C607" t="str">
            <v>602-2023</v>
          </cell>
          <cell r="D607">
            <v>1</v>
          </cell>
          <cell r="E607" t="str">
            <v>SECOP I</v>
          </cell>
          <cell r="F607" t="str">
            <v>No Aplica</v>
          </cell>
          <cell r="G607" t="str">
            <v>En Ejecución</v>
          </cell>
          <cell r="I607" t="str">
            <v>602-2023</v>
          </cell>
          <cell r="J607">
            <v>1</v>
          </cell>
          <cell r="K607">
            <v>1</v>
          </cell>
          <cell r="L607" t="str">
            <v>Persona Juridica</v>
          </cell>
          <cell r="M607" t="str">
            <v>NIT</v>
          </cell>
          <cell r="N607">
            <v>900031795</v>
          </cell>
          <cell r="O607">
            <v>4</v>
          </cell>
          <cell r="P607" t="str">
            <v>No Aplica</v>
          </cell>
          <cell r="Q607" t="str">
            <v>No Aplica</v>
          </cell>
          <cell r="R607" t="str">
            <v>ASOCIACION DE USUARIOS DE ACUEDUCTO DE LAS VEREDAS LA UNION Y LOS ANDES PICOS DE BOCA GRANDE ASOPICOS DE BOCAGRANDE E.S.P.</v>
          </cell>
          <cell r="S607" t="str">
            <v>ASOCIACION DE USUARIOS DE ACUEDUCTO DE LAS VEREDAS LA UNION Y LOS ANDES PICOS DE BOCA GRANDE ASOPICOS DE BOCAGRANDE E.S.P.</v>
          </cell>
          <cell r="T607" t="str">
            <v>No Aplica</v>
          </cell>
          <cell r="U607" t="str">
            <v>pendiente</v>
          </cell>
          <cell r="W607" t="str">
            <v>No Aplia</v>
          </cell>
          <cell r="X607" t="str">
            <v>No Aplica</v>
          </cell>
          <cell r="Y607" t="str">
            <v>Contratación Directa</v>
          </cell>
          <cell r="Z607" t="str">
            <v>Contrato</v>
          </cell>
          <cell r="AA607" t="str">
            <v>Aporte Bajo Condición</v>
          </cell>
          <cell r="AB607" t="str">
            <v>ENTREGAR A LA ASOCIACIÓN DE USUARIOS DE LA VEREDA LOS ANDES Y LA UNIÓN ASOPICOS DE BOCAGRANDE A TÍTULO DE APORTE BAJO CONDICIÓN UN (1) EQUIPO GENERADOR DE CLORO IN SITU A PARTIR DE SAL COMÚN Y CORRIENTE ELÉCTRICA; Y, UN (1) SISTEMA DE ALIMENTACIÓN SOLAR CON SUS CORRESPONDIENTES SOPORTES, PANELES, INVERSORES DE POTENCIA, REGULADORES, BATERÍAS Y ACCESORIOS NECESARIOS PARA GARANTIZAR EL FUNCIONAMIENTO DEL SISTEMA DE DESINFECCIÓN 24 HORAS – ASOPICOS PARA SU OPERACIÓN EN EL SISTEMA DE ACUEDUCTO.</v>
          </cell>
          <cell r="AC607" t="str">
            <v>Pendiente dato de legalización</v>
          </cell>
          <cell r="AE607">
            <v>0</v>
          </cell>
          <cell r="AF607">
            <v>60</v>
          </cell>
          <cell r="AG607">
            <v>0</v>
          </cell>
          <cell r="AH607">
            <v>60</v>
          </cell>
          <cell r="AI607">
            <v>60</v>
          </cell>
          <cell r="AJ607">
            <v>0</v>
          </cell>
          <cell r="AK607">
            <v>1800</v>
          </cell>
          <cell r="AN607">
            <v>80000000</v>
          </cell>
          <cell r="AO607">
            <v>80000000</v>
          </cell>
          <cell r="AP607" t="str">
            <v>No Aplica</v>
          </cell>
          <cell r="AQ607" t="str">
            <v>No Aplica</v>
          </cell>
          <cell r="AR607" t="str">
            <v>Aporte en especie</v>
          </cell>
          <cell r="AS607" t="str">
            <v>Aporte en especie</v>
          </cell>
          <cell r="AT607" t="str">
            <v>Aporte en especie</v>
          </cell>
          <cell r="AU607" t="str">
            <v>Aporte en especie</v>
          </cell>
          <cell r="AV607" t="str">
            <v>Aporte en especie</v>
          </cell>
          <cell r="AW607" t="str">
            <v>Aporte en especie</v>
          </cell>
          <cell r="AX607" t="str">
            <v>Aporte en especie</v>
          </cell>
          <cell r="AY607" t="str">
            <v>Aporte en especie</v>
          </cell>
          <cell r="AZ607" t="str">
            <v>Aporte en especie</v>
          </cell>
          <cell r="BA607" t="str">
            <v>octubre</v>
          </cell>
          <cell r="BB607" t="str">
            <v>Aporte en especie</v>
          </cell>
          <cell r="BK607" t="str">
            <v/>
          </cell>
          <cell r="BN607" t="str">
            <v/>
          </cell>
          <cell r="BO607" t="str">
            <v/>
          </cell>
          <cell r="BP607" t="str">
            <v/>
          </cell>
          <cell r="BR607" t="str">
            <v/>
          </cell>
          <cell r="BS607" t="str">
            <v/>
          </cell>
          <cell r="BT607" t="str">
            <v/>
          </cell>
          <cell r="BU607" t="str">
            <v/>
          </cell>
          <cell r="BV607" t="str">
            <v/>
          </cell>
          <cell r="BW607" t="str">
            <v/>
          </cell>
          <cell r="CA607" t="str">
            <v/>
          </cell>
          <cell r="CB607" t="str">
            <v/>
          </cell>
          <cell r="CC607" t="str">
            <v/>
          </cell>
          <cell r="CE607" t="str">
            <v/>
          </cell>
          <cell r="CF607" t="str">
            <v/>
          </cell>
          <cell r="CG607" t="str">
            <v/>
          </cell>
          <cell r="CH607" t="str">
            <v/>
          </cell>
          <cell r="CI607" t="str">
            <v/>
          </cell>
          <cell r="CP607">
            <v>0</v>
          </cell>
        </row>
        <row r="608">
          <cell r="C608" t="str">
            <v>603-2023</v>
          </cell>
          <cell r="D608">
            <v>1</v>
          </cell>
          <cell r="E608" t="str">
            <v>CO1.PCCNTR.4701003</v>
          </cell>
          <cell r="F608" t="e">
            <v>#N/A</v>
          </cell>
          <cell r="G608" t="str">
            <v>En Ejecución</v>
          </cell>
          <cell r="H608" t="str">
            <v>https://community.secop.gov.co/Public/Tendering/OpportunityDetail/Index?noticeUID=CO1.NTC.4084864&amp;isFromPublicArea=True&amp;isModal=true&amp;asPopupView=true</v>
          </cell>
          <cell r="I608" t="str">
            <v>SDHT-SDRPUB-PSAG-001-2023</v>
          </cell>
          <cell r="J608">
            <v>1</v>
          </cell>
          <cell r="K608">
            <v>1</v>
          </cell>
          <cell r="L608" t="str">
            <v>Persona Natural</v>
          </cell>
          <cell r="M608" t="str">
            <v>CC</v>
          </cell>
          <cell r="N608">
            <v>80769536</v>
          </cell>
          <cell r="O608">
            <v>8</v>
          </cell>
          <cell r="P608" t="str">
            <v>SUAREZ LEON</v>
          </cell>
          <cell r="Q608" t="str">
            <v>EDWIN ALEXANDER</v>
          </cell>
          <cell r="R608" t="str">
            <v>No Aplica</v>
          </cell>
          <cell r="S608" t="str">
            <v>EDWIN ALEXANDER SUAREZ LEON</v>
          </cell>
          <cell r="T608" t="str">
            <v>M</v>
          </cell>
          <cell r="U608">
            <v>44985</v>
          </cell>
          <cell r="V608">
            <v>44986</v>
          </cell>
          <cell r="W608">
            <v>44987</v>
          </cell>
          <cell r="Y608" t="str">
            <v>Contratación Directa</v>
          </cell>
          <cell r="Z608" t="str">
            <v>Contrato</v>
          </cell>
          <cell r="AA608" t="str">
            <v>Prestación de Servicios  de Apoyo a la Gestión</v>
          </cell>
          <cell r="AB608" t="str">
            <v>PRESTAR SERVICIOS DE APOYO ASISTENCIAL Y ADMINISTRATIVO PARA LA IMPLEMENTACIÓN DE PROGRAMAS ASOCIADOS A LOS INSTRUMENTOS DE FINANCIACIÓN A CARGO DE LA SUBSECRETARÍA DE GESTIÓN FINANCIERA</v>
          </cell>
          <cell r="AC608">
            <v>44987</v>
          </cell>
          <cell r="AE608">
            <v>44987</v>
          </cell>
          <cell r="AF608">
            <v>9</v>
          </cell>
          <cell r="AG608">
            <v>0</v>
          </cell>
          <cell r="AH608">
            <v>9</v>
          </cell>
          <cell r="AI608">
            <v>9</v>
          </cell>
          <cell r="AJ608">
            <v>0</v>
          </cell>
          <cell r="AK608">
            <v>270</v>
          </cell>
          <cell r="AL608">
            <v>45261</v>
          </cell>
          <cell r="AM608">
            <v>45261</v>
          </cell>
          <cell r="AN608">
            <v>24903000</v>
          </cell>
          <cell r="AO608">
            <v>24903000</v>
          </cell>
          <cell r="AP608">
            <v>2767000</v>
          </cell>
          <cell r="AQ608">
            <v>0</v>
          </cell>
          <cell r="AS608">
            <v>784</v>
          </cell>
          <cell r="AT608">
            <v>44977</v>
          </cell>
          <cell r="AU608">
            <v>24903000</v>
          </cell>
          <cell r="AV608" t="str">
            <v>O23011601010000007823</v>
          </cell>
          <cell r="AW608" t="str">
            <v>INVERSION</v>
          </cell>
          <cell r="AX608" t="str">
            <v>Generación de mecanismos para facilitar el acceso a una solución de vivienda a hogares vulnerables en Bogotá</v>
          </cell>
          <cell r="AY608">
            <v>5000476087</v>
          </cell>
          <cell r="AZ608">
            <v>659</v>
          </cell>
          <cell r="BA608">
            <v>44986</v>
          </cell>
          <cell r="BB608">
            <v>24903000</v>
          </cell>
          <cell r="BK608" t="str">
            <v/>
          </cell>
          <cell r="BN608" t="str">
            <v/>
          </cell>
          <cell r="BO608" t="str">
            <v/>
          </cell>
          <cell r="BP608" t="str">
            <v/>
          </cell>
          <cell r="BR608" t="str">
            <v/>
          </cell>
          <cell r="BS608" t="str">
            <v/>
          </cell>
          <cell r="BT608" t="str">
            <v/>
          </cell>
          <cell r="BU608" t="str">
            <v/>
          </cell>
          <cell r="BV608" t="str">
            <v/>
          </cell>
          <cell r="BW608" t="str">
            <v/>
          </cell>
          <cell r="CA608" t="str">
            <v/>
          </cell>
          <cell r="CB608" t="str">
            <v/>
          </cell>
          <cell r="CC608" t="str">
            <v/>
          </cell>
          <cell r="CE608" t="str">
            <v/>
          </cell>
          <cell r="CF608" t="str">
            <v/>
          </cell>
          <cell r="CG608" t="str">
            <v/>
          </cell>
          <cell r="CH608" t="str">
            <v/>
          </cell>
          <cell r="CI608" t="str">
            <v/>
          </cell>
          <cell r="CP608">
            <v>0</v>
          </cell>
        </row>
        <row r="609">
          <cell r="C609" t="str">
            <v>604-2023</v>
          </cell>
          <cell r="D609">
            <v>1</v>
          </cell>
          <cell r="E609" t="str">
            <v>CO1.PCCNTR.4701116</v>
          </cell>
          <cell r="F609" t="e">
            <v>#N/A</v>
          </cell>
          <cell r="G609" t="str">
            <v>En Ejecución</v>
          </cell>
          <cell r="H609" t="str">
            <v>https://community.secop.gov.co/Public/Tendering/OpportunityDetail/Index?noticeUID=CO1.NTC.4085416&amp;isFromPublicArea=True&amp;isModal=true&amp;asPopupView=true</v>
          </cell>
          <cell r="I609" t="str">
            <v>SDHT-SDRPUB-PSP-021-2023</v>
          </cell>
          <cell r="J609">
            <v>1</v>
          </cell>
          <cell r="K609">
            <v>1</v>
          </cell>
          <cell r="L609" t="str">
            <v>Persona Natural</v>
          </cell>
          <cell r="M609" t="str">
            <v>CC</v>
          </cell>
          <cell r="N609">
            <v>1110501647</v>
          </cell>
          <cell r="O609">
            <v>5</v>
          </cell>
          <cell r="P609" t="str">
            <v>BARRIOS ALVAREZ</v>
          </cell>
          <cell r="Q609" t="str">
            <v>LUIS FELIPE</v>
          </cell>
          <cell r="R609" t="str">
            <v>No Aplica</v>
          </cell>
          <cell r="S609" t="str">
            <v>LUIS FELIPE BARRIOS ALVAREZ</v>
          </cell>
          <cell r="T609" t="str">
            <v>M</v>
          </cell>
          <cell r="U609">
            <v>44985</v>
          </cell>
          <cell r="V609">
            <v>44986</v>
          </cell>
          <cell r="W609">
            <v>44987</v>
          </cell>
          <cell r="Y609" t="str">
            <v>Contratación Directa</v>
          </cell>
          <cell r="Z609" t="str">
            <v>Contrato</v>
          </cell>
          <cell r="AA609" t="str">
            <v>Prestación de Servicios Profesionales</v>
          </cell>
          <cell r="AB609" t="str">
            <v>PRESTAR SERVICIOS PROFESIONALES DESDE EL COMPONENTE FINANCIERO PARA ANALIZAR, REVISAR, HACER SEGUIMIENTO Y LEGALIZAR SUBSIDIOS ASOCIADOS A LOS INSTRUMENTOS DE FINANCIACIÓN DEFINIDOS POR LA SECRETARÍA DISTRITAL DEL HÁBITAT</v>
          </cell>
          <cell r="AC609">
            <v>44987</v>
          </cell>
          <cell r="AE609">
            <v>44987</v>
          </cell>
          <cell r="AF609">
            <v>9</v>
          </cell>
          <cell r="AG609">
            <v>0</v>
          </cell>
          <cell r="AH609">
            <v>9</v>
          </cell>
          <cell r="AI609">
            <v>9</v>
          </cell>
          <cell r="AJ609">
            <v>0</v>
          </cell>
          <cell r="AK609">
            <v>270</v>
          </cell>
          <cell r="AL609">
            <v>45261</v>
          </cell>
          <cell r="AM609">
            <v>45261</v>
          </cell>
          <cell r="AN609">
            <v>58500000</v>
          </cell>
          <cell r="AO609">
            <v>58500000</v>
          </cell>
          <cell r="AP609">
            <v>6500000</v>
          </cell>
          <cell r="AQ609">
            <v>0</v>
          </cell>
          <cell r="AS609">
            <v>783</v>
          </cell>
          <cell r="AT609">
            <v>44977</v>
          </cell>
          <cell r="AU609">
            <v>58500000</v>
          </cell>
          <cell r="AV609" t="str">
            <v>O23011601010000007823</v>
          </cell>
          <cell r="AW609" t="str">
            <v>INVERSION</v>
          </cell>
          <cell r="AX609" t="str">
            <v>Generación de mecanismos para facilitar el acceso a una solución de vivienda a hogares vulnerables en Bogotá</v>
          </cell>
          <cell r="AY609">
            <v>5000476102</v>
          </cell>
          <cell r="AZ609">
            <v>660</v>
          </cell>
          <cell r="BA609">
            <v>44986</v>
          </cell>
          <cell r="BB609">
            <v>58500000</v>
          </cell>
          <cell r="BK609" t="str">
            <v/>
          </cell>
          <cell r="BN609" t="str">
            <v/>
          </cell>
          <cell r="BO609" t="str">
            <v/>
          </cell>
          <cell r="BP609" t="str">
            <v/>
          </cell>
          <cell r="BR609" t="str">
            <v/>
          </cell>
          <cell r="BS609" t="str">
            <v/>
          </cell>
          <cell r="BT609" t="str">
            <v/>
          </cell>
          <cell r="BU609" t="str">
            <v/>
          </cell>
          <cell r="BV609" t="str">
            <v/>
          </cell>
          <cell r="BW609" t="str">
            <v/>
          </cell>
          <cell r="CA609" t="str">
            <v/>
          </cell>
          <cell r="CB609" t="str">
            <v/>
          </cell>
          <cell r="CC609" t="str">
            <v/>
          </cell>
          <cell r="CE609" t="str">
            <v/>
          </cell>
          <cell r="CF609" t="str">
            <v/>
          </cell>
          <cell r="CG609" t="str">
            <v/>
          </cell>
          <cell r="CH609" t="str">
            <v/>
          </cell>
          <cell r="CI609" t="str">
            <v/>
          </cell>
          <cell r="CP609">
            <v>0</v>
          </cell>
        </row>
        <row r="610">
          <cell r="C610" t="str">
            <v>605-2023</v>
          </cell>
          <cell r="D610">
            <v>1</v>
          </cell>
          <cell r="E610" t="str">
            <v>CO1.PCCNTR.4699120</v>
          </cell>
          <cell r="F610" t="e">
            <v>#N/A</v>
          </cell>
          <cell r="G610" t="str">
            <v>En Ejecución</v>
          </cell>
          <cell r="H610" t="str">
            <v>https://community.secop.gov.co/Public/Tendering/OpportunityDetail/Index?noticeUID=CO1.NTC.4082553&amp;isFromPublicArea=True&amp;isModal=true&amp;asPopupView=true</v>
          </cell>
          <cell r="I610" t="str">
            <v>SDHT-SDSP-PSP-007-2023</v>
          </cell>
          <cell r="J610">
            <v>1</v>
          </cell>
          <cell r="K610">
            <v>1</v>
          </cell>
          <cell r="L610" t="str">
            <v>Persona Natural</v>
          </cell>
          <cell r="M610" t="str">
            <v>CC</v>
          </cell>
          <cell r="N610">
            <v>1032407982</v>
          </cell>
          <cell r="O610">
            <v>3</v>
          </cell>
          <cell r="P610" t="str">
            <v>VARGAS TRIVIÑO</v>
          </cell>
          <cell r="Q610" t="str">
            <v>SANTIAGO JOSE</v>
          </cell>
          <cell r="R610" t="str">
            <v>No Aplica</v>
          </cell>
          <cell r="S610" t="str">
            <v>SANTIAGO JOSE VARGAS TRIVIÑO</v>
          </cell>
          <cell r="T610" t="str">
            <v>M</v>
          </cell>
          <cell r="U610">
            <v>44985</v>
          </cell>
          <cell r="V610">
            <v>44986</v>
          </cell>
          <cell r="W610">
            <v>44986</v>
          </cell>
          <cell r="Y610" t="str">
            <v>Contratación Directa</v>
          </cell>
          <cell r="Z610" t="str">
            <v>Contrato</v>
          </cell>
          <cell r="AA610" t="str">
            <v>Prestación de Servicios Profesionales</v>
          </cell>
          <cell r="AB610" t="str">
            <v>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v>
          </cell>
          <cell r="AC610">
            <v>44986</v>
          </cell>
          <cell r="AD610">
            <v>44986</v>
          </cell>
          <cell r="AE610">
            <v>44986</v>
          </cell>
          <cell r="AF610">
            <v>9</v>
          </cell>
          <cell r="AG610">
            <v>0</v>
          </cell>
          <cell r="AH610">
            <v>9</v>
          </cell>
          <cell r="AI610">
            <v>9</v>
          </cell>
          <cell r="AJ610">
            <v>0</v>
          </cell>
          <cell r="AK610">
            <v>270</v>
          </cell>
          <cell r="AL610">
            <v>45260</v>
          </cell>
          <cell r="AM610">
            <v>45260</v>
          </cell>
          <cell r="AN610">
            <v>73800000</v>
          </cell>
          <cell r="AO610">
            <v>73800000</v>
          </cell>
          <cell r="AP610">
            <v>8200000</v>
          </cell>
          <cell r="AQ610">
            <v>0</v>
          </cell>
          <cell r="AS610">
            <v>760</v>
          </cell>
          <cell r="AT610">
            <v>44977</v>
          </cell>
          <cell r="AU610">
            <v>73800000</v>
          </cell>
          <cell r="AV610" t="str">
            <v>O23011602370000007615</v>
          </cell>
          <cell r="AW610" t="str">
            <v>INVERSION</v>
          </cell>
          <cell r="AX610" t="str">
            <v>Diseño e implementación de la política pública de servicios públicos domiciliarios en el área urbana y rural del Distrito Capital Bogotá</v>
          </cell>
          <cell r="AY610">
            <v>5000475344</v>
          </cell>
          <cell r="AZ610">
            <v>655</v>
          </cell>
          <cell r="BA610">
            <v>44985</v>
          </cell>
          <cell r="BB610">
            <v>73800000</v>
          </cell>
          <cell r="BK610" t="str">
            <v/>
          </cell>
          <cell r="BN610" t="str">
            <v/>
          </cell>
          <cell r="BO610" t="str">
            <v/>
          </cell>
          <cell r="BP610" t="str">
            <v/>
          </cell>
          <cell r="BR610" t="str">
            <v/>
          </cell>
          <cell r="BS610" t="str">
            <v/>
          </cell>
          <cell r="BT610" t="str">
            <v/>
          </cell>
          <cell r="BU610" t="str">
            <v/>
          </cell>
          <cell r="BV610" t="str">
            <v/>
          </cell>
          <cell r="BW610" t="str">
            <v/>
          </cell>
          <cell r="CA610" t="str">
            <v/>
          </cell>
          <cell r="CB610" t="str">
            <v/>
          </cell>
          <cell r="CC610" t="str">
            <v/>
          </cell>
          <cell r="CE610" t="str">
            <v/>
          </cell>
          <cell r="CF610" t="str">
            <v/>
          </cell>
          <cell r="CG610" t="str">
            <v/>
          </cell>
          <cell r="CH610" t="str">
            <v/>
          </cell>
          <cell r="CI610" t="str">
            <v/>
          </cell>
          <cell r="CP610">
            <v>0</v>
          </cell>
        </row>
        <row r="611">
          <cell r="C611" t="str">
            <v>606-2023</v>
          </cell>
          <cell r="D611">
            <v>1</v>
          </cell>
          <cell r="E611" t="str">
            <v>CO1.PCCNTR.4698689</v>
          </cell>
          <cell r="F611" t="e">
            <v>#N/A</v>
          </cell>
          <cell r="G611" t="str">
            <v>En Ejecución</v>
          </cell>
          <cell r="H611" t="str">
            <v>https://community.secop.gov.co/Public/Tendering/OpportunityDetail/Index?noticeUID=CO1.NTC.4082749&amp;isFromPublicArea=True&amp;isModal=true&amp;asPopupView=true</v>
          </cell>
          <cell r="I611" t="str">
            <v>SDHT-SDSP-PSP-009-2023</v>
          </cell>
          <cell r="J611">
            <v>1</v>
          </cell>
          <cell r="K611">
            <v>1</v>
          </cell>
          <cell r="L611" t="str">
            <v>Persona Natural</v>
          </cell>
          <cell r="M611" t="str">
            <v>CC</v>
          </cell>
          <cell r="N611">
            <v>1118843948</v>
          </cell>
          <cell r="O611">
            <v>3</v>
          </cell>
          <cell r="P611" t="str">
            <v>MEJIA PEÑARANDA</v>
          </cell>
          <cell r="Q611" t="str">
            <v>MARIA INES</v>
          </cell>
          <cell r="R611" t="str">
            <v>No Aplica</v>
          </cell>
          <cell r="S611" t="str">
            <v>MARIA INES MEJIA PEÑARANDA</v>
          </cell>
          <cell r="T611" t="str">
            <v>F</v>
          </cell>
          <cell r="U611">
            <v>44985</v>
          </cell>
          <cell r="V611">
            <v>44986</v>
          </cell>
          <cell r="W611">
            <v>44986</v>
          </cell>
          <cell r="Y611" t="str">
            <v>Contratación Directa</v>
          </cell>
          <cell r="Z611" t="str">
            <v>Contrato</v>
          </cell>
          <cell r="AA611" t="str">
            <v>Prestación de Servicios Profesionales</v>
          </cell>
          <cell r="AB611" t="str">
            <v>PRESTAR SERVICIOS PROFESIONALES PARA ACOMPAÑAR DESDE EL COMPONENTE JURIDICO LAS ACTIVIDADES CONTRACTUALES QUE DESARROLLA LA SUBDIRECCIÓN DE SERVICIOS PÚBLICOS EN EL MARCO DE SUS FUNCIONES.</v>
          </cell>
          <cell r="AC611">
            <v>44986</v>
          </cell>
          <cell r="AD611">
            <v>44986</v>
          </cell>
          <cell r="AE611">
            <v>44986</v>
          </cell>
          <cell r="AF611">
            <v>9</v>
          </cell>
          <cell r="AG611">
            <v>0</v>
          </cell>
          <cell r="AH611">
            <v>9</v>
          </cell>
          <cell r="AI611">
            <v>9</v>
          </cell>
          <cell r="AJ611">
            <v>0</v>
          </cell>
          <cell r="AK611">
            <v>270</v>
          </cell>
          <cell r="AL611">
            <v>45260</v>
          </cell>
          <cell r="AM611">
            <v>45260</v>
          </cell>
          <cell r="AN611">
            <v>69525000</v>
          </cell>
          <cell r="AO611">
            <v>69525000</v>
          </cell>
          <cell r="AP611">
            <v>7725000</v>
          </cell>
          <cell r="AQ611">
            <v>0</v>
          </cell>
          <cell r="AS611">
            <v>751</v>
          </cell>
          <cell r="AT611">
            <v>44977</v>
          </cell>
          <cell r="AU611">
            <v>69525000</v>
          </cell>
          <cell r="AV611" t="str">
            <v>O23011602370000007615</v>
          </cell>
          <cell r="AW611" t="str">
            <v>INVERSION</v>
          </cell>
          <cell r="AX611" t="str">
            <v>Diseño e implementación de la política pública de servicios públicos domiciliarios en el área urbana y rural del Distrito Capital Bogotá</v>
          </cell>
          <cell r="AY611">
            <v>5000475346</v>
          </cell>
          <cell r="AZ611">
            <v>656</v>
          </cell>
          <cell r="BA611">
            <v>44985</v>
          </cell>
          <cell r="BB611">
            <v>69525000</v>
          </cell>
          <cell r="BK611" t="str">
            <v/>
          </cell>
          <cell r="BN611" t="str">
            <v/>
          </cell>
          <cell r="BO611" t="str">
            <v/>
          </cell>
          <cell r="BP611" t="str">
            <v/>
          </cell>
          <cell r="BR611" t="str">
            <v/>
          </cell>
          <cell r="BS611" t="str">
            <v/>
          </cell>
          <cell r="BT611" t="str">
            <v/>
          </cell>
          <cell r="BU611" t="str">
            <v/>
          </cell>
          <cell r="BV611" t="str">
            <v/>
          </cell>
          <cell r="BW611" t="str">
            <v/>
          </cell>
          <cell r="CA611" t="str">
            <v/>
          </cell>
          <cell r="CB611" t="str">
            <v/>
          </cell>
          <cell r="CC611" t="str">
            <v/>
          </cell>
          <cell r="CE611" t="str">
            <v/>
          </cell>
          <cell r="CF611" t="str">
            <v/>
          </cell>
          <cell r="CG611" t="str">
            <v/>
          </cell>
          <cell r="CH611" t="str">
            <v/>
          </cell>
          <cell r="CI611" t="str">
            <v/>
          </cell>
          <cell r="CP611">
            <v>0</v>
          </cell>
        </row>
        <row r="612">
          <cell r="C612" t="str">
            <v>607-2023</v>
          </cell>
          <cell r="D612">
            <v>1</v>
          </cell>
          <cell r="E612" t="str">
            <v>CO1.PCCNTR.4703462</v>
          </cell>
          <cell r="F612" t="e">
            <v>#N/A</v>
          </cell>
          <cell r="G612" t="str">
            <v>En Ejecución</v>
          </cell>
          <cell r="H612" t="str">
            <v>https://community.secop.gov.co/Public/Tendering/OpportunityDetail/Index?noticeUID=CO1.NTC.4088114&amp;isFromPublicArea=True&amp;isModal=true&amp;asPopupView=true</v>
          </cell>
          <cell r="I612" t="str">
            <v>SDHT-SDA-PSP-046-2023</v>
          </cell>
          <cell r="J612">
            <v>1</v>
          </cell>
          <cell r="K612">
            <v>1</v>
          </cell>
          <cell r="L612" t="str">
            <v>Persona Natural</v>
          </cell>
          <cell r="M612" t="str">
            <v>CC</v>
          </cell>
          <cell r="N612">
            <v>1030555134</v>
          </cell>
          <cell r="O612">
            <v>0</v>
          </cell>
          <cell r="P612" t="str">
            <v>LOPEZ LOPEZ</v>
          </cell>
          <cell r="Q612" t="str">
            <v>HUGO ALEJANDRO</v>
          </cell>
          <cell r="R612" t="str">
            <v>No Aplica</v>
          </cell>
          <cell r="S612" t="str">
            <v>HUGO ALEJANDRO LOPEZ LOPEZ</v>
          </cell>
          <cell r="T612" t="str">
            <v>M</v>
          </cell>
          <cell r="U612">
            <v>44985</v>
          </cell>
          <cell r="V612">
            <v>44986</v>
          </cell>
          <cell r="W612">
            <v>44986</v>
          </cell>
          <cell r="Y612" t="str">
            <v>Contratación Directa</v>
          </cell>
          <cell r="Z612" t="str">
            <v>Contrato</v>
          </cell>
          <cell r="AA612" t="str">
            <v>Prestación de Servicios Profesionales</v>
          </cell>
          <cell r="AB612" t="str">
            <v>PRESTAR SERVICIOS PROFESIONALES PARA DESARROLLAR LABORES ADMINISTRATIVAS, FINANCIERAS Y LOGISTICAS REQUERIDAS EN EL PROCESO DE BIENES, SERVICIOS E INFRAESTRUCTURA DE LA SUBDIRECCIÓN ADMINISTRATIVA DE LA SDHT.</v>
          </cell>
          <cell r="AC612">
            <v>44986</v>
          </cell>
          <cell r="AD612">
            <v>44986</v>
          </cell>
          <cell r="AE612">
            <v>44986</v>
          </cell>
          <cell r="AF612">
            <v>8</v>
          </cell>
          <cell r="AG612">
            <v>0</v>
          </cell>
          <cell r="AH612">
            <v>8</v>
          </cell>
          <cell r="AI612">
            <v>8</v>
          </cell>
          <cell r="AJ612">
            <v>0</v>
          </cell>
          <cell r="AK612">
            <v>240</v>
          </cell>
          <cell r="AL612">
            <v>45230</v>
          </cell>
          <cell r="AM612">
            <v>45230</v>
          </cell>
          <cell r="AN612">
            <v>35200000</v>
          </cell>
          <cell r="AO612">
            <v>35200000</v>
          </cell>
          <cell r="AP612">
            <v>4400000</v>
          </cell>
          <cell r="AQ612">
            <v>0</v>
          </cell>
          <cell r="AS612">
            <v>808</v>
          </cell>
          <cell r="AT612">
            <v>44981</v>
          </cell>
          <cell r="AU612">
            <v>35200000</v>
          </cell>
          <cell r="AV612" t="str">
            <v>O23011605560000007754</v>
          </cell>
          <cell r="AW612" t="str">
            <v>INVERSION</v>
          </cell>
          <cell r="AX612" t="str">
            <v>Fortalecimiento Institucional de la Secretaría del Hábitat Bogotá</v>
          </cell>
          <cell r="AY612">
            <v>5000476072</v>
          </cell>
          <cell r="AZ612">
            <v>658</v>
          </cell>
          <cell r="BA612">
            <v>44986</v>
          </cell>
          <cell r="BB612">
            <v>35200000</v>
          </cell>
          <cell r="BK612" t="str">
            <v/>
          </cell>
          <cell r="BN612" t="str">
            <v/>
          </cell>
          <cell r="BO612" t="str">
            <v/>
          </cell>
          <cell r="BP612" t="str">
            <v/>
          </cell>
          <cell r="BR612" t="str">
            <v/>
          </cell>
          <cell r="BS612" t="str">
            <v/>
          </cell>
          <cell r="BT612" t="str">
            <v/>
          </cell>
          <cell r="BU612" t="str">
            <v/>
          </cell>
          <cell r="BV612" t="str">
            <v/>
          </cell>
          <cell r="BW612" t="str">
            <v/>
          </cell>
          <cell r="CA612" t="str">
            <v/>
          </cell>
          <cell r="CB612" t="str">
            <v/>
          </cell>
          <cell r="CC612" t="str">
            <v/>
          </cell>
          <cell r="CE612" t="str">
            <v/>
          </cell>
          <cell r="CF612" t="str">
            <v/>
          </cell>
          <cell r="CG612" t="str">
            <v/>
          </cell>
          <cell r="CH612" t="str">
            <v/>
          </cell>
          <cell r="CI612" t="str">
            <v/>
          </cell>
          <cell r="CP612">
            <v>0</v>
          </cell>
        </row>
        <row r="613">
          <cell r="C613" t="str">
            <v>608-2023</v>
          </cell>
          <cell r="D613">
            <v>1</v>
          </cell>
          <cell r="E613" t="str">
            <v>CO1.PCCNTR.4704010</v>
          </cell>
          <cell r="F613" t="e">
            <v>#N/A</v>
          </cell>
          <cell r="G613" t="str">
            <v>En Ejecución</v>
          </cell>
          <cell r="H613" t="str">
            <v>https://community.secop.gov.co/Public/Tendering/OpportunityDetail/Index?noticeUID=CO1.NTC.4088346&amp;isFromPublicArea=True&amp;isModal=true&amp;asPopupView=true</v>
          </cell>
          <cell r="I613" t="str">
            <v>SDHT-SPRC-PSP-034-2023</v>
          </cell>
          <cell r="J613">
            <v>1</v>
          </cell>
          <cell r="K613">
            <v>1</v>
          </cell>
          <cell r="L613" t="str">
            <v>Persona Natural</v>
          </cell>
          <cell r="M613" t="str">
            <v>CC</v>
          </cell>
          <cell r="N613">
            <v>52168369</v>
          </cell>
          <cell r="O613">
            <v>3</v>
          </cell>
          <cell r="P613" t="str">
            <v>BARBOSA ROSALES</v>
          </cell>
          <cell r="Q613" t="str">
            <v>MYRIAM</v>
          </cell>
          <cell r="R613" t="str">
            <v>No Aplica</v>
          </cell>
          <cell r="S613" t="str">
            <v>MYRIAM BARBOSA ROSALES</v>
          </cell>
          <cell r="T613" t="str">
            <v>F</v>
          </cell>
          <cell r="U613">
            <v>44985</v>
          </cell>
          <cell r="V613">
            <v>44986</v>
          </cell>
          <cell r="W613">
            <v>44987</v>
          </cell>
          <cell r="Y613" t="str">
            <v>Contratación Directa</v>
          </cell>
          <cell r="Z613" t="str">
            <v>Contrato</v>
          </cell>
          <cell r="AA613" t="str">
            <v>Prestación de Servicios Profesionales</v>
          </cell>
          <cell r="AB613" t="str">
            <v>PRESTAR SERVICIOS PROFESIONALES PARA APOYAR LAS ACCIONES DE ORIENTACIÓN Y DIVULGACIÓN DE LA OFERTA DE SERVICIOS DE LA ENTIDAD, ASÍ COMO LA GESTIÓN SOCIAL DE LAS ESTRATEGIAS DE PARTICIPACIÓN PRIORIZADAS POR LA SECRETARÍA DISTRITAL DEL HÁBITAT</v>
          </cell>
          <cell r="AC613">
            <v>44987</v>
          </cell>
          <cell r="AE613">
            <v>44987</v>
          </cell>
          <cell r="AF613">
            <v>9</v>
          </cell>
          <cell r="AG613">
            <v>0</v>
          </cell>
          <cell r="AH613">
            <v>9</v>
          </cell>
          <cell r="AI613">
            <v>9</v>
          </cell>
          <cell r="AJ613">
            <v>0</v>
          </cell>
          <cell r="AK613">
            <v>270</v>
          </cell>
          <cell r="AL613">
            <v>45261</v>
          </cell>
          <cell r="AM613">
            <v>45261</v>
          </cell>
          <cell r="AN613">
            <v>45000000</v>
          </cell>
          <cell r="AO613">
            <v>45000000</v>
          </cell>
          <cell r="AP613">
            <v>5000000</v>
          </cell>
          <cell r="AQ613">
            <v>0</v>
          </cell>
          <cell r="AS613">
            <v>729</v>
          </cell>
          <cell r="AT613">
            <v>44973</v>
          </cell>
          <cell r="AU613">
            <v>45000000</v>
          </cell>
          <cell r="AV613" t="str">
            <v>O23011601210000007590</v>
          </cell>
          <cell r="AW613" t="str">
            <v>INVERSION</v>
          </cell>
          <cell r="AX613" t="str">
            <v>Desarrollo de estrategias de innovación social y comunicación para el fortalecimiento de la participación en temas Hábitat en Bogotá</v>
          </cell>
          <cell r="AY613">
            <v>5000476136</v>
          </cell>
          <cell r="AZ613">
            <v>663</v>
          </cell>
          <cell r="BA613">
            <v>44986</v>
          </cell>
          <cell r="BB613">
            <v>45000000</v>
          </cell>
          <cell r="BK613" t="str">
            <v/>
          </cell>
          <cell r="BN613" t="str">
            <v/>
          </cell>
          <cell r="BO613" t="str">
            <v/>
          </cell>
          <cell r="BP613" t="str">
            <v/>
          </cell>
          <cell r="BR613" t="str">
            <v/>
          </cell>
          <cell r="BS613" t="str">
            <v/>
          </cell>
          <cell r="BT613" t="str">
            <v/>
          </cell>
          <cell r="BU613" t="str">
            <v/>
          </cell>
          <cell r="BV613" t="str">
            <v/>
          </cell>
          <cell r="BW613" t="str">
            <v/>
          </cell>
          <cell r="CA613" t="str">
            <v/>
          </cell>
          <cell r="CB613" t="str">
            <v/>
          </cell>
          <cell r="CC613" t="str">
            <v/>
          </cell>
          <cell r="CE613" t="str">
            <v/>
          </cell>
          <cell r="CF613" t="str">
            <v/>
          </cell>
          <cell r="CG613" t="str">
            <v/>
          </cell>
          <cell r="CH613" t="str">
            <v/>
          </cell>
          <cell r="CI613" t="str">
            <v/>
          </cell>
          <cell r="CP613">
            <v>0</v>
          </cell>
        </row>
        <row r="614">
          <cell r="C614" t="str">
            <v>609-2023</v>
          </cell>
          <cell r="D614">
            <v>1</v>
          </cell>
          <cell r="E614" t="str">
            <v>CO1.PCCNTR.4704132</v>
          </cell>
          <cell r="F614" t="e">
            <v>#N/A</v>
          </cell>
          <cell r="G614" t="str">
            <v>En Ejecución</v>
          </cell>
          <cell r="H614" t="str">
            <v>https://community.secop.gov.co/Public/Tendering/OpportunityDetail/Index?noticeUID=CO1.NTC.4088530&amp;isFromPublicArea=True&amp;isModal=true&amp;asPopupView=true</v>
          </cell>
          <cell r="I614" t="str">
            <v>SDHT-SPRC-PSP-036-2023</v>
          </cell>
          <cell r="J614">
            <v>1</v>
          </cell>
          <cell r="K614">
            <v>1</v>
          </cell>
          <cell r="L614" t="str">
            <v>Persona Natural</v>
          </cell>
          <cell r="M614" t="str">
            <v>CC</v>
          </cell>
          <cell r="N614">
            <v>1122785139</v>
          </cell>
          <cell r="O614">
            <v>7</v>
          </cell>
          <cell r="P614" t="str">
            <v>JAMIOY</v>
          </cell>
          <cell r="Q614" t="str">
            <v>JULIANA ANDREA</v>
          </cell>
          <cell r="R614" t="str">
            <v>No Aplica</v>
          </cell>
          <cell r="S614" t="str">
            <v>JULIANA ANDREA JAMIOY</v>
          </cell>
          <cell r="T614" t="str">
            <v>F</v>
          </cell>
          <cell r="U614">
            <v>44985</v>
          </cell>
          <cell r="V614">
            <v>44991</v>
          </cell>
          <cell r="W614">
            <v>44987</v>
          </cell>
          <cell r="Y614" t="str">
            <v>Contratación Directa</v>
          </cell>
          <cell r="Z614" t="str">
            <v>Contrato</v>
          </cell>
          <cell r="AA614" t="str">
            <v>Prestación de Servicios Profesionales</v>
          </cell>
          <cell r="AB614" t="str">
            <v>PRESTAR SERVICIOS PROFESIONALES PARA APOYAR LA GESTIÓN SOCIAL DERIVADA DE LAS ACCIONES DE LA SECRETARIA DEL HÁBITAT EN LOS TERRITORIOS, TANTO EN LAS ESTRATEGIAS DE PARTICIPACIÓN COMO DE LAS ACCIONES DE ACOMPAÑAMIENTO ASOCIADAS A PROGRAMAS DE VIVIENDA.</v>
          </cell>
          <cell r="AC614">
            <v>44991</v>
          </cell>
          <cell r="AE614">
            <v>44991</v>
          </cell>
          <cell r="AF614">
            <v>9</v>
          </cell>
          <cell r="AG614">
            <v>0</v>
          </cell>
          <cell r="AH614">
            <v>9</v>
          </cell>
          <cell r="AI614">
            <v>9</v>
          </cell>
          <cell r="AJ614">
            <v>0</v>
          </cell>
          <cell r="AK614">
            <v>270</v>
          </cell>
          <cell r="AL614">
            <v>45265</v>
          </cell>
          <cell r="AM614">
            <v>45265</v>
          </cell>
          <cell r="AN614">
            <v>47700000</v>
          </cell>
          <cell r="AO614">
            <v>47700000</v>
          </cell>
          <cell r="AP614">
            <v>5300000</v>
          </cell>
          <cell r="AQ614">
            <v>0</v>
          </cell>
          <cell r="AS614">
            <v>251</v>
          </cell>
          <cell r="AT614">
            <v>44938</v>
          </cell>
          <cell r="AU614">
            <v>47700000</v>
          </cell>
          <cell r="AV614" t="str">
            <v>O23011601210000007590</v>
          </cell>
          <cell r="AW614" t="str">
            <v>INVERSION</v>
          </cell>
          <cell r="AX614" t="str">
            <v>Desarrollo de estrategias de innovación social y comunicación para el fortalecimiento de la participación en temas Hábitat en Bogotá</v>
          </cell>
          <cell r="AY614">
            <v>5000476121</v>
          </cell>
          <cell r="AZ614">
            <v>662</v>
          </cell>
          <cell r="BA614">
            <v>44986</v>
          </cell>
          <cell r="BB614">
            <v>47700000</v>
          </cell>
          <cell r="BK614" t="str">
            <v/>
          </cell>
          <cell r="BN614" t="str">
            <v/>
          </cell>
          <cell r="BO614" t="str">
            <v/>
          </cell>
          <cell r="BP614" t="str">
            <v/>
          </cell>
          <cell r="BR614" t="str">
            <v/>
          </cell>
          <cell r="BS614" t="str">
            <v/>
          </cell>
          <cell r="BT614" t="str">
            <v/>
          </cell>
          <cell r="BU614" t="str">
            <v/>
          </cell>
          <cell r="BV614" t="str">
            <v/>
          </cell>
          <cell r="BW614" t="str">
            <v/>
          </cell>
          <cell r="CA614" t="str">
            <v/>
          </cell>
          <cell r="CB614" t="str">
            <v/>
          </cell>
          <cell r="CC614" t="str">
            <v/>
          </cell>
          <cell r="CE614" t="str">
            <v/>
          </cell>
          <cell r="CF614" t="str">
            <v/>
          </cell>
          <cell r="CG614" t="str">
            <v/>
          </cell>
          <cell r="CH614" t="str">
            <v/>
          </cell>
          <cell r="CI614" t="str">
            <v/>
          </cell>
          <cell r="CP614">
            <v>0</v>
          </cell>
        </row>
        <row r="615">
          <cell r="C615" t="str">
            <v>610-2023</v>
          </cell>
          <cell r="D615">
            <v>1</v>
          </cell>
          <cell r="E615" t="str">
            <v>CO1.PCCNTR.4705620</v>
          </cell>
          <cell r="F615" t="e">
            <v>#N/A</v>
          </cell>
          <cell r="G615" t="str">
            <v>En Ejecución</v>
          </cell>
          <cell r="H615" t="str">
            <v>https://community.secop.gov.co/Public/Tendering/OpportunityDetail/Index?noticeUID=CO1.NTC.4089999&amp;isFromPublicArea=True&amp;isModal=true&amp;asPopupView=true</v>
          </cell>
          <cell r="I615" t="str">
            <v>SDHT-SPRC-PSP-035-2023</v>
          </cell>
          <cell r="J615">
            <v>1</v>
          </cell>
          <cell r="K615">
            <v>1</v>
          </cell>
          <cell r="L615" t="str">
            <v>Persona Natural</v>
          </cell>
          <cell r="M615" t="str">
            <v>CC</v>
          </cell>
          <cell r="N615">
            <v>1032476876</v>
          </cell>
          <cell r="O615">
            <v>5</v>
          </cell>
          <cell r="P615" t="str">
            <v>DUARTE CARMONA</v>
          </cell>
          <cell r="Q615" t="str">
            <v>DARYBEL ALEJANDRA</v>
          </cell>
          <cell r="R615" t="str">
            <v>No Aplica</v>
          </cell>
          <cell r="S615" t="str">
            <v>DARYBEL ALEJANDRA DUARTE CARMONA</v>
          </cell>
          <cell r="T615" t="str">
            <v>F</v>
          </cell>
          <cell r="U615">
            <v>44985</v>
          </cell>
          <cell r="V615">
            <v>44991</v>
          </cell>
          <cell r="W615">
            <v>44987</v>
          </cell>
          <cell r="Y615" t="str">
            <v>Contratación Directa</v>
          </cell>
          <cell r="Z615" t="str">
            <v>Contrato</v>
          </cell>
          <cell r="AA615" t="str">
            <v>Prestación de Servicios Profesionales</v>
          </cell>
          <cell r="AB615" t="str">
            <v>PRESTAR SERVICIOS PROFESIONALES PARA APOYAR LA EJECUCIÓN DE LAS INTERVENCIONES EN ESPACIO PÚBLICO EN EL COMPONENTE CALLES MÁGICAS LIDERADO POR LA SUBDIRECCIÓN DE PARTICIPACIÓN Y RELACIONES CON LA COMUNIDAD.</v>
          </cell>
          <cell r="AC615">
            <v>44991</v>
          </cell>
          <cell r="AD615">
            <v>44991</v>
          </cell>
          <cell r="AE615">
            <v>44991</v>
          </cell>
          <cell r="AF615">
            <v>9</v>
          </cell>
          <cell r="AG615">
            <v>0</v>
          </cell>
          <cell r="AH615">
            <v>9</v>
          </cell>
          <cell r="AI615">
            <v>9</v>
          </cell>
          <cell r="AJ615">
            <v>0</v>
          </cell>
          <cell r="AK615">
            <v>270</v>
          </cell>
          <cell r="AL615">
            <v>45265</v>
          </cell>
          <cell r="AM615">
            <v>45265</v>
          </cell>
          <cell r="AN615">
            <v>53100000</v>
          </cell>
          <cell r="AO615">
            <v>53100000</v>
          </cell>
          <cell r="AP615">
            <v>5900000</v>
          </cell>
          <cell r="AQ615">
            <v>0</v>
          </cell>
          <cell r="AS615">
            <v>223</v>
          </cell>
          <cell r="AT615">
            <v>44938</v>
          </cell>
          <cell r="AU615">
            <v>53100000</v>
          </cell>
          <cell r="AV615" t="str">
            <v>O23011601210000007590</v>
          </cell>
          <cell r="AW615" t="str">
            <v>INVERSION</v>
          </cell>
          <cell r="AX615" t="str">
            <v>Desarrollo de estrategias de innovación social y comunicación para el fortalecimiento de la participación en temas Hábitat en Bogotá</v>
          </cell>
          <cell r="AY615">
            <v>5000476113</v>
          </cell>
          <cell r="AZ615">
            <v>661</v>
          </cell>
          <cell r="BA615">
            <v>44986</v>
          </cell>
          <cell r="BB615">
            <v>53100000</v>
          </cell>
          <cell r="BK615" t="str">
            <v/>
          </cell>
          <cell r="BN615" t="str">
            <v/>
          </cell>
          <cell r="BO615" t="str">
            <v/>
          </cell>
          <cell r="BP615" t="str">
            <v/>
          </cell>
          <cell r="BR615" t="str">
            <v/>
          </cell>
          <cell r="BS615" t="str">
            <v/>
          </cell>
          <cell r="BT615" t="str">
            <v/>
          </cell>
          <cell r="BU615" t="str">
            <v/>
          </cell>
          <cell r="BV615" t="str">
            <v/>
          </cell>
          <cell r="BW615" t="str">
            <v/>
          </cell>
          <cell r="CA615" t="str">
            <v/>
          </cell>
          <cell r="CB615" t="str">
            <v/>
          </cell>
          <cell r="CC615" t="str">
            <v/>
          </cell>
          <cell r="CE615" t="str">
            <v/>
          </cell>
          <cell r="CF615" t="str">
            <v/>
          </cell>
          <cell r="CG615" t="str">
            <v/>
          </cell>
          <cell r="CH615" t="str">
            <v/>
          </cell>
          <cell r="CI615" t="str">
            <v/>
          </cell>
          <cell r="CP615">
            <v>0</v>
          </cell>
        </row>
        <row r="616">
          <cell r="C616" t="str">
            <v>611-2023</v>
          </cell>
          <cell r="D616">
            <v>1</v>
          </cell>
          <cell r="E616" t="str">
            <v>CO1.PCCNTR.4709214</v>
          </cell>
          <cell r="F616" t="e">
            <v>#N/A</v>
          </cell>
          <cell r="G616" t="str">
            <v>En Ejecución</v>
          </cell>
          <cell r="H616" t="str">
            <v>https://community.secop.gov.co/Public/Tendering/OpportunityDetail/Index?noticeUID=CO1.NTC.4094654&amp;isFromPublicArea=True&amp;isModal=true&amp;asPopupView=true</v>
          </cell>
          <cell r="I616" t="str">
            <v>SDHT-SDF-PSP-016-2023</v>
          </cell>
          <cell r="J616">
            <v>1</v>
          </cell>
          <cell r="K616">
            <v>1</v>
          </cell>
          <cell r="L616" t="str">
            <v>Persona Natural</v>
          </cell>
          <cell r="M616" t="str">
            <v>CC</v>
          </cell>
          <cell r="N616">
            <v>51713000</v>
          </cell>
          <cell r="O616">
            <v>6</v>
          </cell>
          <cell r="P616" t="str">
            <v>GOMEZ MORENO</v>
          </cell>
          <cell r="Q616" t="str">
            <v>BERTHA LUCIA</v>
          </cell>
          <cell r="R616" t="str">
            <v>No Aplica</v>
          </cell>
          <cell r="S616" t="str">
            <v>BERTHA LUCIA GOMEZ MORENO</v>
          </cell>
          <cell r="T616" t="str">
            <v>F</v>
          </cell>
          <cell r="U616">
            <v>44987</v>
          </cell>
          <cell r="V616">
            <v>44987</v>
          </cell>
          <cell r="W616">
            <v>44988</v>
          </cell>
          <cell r="Y616" t="str">
            <v>Contratación Directa</v>
          </cell>
          <cell r="Z616" t="str">
            <v>Contrato</v>
          </cell>
          <cell r="AA616" t="str">
            <v>Prestación de Servicios Profesionales</v>
          </cell>
          <cell r="AB616" t="str">
            <v>PRESTAR SERVICIOS PROFESIONALES PARA DESARROLLAR ACTIVIDADES ASOCIADAS AL ANÁLISIS, CLASIFICACIÓN, REGISTRO Y CONCILIACIÓN CONTABLE DE LA SECRETARÍA DISTRITAL DEL HÁBITAT</v>
          </cell>
          <cell r="AC616">
            <v>44988</v>
          </cell>
          <cell r="AE616">
            <v>44988</v>
          </cell>
          <cell r="AF616">
            <v>8</v>
          </cell>
          <cell r="AG616">
            <v>0</v>
          </cell>
          <cell r="AH616">
            <v>8</v>
          </cell>
          <cell r="AI616">
            <v>8</v>
          </cell>
          <cell r="AJ616">
            <v>0</v>
          </cell>
          <cell r="AK616">
            <v>240</v>
          </cell>
          <cell r="AL616">
            <v>45232</v>
          </cell>
          <cell r="AM616">
            <v>45232</v>
          </cell>
          <cell r="AN616">
            <v>59600000</v>
          </cell>
          <cell r="AO616">
            <v>59600000</v>
          </cell>
          <cell r="AP616">
            <v>7450000</v>
          </cell>
          <cell r="AQ616">
            <v>0</v>
          </cell>
          <cell r="AS616">
            <v>804</v>
          </cell>
          <cell r="AT616">
            <v>44981</v>
          </cell>
          <cell r="AU616">
            <v>59600000</v>
          </cell>
          <cell r="AV616" t="str">
            <v>O23011605560000007754</v>
          </cell>
          <cell r="AW616" t="str">
            <v>INVERSION</v>
          </cell>
          <cell r="AX616" t="str">
            <v>Fortalecimiento Institucional de la Secretaría del Hábitat Bogotá</v>
          </cell>
          <cell r="AY616">
            <v>5000477925</v>
          </cell>
          <cell r="AZ616">
            <v>673</v>
          </cell>
          <cell r="BA616">
            <v>44987</v>
          </cell>
          <cell r="BB616">
            <v>59600000</v>
          </cell>
          <cell r="BK616" t="str">
            <v/>
          </cell>
          <cell r="BN616" t="str">
            <v/>
          </cell>
          <cell r="BO616" t="str">
            <v/>
          </cell>
          <cell r="BP616" t="str">
            <v/>
          </cell>
          <cell r="BR616" t="str">
            <v/>
          </cell>
          <cell r="BS616" t="str">
            <v/>
          </cell>
          <cell r="BT616" t="str">
            <v/>
          </cell>
          <cell r="BU616" t="str">
            <v/>
          </cell>
          <cell r="BV616" t="str">
            <v/>
          </cell>
          <cell r="BW616" t="str">
            <v/>
          </cell>
          <cell r="CA616" t="str">
            <v/>
          </cell>
          <cell r="CB616" t="str">
            <v/>
          </cell>
          <cell r="CC616" t="str">
            <v/>
          </cell>
          <cell r="CE616" t="str">
            <v/>
          </cell>
          <cell r="CF616" t="str">
            <v/>
          </cell>
          <cell r="CG616" t="str">
            <v/>
          </cell>
          <cell r="CH616" t="str">
            <v/>
          </cell>
          <cell r="CI616" t="str">
            <v/>
          </cell>
          <cell r="CP616">
            <v>0</v>
          </cell>
          <cell r="DF616">
            <v>45021</v>
          </cell>
          <cell r="DG616" t="str">
            <v>BRAYAN DANIEL CRISTIANO CARDENAS</v>
          </cell>
          <cell r="DH616">
            <v>1031149187</v>
          </cell>
          <cell r="DI616" t="str">
            <v>TRANS. 16 BIS B N.42-46SUR</v>
          </cell>
          <cell r="DJ616">
            <v>3124983438</v>
          </cell>
          <cell r="DK616" t="str">
            <v>brayandcristiano@hotmail.com</v>
          </cell>
          <cell r="DL616">
            <v>51653333</v>
          </cell>
          <cell r="DN616">
            <v>45021</v>
          </cell>
        </row>
        <row r="617">
          <cell r="C617" t="str">
            <v>612-2023</v>
          </cell>
          <cell r="D617">
            <v>1</v>
          </cell>
          <cell r="E617" t="str">
            <v>CO1.PCCNTR.4709201</v>
          </cell>
          <cell r="F617" t="e">
            <v>#N/A</v>
          </cell>
          <cell r="G617" t="str">
            <v>En Ejecución</v>
          </cell>
          <cell r="H617" t="str">
            <v>https://community.secop.gov.co/Public/Tendering/OpportunityDetail/Index?noticeUID=CO1.NTC.4094380&amp;isFromPublicArea=True&amp;isModal=true&amp;asPopupView=true</v>
          </cell>
          <cell r="I617" t="str">
            <v>SDHT-SDF-PSP-017-2023</v>
          </cell>
          <cell r="J617">
            <v>1</v>
          </cell>
          <cell r="K617">
            <v>1</v>
          </cell>
          <cell r="L617" t="str">
            <v>Persona Natural</v>
          </cell>
          <cell r="M617" t="str">
            <v>CC</v>
          </cell>
          <cell r="N617">
            <v>1018466744</v>
          </cell>
          <cell r="O617">
            <v>8</v>
          </cell>
          <cell r="P617" t="str">
            <v>IBARRA CUBILLOS</v>
          </cell>
          <cell r="Q617" t="str">
            <v>CAMILO</v>
          </cell>
          <cell r="R617" t="str">
            <v>No Aplica</v>
          </cell>
          <cell r="S617" t="str">
            <v>CAMILO IBARRA CUBILLOS</v>
          </cell>
          <cell r="T617" t="str">
            <v>M</v>
          </cell>
          <cell r="U617">
            <v>44987</v>
          </cell>
          <cell r="V617">
            <v>44987</v>
          </cell>
          <cell r="W617">
            <v>44988</v>
          </cell>
          <cell r="Y617" t="str">
            <v>Contratación Directa</v>
          </cell>
          <cell r="Z617" t="str">
            <v>Contrato</v>
          </cell>
          <cell r="AA617" t="str">
            <v>Prestación de Servicios Profesionales</v>
          </cell>
          <cell r="AB617" t="str">
            <v>PRESTAR SERVICIOS PROFESIONALES PARA APOYAR LA LIQUIDACIÓN DE CUENTAS DE COBRO, EL REPORTE DE LA EXOGENA NACIONAL Y LA GENERACIÓN DE LOS CÓDIGOS DE BARRAS PARA CONSIGNACIÓN DE INGRESOS EN LA DIRECCIÓN DISTRITAL DE TESORERÍA</v>
          </cell>
          <cell r="AC617">
            <v>44988</v>
          </cell>
          <cell r="AE617">
            <v>44988</v>
          </cell>
          <cell r="AF617">
            <v>8</v>
          </cell>
          <cell r="AG617">
            <v>0</v>
          </cell>
          <cell r="AH617">
            <v>8</v>
          </cell>
          <cell r="AI617">
            <v>8</v>
          </cell>
          <cell r="AJ617">
            <v>0</v>
          </cell>
          <cell r="AK617">
            <v>240</v>
          </cell>
          <cell r="AL617">
            <v>45232</v>
          </cell>
          <cell r="AM617">
            <v>45232</v>
          </cell>
          <cell r="AN617">
            <v>47360000</v>
          </cell>
          <cell r="AO617">
            <v>47360000</v>
          </cell>
          <cell r="AP617">
            <v>5920000</v>
          </cell>
          <cell r="AQ617">
            <v>0</v>
          </cell>
          <cell r="AS617">
            <v>806</v>
          </cell>
          <cell r="AT617">
            <v>44981</v>
          </cell>
          <cell r="AU617">
            <v>47360000</v>
          </cell>
          <cell r="AV617" t="str">
            <v>O23011605560000007754</v>
          </cell>
          <cell r="AW617" t="str">
            <v>INVERSION</v>
          </cell>
          <cell r="AX617" t="str">
            <v>Fortalecimiento Institucional de la Secretaría del Hábitat Bogotá</v>
          </cell>
          <cell r="AY617">
            <v>5000477920</v>
          </cell>
          <cell r="AZ617">
            <v>672</v>
          </cell>
          <cell r="BA617">
            <v>44987</v>
          </cell>
          <cell r="BB617">
            <v>47360000</v>
          </cell>
          <cell r="BK617" t="str">
            <v/>
          </cell>
          <cell r="BN617" t="str">
            <v/>
          </cell>
          <cell r="BO617" t="str">
            <v/>
          </cell>
          <cell r="BP617" t="str">
            <v/>
          </cell>
          <cell r="BR617" t="str">
            <v/>
          </cell>
          <cell r="BS617" t="str">
            <v/>
          </cell>
          <cell r="BT617" t="str">
            <v/>
          </cell>
          <cell r="BU617" t="str">
            <v/>
          </cell>
          <cell r="BV617" t="str">
            <v/>
          </cell>
          <cell r="BW617" t="str">
            <v/>
          </cell>
          <cell r="CA617" t="str">
            <v/>
          </cell>
          <cell r="CB617" t="str">
            <v/>
          </cell>
          <cell r="CC617" t="str">
            <v/>
          </cell>
          <cell r="CE617" t="str">
            <v/>
          </cell>
          <cell r="CF617" t="str">
            <v/>
          </cell>
          <cell r="CG617" t="str">
            <v/>
          </cell>
          <cell r="CH617" t="str">
            <v/>
          </cell>
          <cell r="CI617" t="str">
            <v/>
          </cell>
          <cell r="CP617">
            <v>0</v>
          </cell>
        </row>
        <row r="618">
          <cell r="C618" t="str">
            <v>613-2023</v>
          </cell>
          <cell r="D618">
            <v>1</v>
          </cell>
          <cell r="E618" t="str">
            <v>CO1.PCCNTR.4708681</v>
          </cell>
          <cell r="F618" t="e">
            <v>#N/A</v>
          </cell>
          <cell r="G618" t="str">
            <v>En Ejecución</v>
          </cell>
          <cell r="H618" t="str">
            <v>https://community.secop.gov.co/Public/Tendering/OpportunityDetail/Index?noticeUID=CO1.NTC.4094542&amp;isFromPublicArea=True&amp;isModal=true&amp;asPopupView=true</v>
          </cell>
          <cell r="I618" t="str">
            <v>SDHT-SDF-PSP-018-2023</v>
          </cell>
          <cell r="J618">
            <v>1</v>
          </cell>
          <cell r="K618">
            <v>1</v>
          </cell>
          <cell r="L618" t="str">
            <v>Persona Natural</v>
          </cell>
          <cell r="M618" t="str">
            <v>CC</v>
          </cell>
          <cell r="N618">
            <v>52096386</v>
          </cell>
          <cell r="O618">
            <v>9</v>
          </cell>
          <cell r="P618" t="str">
            <v>LONDOÑO LOPEZ</v>
          </cell>
          <cell r="Q618" t="str">
            <v>CLAUDIA MARCELA</v>
          </cell>
          <cell r="R618" t="str">
            <v>No Aplica</v>
          </cell>
          <cell r="S618" t="str">
            <v>CLAUDIA MARCELA LONDOÑO LOPEZ</v>
          </cell>
          <cell r="T618" t="str">
            <v>F</v>
          </cell>
          <cell r="U618">
            <v>44987</v>
          </cell>
          <cell r="V618">
            <v>44988</v>
          </cell>
          <cell r="W618">
            <v>44988</v>
          </cell>
          <cell r="Y618" t="str">
            <v>Contratación Directa</v>
          </cell>
          <cell r="Z618" t="str">
            <v>Contrato</v>
          </cell>
          <cell r="AA618" t="str">
            <v>Prestación de Servicios Profesionales</v>
          </cell>
          <cell r="AB618" t="str">
            <v>PRESTAR SERVICIOS PROFESIONALES PARA APOYAR LA LIQUIDACIÓN DE CUENTAS DE COBRO, LA PROGRAMACIÓN DEL PAC Y LA CONCILIACIÓN CONTABLE DE PAGOS ENTRE BOGDATA Y JSP7</v>
          </cell>
          <cell r="AC618">
            <v>44988</v>
          </cell>
          <cell r="AE618">
            <v>44988</v>
          </cell>
          <cell r="AF618">
            <v>8</v>
          </cell>
          <cell r="AG618">
            <v>0</v>
          </cell>
          <cell r="AH618">
            <v>8</v>
          </cell>
          <cell r="AI618">
            <v>8</v>
          </cell>
          <cell r="AJ618">
            <v>0</v>
          </cell>
          <cell r="AK618">
            <v>240</v>
          </cell>
          <cell r="AL618">
            <v>45232</v>
          </cell>
          <cell r="AM618">
            <v>45232</v>
          </cell>
          <cell r="AN618">
            <v>61800000</v>
          </cell>
          <cell r="AO618">
            <v>61800000</v>
          </cell>
          <cell r="AP618">
            <v>7725000</v>
          </cell>
          <cell r="AQ618">
            <v>0</v>
          </cell>
          <cell r="AS618">
            <v>805</v>
          </cell>
          <cell r="AT618">
            <v>44981</v>
          </cell>
          <cell r="AU618">
            <v>61800000</v>
          </cell>
          <cell r="AV618" t="str">
            <v>O23011605560000007754</v>
          </cell>
          <cell r="AW618" t="str">
            <v>INVERSION</v>
          </cell>
          <cell r="AX618" t="str">
            <v>Fortalecimiento Institucional de la Secretaría del Hábitat Bogotá</v>
          </cell>
          <cell r="AY618">
            <v>5000477911</v>
          </cell>
          <cell r="AZ618">
            <v>671</v>
          </cell>
          <cell r="BA618">
            <v>44987</v>
          </cell>
          <cell r="BB618">
            <v>61800000</v>
          </cell>
          <cell r="BK618" t="str">
            <v/>
          </cell>
          <cell r="BN618" t="str">
            <v/>
          </cell>
          <cell r="BO618" t="str">
            <v/>
          </cell>
          <cell r="BP618" t="str">
            <v/>
          </cell>
          <cell r="BR618" t="str">
            <v/>
          </cell>
          <cell r="BS618" t="str">
            <v/>
          </cell>
          <cell r="BT618" t="str">
            <v/>
          </cell>
          <cell r="BU618" t="str">
            <v/>
          </cell>
          <cell r="BV618" t="str">
            <v/>
          </cell>
          <cell r="BW618" t="str">
            <v/>
          </cell>
          <cell r="CA618" t="str">
            <v/>
          </cell>
          <cell r="CB618" t="str">
            <v/>
          </cell>
          <cell r="CC618" t="str">
            <v/>
          </cell>
          <cell r="CE618" t="str">
            <v/>
          </cell>
          <cell r="CF618" t="str">
            <v/>
          </cell>
          <cell r="CG618" t="str">
            <v/>
          </cell>
          <cell r="CH618" t="str">
            <v/>
          </cell>
          <cell r="CI618" t="str">
            <v/>
          </cell>
          <cell r="CP618">
            <v>0</v>
          </cell>
        </row>
        <row r="619">
          <cell r="C619" t="str">
            <v>614-2023</v>
          </cell>
          <cell r="D619">
            <v>1</v>
          </cell>
          <cell r="E619" t="str">
            <v>CO1.PCCNTR.4707026</v>
          </cell>
          <cell r="F619" t="e">
            <v>#N/A</v>
          </cell>
          <cell r="G619" t="str">
            <v>En Ejecución</v>
          </cell>
          <cell r="H619" t="str">
            <v>https://community.secop.gov.co/Public/Tendering/OpportunityDetail/Index?noticeUID=CO1.NTC.4092233&amp;isFromPublicArea=True&amp;isModal=true&amp;asPopupView=true</v>
          </cell>
          <cell r="I619" t="str">
            <v>SDHT-SDA-PSAG-034-2023</v>
          </cell>
          <cell r="J619">
            <v>1</v>
          </cell>
          <cell r="K619">
            <v>1</v>
          </cell>
          <cell r="L619" t="str">
            <v>Persona Natural</v>
          </cell>
          <cell r="M619" t="str">
            <v>CC</v>
          </cell>
          <cell r="N619">
            <v>80147258</v>
          </cell>
          <cell r="O619">
            <v>6</v>
          </cell>
          <cell r="P619" t="str">
            <v>DELGADO BRAVO</v>
          </cell>
          <cell r="Q619" t="str">
            <v>DANIEL</v>
          </cell>
          <cell r="R619" t="str">
            <v>No Aplica</v>
          </cell>
          <cell r="S619" t="str">
            <v>DANIEL DELGADO BRAVO</v>
          </cell>
          <cell r="T619" t="str">
            <v>M</v>
          </cell>
          <cell r="U619">
            <v>44986</v>
          </cell>
          <cell r="V619">
            <v>44987</v>
          </cell>
          <cell r="W619">
            <v>44988</v>
          </cell>
          <cell r="Y619" t="str">
            <v>Contratación Directa</v>
          </cell>
          <cell r="Z619" t="str">
            <v>Contrato</v>
          </cell>
          <cell r="AA619" t="str">
            <v>Prestación de Servicios  de Apoyo a la Gestión</v>
          </cell>
          <cell r="AB619" t="str">
            <v>PRESTAR SERVICIOS DE APOYO A LA GESTIÓN, PARA LA ORIENTACIÓN OPORTUNA A LA CIUDADANÍA SOBRE LA OFERTA INSTITUCIONAL DE LA SDHT, EN LOS CANALES DE ATENCIÓN Y EN LOS DIFERENTES ESCENARIOS DE INTERACCIÓN EN EL DISTRITO CAPITAL.</v>
          </cell>
          <cell r="AC619">
            <v>44988</v>
          </cell>
          <cell r="AE619">
            <v>44988</v>
          </cell>
          <cell r="AF619">
            <v>8</v>
          </cell>
          <cell r="AG619">
            <v>0</v>
          </cell>
          <cell r="AH619">
            <v>8</v>
          </cell>
          <cell r="AI619">
            <v>8</v>
          </cell>
          <cell r="AJ619">
            <v>0</v>
          </cell>
          <cell r="AK619">
            <v>240</v>
          </cell>
          <cell r="AL619">
            <v>45232</v>
          </cell>
          <cell r="AM619">
            <v>45232</v>
          </cell>
          <cell r="AN619">
            <v>28000000</v>
          </cell>
          <cell r="AO619">
            <v>28000000</v>
          </cell>
          <cell r="AP619">
            <v>3500000</v>
          </cell>
          <cell r="AQ619">
            <v>0</v>
          </cell>
          <cell r="AS619">
            <v>568</v>
          </cell>
          <cell r="AT619">
            <v>44952</v>
          </cell>
          <cell r="AU619">
            <v>28000000</v>
          </cell>
          <cell r="AV619" t="str">
            <v>O23011605560000007754</v>
          </cell>
          <cell r="AW619" t="str">
            <v>INVERSION</v>
          </cell>
          <cell r="AX619" t="str">
            <v>Fortalecimiento Institucional de la Secretaría del Hábitat Bogotá</v>
          </cell>
          <cell r="AY619">
            <v>5000476396</v>
          </cell>
          <cell r="AZ619">
            <v>665</v>
          </cell>
          <cell r="BA619">
            <v>44986</v>
          </cell>
          <cell r="BB619">
            <v>28000000</v>
          </cell>
          <cell r="BK619" t="str">
            <v/>
          </cell>
          <cell r="BN619" t="str">
            <v/>
          </cell>
          <cell r="BO619" t="str">
            <v/>
          </cell>
          <cell r="BP619" t="str">
            <v/>
          </cell>
          <cell r="BR619" t="str">
            <v/>
          </cell>
          <cell r="BS619" t="str">
            <v/>
          </cell>
          <cell r="BT619" t="str">
            <v/>
          </cell>
          <cell r="BU619" t="str">
            <v/>
          </cell>
          <cell r="BV619" t="str">
            <v/>
          </cell>
          <cell r="BW619" t="str">
            <v/>
          </cell>
          <cell r="CA619" t="str">
            <v/>
          </cell>
          <cell r="CB619" t="str">
            <v/>
          </cell>
          <cell r="CC619" t="str">
            <v/>
          </cell>
          <cell r="CE619" t="str">
            <v/>
          </cell>
          <cell r="CF619" t="str">
            <v/>
          </cell>
          <cell r="CG619" t="str">
            <v/>
          </cell>
          <cell r="CH619" t="str">
            <v/>
          </cell>
          <cell r="CI619" t="str">
            <v/>
          </cell>
          <cell r="CP619">
            <v>0</v>
          </cell>
        </row>
        <row r="620">
          <cell r="C620" t="str">
            <v>615-2023</v>
          </cell>
          <cell r="D620">
            <v>1</v>
          </cell>
          <cell r="E620" t="str">
            <v>CO1.PCCNTR.4710402</v>
          </cell>
          <cell r="F620" t="e">
            <v>#N/A</v>
          </cell>
          <cell r="G620" t="str">
            <v>En Ejecución</v>
          </cell>
          <cell r="H620" t="str">
            <v>https://community.secop.gov.co/Public/Tendering/OpportunityDetail/Index?noticeUID=CO1.NTC.4096103&amp;isFromPublicArea=True&amp;isModal=true&amp;asPopupView=true</v>
          </cell>
          <cell r="I620" t="str">
            <v>SDTH-SJ-PSP-0016-2023</v>
          </cell>
          <cell r="J620">
            <v>1</v>
          </cell>
          <cell r="K620">
            <v>1</v>
          </cell>
          <cell r="L620" t="str">
            <v>Persona Natural</v>
          </cell>
          <cell r="M620" t="str">
            <v>CC</v>
          </cell>
          <cell r="N620">
            <v>53167119</v>
          </cell>
          <cell r="O620">
            <v>8</v>
          </cell>
          <cell r="P620" t="str">
            <v>CORAL QUIROZ</v>
          </cell>
          <cell r="Q620" t="str">
            <v>ROSA CAROLINA</v>
          </cell>
          <cell r="R620" t="str">
            <v>No Aplica</v>
          </cell>
          <cell r="S620" t="str">
            <v>ROSA CAROLINA CORAL QUIROZ</v>
          </cell>
          <cell r="T620" t="str">
            <v>F</v>
          </cell>
          <cell r="U620">
            <v>44986</v>
          </cell>
          <cell r="V620">
            <v>44987</v>
          </cell>
          <cell r="W620">
            <v>44987</v>
          </cell>
          <cell r="Y620" t="str">
            <v>Contratación Directa</v>
          </cell>
          <cell r="Z620" t="str">
            <v>Contrato</v>
          </cell>
          <cell r="AA620" t="str">
            <v>Prestación de Servicios Profesionales</v>
          </cell>
          <cell r="AB620" t="str">
            <v>PRESTAR SERVICIOS PROFESIONALES DE SOPORTE JURÍDICO A LA SUBSECRETARIA JURÍDICA, EN TEMAS RELACIONADOS CON LA DEFENSA JUDICIAL Y EXTRAJUDICIAL DE LA SECRETARÍA DISTRITAL DEL HÁBITAT Y REALIZAR RETROALIMENTACIÓN DE LOS CASOS A LOS DEMÁS ABOGADOS</v>
          </cell>
          <cell r="AC620">
            <v>44987</v>
          </cell>
          <cell r="AE620">
            <v>44987</v>
          </cell>
          <cell r="AF620">
            <v>9</v>
          </cell>
          <cell r="AG620">
            <v>0</v>
          </cell>
          <cell r="AH620">
            <v>9</v>
          </cell>
          <cell r="AI620">
            <v>9</v>
          </cell>
          <cell r="AJ620">
            <v>0</v>
          </cell>
          <cell r="AK620">
            <v>270</v>
          </cell>
          <cell r="AL620">
            <v>45261</v>
          </cell>
          <cell r="AM620">
            <v>45378</v>
          </cell>
          <cell r="AN620">
            <v>64890000</v>
          </cell>
          <cell r="AO620">
            <v>64890000</v>
          </cell>
          <cell r="AP620">
            <v>7210000</v>
          </cell>
          <cell r="AQ620">
            <v>0</v>
          </cell>
          <cell r="AS620">
            <v>764</v>
          </cell>
          <cell r="AT620">
            <v>44977</v>
          </cell>
          <cell r="AU620">
            <v>64890000</v>
          </cell>
          <cell r="AV620" t="str">
            <v>O23011605560000007810</v>
          </cell>
          <cell r="AW620" t="str">
            <v>INVERSION</v>
          </cell>
          <cell r="AX620" t="str">
            <v>Fortalecimiento y articulación de la gestión jurídica institucional en la Secretaría del Hábitat de Bogotá</v>
          </cell>
          <cell r="AY620">
            <v>5000476400</v>
          </cell>
          <cell r="AZ620">
            <v>666</v>
          </cell>
          <cell r="BA620">
            <v>44986</v>
          </cell>
          <cell r="BB620">
            <v>64890000</v>
          </cell>
          <cell r="BK620" t="str">
            <v/>
          </cell>
          <cell r="BN620" t="str">
            <v/>
          </cell>
          <cell r="BO620" t="str">
            <v/>
          </cell>
          <cell r="BP620" t="str">
            <v/>
          </cell>
          <cell r="BR620" t="str">
            <v/>
          </cell>
          <cell r="BS620" t="str">
            <v/>
          </cell>
          <cell r="BT620" t="str">
            <v/>
          </cell>
          <cell r="BU620" t="str">
            <v/>
          </cell>
          <cell r="BV620" t="str">
            <v/>
          </cell>
          <cell r="BW620" t="str">
            <v/>
          </cell>
          <cell r="CA620" t="str">
            <v/>
          </cell>
          <cell r="CB620" t="str">
            <v/>
          </cell>
          <cell r="CC620" t="str">
            <v/>
          </cell>
          <cell r="CE620" t="str">
            <v/>
          </cell>
          <cell r="CF620" t="str">
            <v/>
          </cell>
          <cell r="CG620" t="str">
            <v/>
          </cell>
          <cell r="CH620" t="str">
            <v/>
          </cell>
          <cell r="CI620" t="str">
            <v/>
          </cell>
          <cell r="CP620">
            <v>0</v>
          </cell>
        </row>
        <row r="621">
          <cell r="C621" t="str">
            <v>616-2023</v>
          </cell>
          <cell r="D621">
            <v>1</v>
          </cell>
          <cell r="E621" t="str">
            <v>CO1.PCCNTR.4710466</v>
          </cell>
          <cell r="F621" t="e">
            <v>#N/A</v>
          </cell>
          <cell r="G621" t="str">
            <v>En Ejecución</v>
          </cell>
          <cell r="H621" t="str">
            <v>https://community.secop.gov.co/Public/Tendering/OpportunityDetail/Index?noticeUID=CO1.NTC.4096623&amp;isFromPublicArea=True&amp;isModal=true&amp;asPopupView=true</v>
          </cell>
          <cell r="I621" t="str">
            <v>SDHT-SDICV-PSP-053-2023.</v>
          </cell>
          <cell r="J621">
            <v>1</v>
          </cell>
          <cell r="K621">
            <v>1</v>
          </cell>
          <cell r="L621" t="str">
            <v>Persona Natural</v>
          </cell>
          <cell r="M621" t="str">
            <v>CC</v>
          </cell>
          <cell r="N621">
            <v>1118860046</v>
          </cell>
          <cell r="O621">
            <v>7</v>
          </cell>
          <cell r="P621" t="str">
            <v>CASTILLA HERNANDEZ</v>
          </cell>
          <cell r="Q621" t="str">
            <v>CARLOS CESAR</v>
          </cell>
          <cell r="R621" t="str">
            <v>No Aplica</v>
          </cell>
          <cell r="S621" t="str">
            <v>CARLOS CESAR CASTILLA HERNANDEZ</v>
          </cell>
          <cell r="T621" t="str">
            <v>M</v>
          </cell>
          <cell r="U621">
            <v>44987</v>
          </cell>
          <cell r="V621">
            <v>44992</v>
          </cell>
          <cell r="W621">
            <v>44994</v>
          </cell>
          <cell r="Y621" t="str">
            <v>Contratación Directa</v>
          </cell>
          <cell r="Z621" t="str">
            <v>Contrato</v>
          </cell>
          <cell r="AA621" t="str">
            <v>Prestación de Servicios Profesionales</v>
          </cell>
          <cell r="AB621" t="str">
            <v>PRESTAR SERVICIOS PROFESIONALES PARA APOYAR TECNICAMENTE LA SUSTANCIACIÓN DE LAS INVESTIGACIONES ADMINISTRATIVAS RELACIONADAS CON LA  ENAJENACIÓN Y ARRENDAMIENTO DE VIVIENDA</v>
          </cell>
          <cell r="AC621">
            <v>44994</v>
          </cell>
          <cell r="AE621">
            <v>44994</v>
          </cell>
          <cell r="AF621">
            <v>10</v>
          </cell>
          <cell r="AG621">
            <v>0</v>
          </cell>
          <cell r="AH621">
            <v>10</v>
          </cell>
          <cell r="AI621">
            <v>10</v>
          </cell>
          <cell r="AJ621">
            <v>0</v>
          </cell>
          <cell r="AK621">
            <v>300</v>
          </cell>
          <cell r="AL621">
            <v>45299</v>
          </cell>
          <cell r="AM621">
            <v>45299</v>
          </cell>
          <cell r="AN621">
            <v>57165000</v>
          </cell>
          <cell r="AO621">
            <v>57165000</v>
          </cell>
          <cell r="AP621">
            <v>5716500</v>
          </cell>
          <cell r="AQ621">
            <v>0</v>
          </cell>
          <cell r="AS621">
            <v>300</v>
          </cell>
          <cell r="AT621">
            <v>44942</v>
          </cell>
          <cell r="AU621">
            <v>62882000</v>
          </cell>
          <cell r="AV621" t="str">
            <v>O23011603450000007812</v>
          </cell>
          <cell r="AW621" t="str">
            <v>INVERSION</v>
          </cell>
          <cell r="AX621" t="str">
            <v>Fortalecimiento de la Inspección, Vigilancia y Control de Vivienda en Bogotá</v>
          </cell>
          <cell r="AY621">
            <v>5000479474</v>
          </cell>
          <cell r="AZ621">
            <v>692</v>
          </cell>
          <cell r="BA621">
            <v>44991</v>
          </cell>
          <cell r="BB621">
            <v>57165000</v>
          </cell>
          <cell r="BK621" t="str">
            <v/>
          </cell>
          <cell r="BN621" t="str">
            <v/>
          </cell>
          <cell r="BO621" t="str">
            <v/>
          </cell>
          <cell r="BP621" t="str">
            <v/>
          </cell>
          <cell r="BR621" t="str">
            <v/>
          </cell>
          <cell r="BS621" t="str">
            <v/>
          </cell>
          <cell r="BT621" t="str">
            <v/>
          </cell>
          <cell r="BU621" t="str">
            <v/>
          </cell>
          <cell r="BV621" t="str">
            <v/>
          </cell>
          <cell r="BW621" t="str">
            <v/>
          </cell>
          <cell r="CA621" t="str">
            <v/>
          </cell>
          <cell r="CB621" t="str">
            <v/>
          </cell>
          <cell r="CC621" t="str">
            <v/>
          </cell>
          <cell r="CE621" t="str">
            <v/>
          </cell>
          <cell r="CF621" t="str">
            <v/>
          </cell>
          <cell r="CG621" t="str">
            <v/>
          </cell>
          <cell r="CH621" t="str">
            <v/>
          </cell>
          <cell r="CI621" t="str">
            <v/>
          </cell>
          <cell r="CP621">
            <v>0</v>
          </cell>
        </row>
        <row r="622">
          <cell r="C622" t="str">
            <v>617-2023</v>
          </cell>
          <cell r="D622">
            <v>1</v>
          </cell>
          <cell r="E622" t="str">
            <v>CO1.PCCNTR.4712027</v>
          </cell>
          <cell r="F622" t="e">
            <v>#N/A</v>
          </cell>
          <cell r="G622" t="str">
            <v>En Ejecución</v>
          </cell>
          <cell r="H622" t="str">
            <v>https://community.secop.gov.co/Public/Tendering/OpportunityDetail/Index?noticeUID=CO1.NTC.4097754&amp;isFromPublicArea=True&amp;isModal=true&amp;asPopupView=true</v>
          </cell>
          <cell r="I622" t="str">
            <v>SDHT-SDICV-PSP-054-2023.</v>
          </cell>
          <cell r="J622">
            <v>1</v>
          </cell>
          <cell r="K622">
            <v>1</v>
          </cell>
          <cell r="L622" t="str">
            <v>Persona Natural</v>
          </cell>
          <cell r="M622" t="str">
            <v>CC</v>
          </cell>
          <cell r="N622">
            <v>52862883</v>
          </cell>
          <cell r="O622">
            <v>4</v>
          </cell>
          <cell r="P622" t="str">
            <v>CAMARGO OSPINA</v>
          </cell>
          <cell r="Q622" t="str">
            <v>CATALINA</v>
          </cell>
          <cell r="R622" t="str">
            <v>No Aplica</v>
          </cell>
          <cell r="S622" t="str">
            <v>CATALINA CAMARGO OSPINA</v>
          </cell>
          <cell r="T622" t="str">
            <v>F</v>
          </cell>
          <cell r="U622">
            <v>44987</v>
          </cell>
          <cell r="V622">
            <v>44992</v>
          </cell>
          <cell r="W622">
            <v>44994</v>
          </cell>
          <cell r="Y622" t="str">
            <v>Contratación Directa</v>
          </cell>
          <cell r="Z622" t="str">
            <v>Contrato</v>
          </cell>
          <cell r="AA622" t="str">
            <v>Prestación de Servicios Profesionales</v>
          </cell>
          <cell r="AB622" t="str">
            <v>PRESTAR SERVICIOS PROFESIONALES PARA APOYAR TECNICAMENTE LA SUSTANCIACIÓN DE LAS INVESTIGACIONES ADMINISTRATIVAS RELACIONADAS CON LA  ENAJENACIÓN Y ARRENDAMIENTO DE VIVIENDA</v>
          </cell>
          <cell r="AC622">
            <v>44994</v>
          </cell>
          <cell r="AE622">
            <v>44994</v>
          </cell>
          <cell r="AF622">
            <v>10</v>
          </cell>
          <cell r="AG622">
            <v>0</v>
          </cell>
          <cell r="AH622">
            <v>10</v>
          </cell>
          <cell r="AI622">
            <v>10</v>
          </cell>
          <cell r="AJ622">
            <v>0</v>
          </cell>
          <cell r="AK622">
            <v>300</v>
          </cell>
          <cell r="AL622">
            <v>45299</v>
          </cell>
          <cell r="AM622">
            <v>45299</v>
          </cell>
          <cell r="AN622">
            <v>57165000</v>
          </cell>
          <cell r="AO622">
            <v>57165000</v>
          </cell>
          <cell r="AP622">
            <v>5716500</v>
          </cell>
          <cell r="AQ622">
            <v>0</v>
          </cell>
          <cell r="AS622">
            <v>301</v>
          </cell>
          <cell r="AT622">
            <v>44942</v>
          </cell>
          <cell r="AU622">
            <v>62882000</v>
          </cell>
          <cell r="AV622" t="str">
            <v>O23011603450000007812</v>
          </cell>
          <cell r="AW622" t="str">
            <v>INVERSION</v>
          </cell>
          <cell r="AX622" t="str">
            <v>Fortalecimiento de la Inspección, Vigilancia y Control de Vivienda en Bogotá</v>
          </cell>
          <cell r="AY622">
            <v>5000478293</v>
          </cell>
          <cell r="AZ622">
            <v>675</v>
          </cell>
          <cell r="BA622">
            <v>44988</v>
          </cell>
          <cell r="BB622">
            <v>57165000</v>
          </cell>
          <cell r="BK622" t="str">
            <v/>
          </cell>
          <cell r="BN622" t="str">
            <v/>
          </cell>
          <cell r="BO622" t="str">
            <v/>
          </cell>
          <cell r="BP622" t="str">
            <v/>
          </cell>
          <cell r="BR622" t="str">
            <v/>
          </cell>
          <cell r="BS622" t="str">
            <v/>
          </cell>
          <cell r="BT622" t="str">
            <v/>
          </cell>
          <cell r="BU622" t="str">
            <v/>
          </cell>
          <cell r="BV622" t="str">
            <v/>
          </cell>
          <cell r="BW622" t="str">
            <v/>
          </cell>
          <cell r="CA622" t="str">
            <v/>
          </cell>
          <cell r="CB622" t="str">
            <v/>
          </cell>
          <cell r="CC622" t="str">
            <v/>
          </cell>
          <cell r="CE622" t="str">
            <v/>
          </cell>
          <cell r="CF622" t="str">
            <v/>
          </cell>
          <cell r="CG622" t="str">
            <v/>
          </cell>
          <cell r="CH622" t="str">
            <v/>
          </cell>
          <cell r="CI622" t="str">
            <v/>
          </cell>
          <cell r="CP622">
            <v>0</v>
          </cell>
        </row>
        <row r="623">
          <cell r="C623" t="str">
            <v>618-2023</v>
          </cell>
          <cell r="D623">
            <v>1</v>
          </cell>
          <cell r="E623" t="str">
            <v>CO1.PCCNTR.4712080</v>
          </cell>
          <cell r="F623" t="e">
            <v>#N/A</v>
          </cell>
          <cell r="G623" t="str">
            <v>En Ejecución</v>
          </cell>
          <cell r="H623" t="str">
            <v>https://community.secop.gov.co/Public/Tendering/OpportunityDetail/Index?noticeUID=CO1.NTC.4098154&amp;isFromPublicArea=True&amp;isModal=true&amp;asPopupView=true</v>
          </cell>
          <cell r="I623" t="str">
            <v>SDHT-SDICV-PSP-055-2023.</v>
          </cell>
          <cell r="J623">
            <v>1</v>
          </cell>
          <cell r="K623">
            <v>1</v>
          </cell>
          <cell r="L623" t="str">
            <v>Persona Natural</v>
          </cell>
          <cell r="M623" t="str">
            <v>CC</v>
          </cell>
          <cell r="N623">
            <v>80731431</v>
          </cell>
          <cell r="O623">
            <v>9</v>
          </cell>
          <cell r="P623" t="str">
            <v>RODRIGUEZ</v>
          </cell>
          <cell r="Q623" t="str">
            <v>IVAN FERNANDO</v>
          </cell>
          <cell r="R623" t="str">
            <v>No Aplica</v>
          </cell>
          <cell r="S623" t="str">
            <v>IVAN FERNANDO RODRIGUEZ</v>
          </cell>
          <cell r="T623" t="str">
            <v>M</v>
          </cell>
          <cell r="U623">
            <v>44987</v>
          </cell>
          <cell r="V623">
            <v>44995</v>
          </cell>
          <cell r="W623">
            <v>44994</v>
          </cell>
          <cell r="Y623" t="str">
            <v>Contratación Directa</v>
          </cell>
          <cell r="Z623" t="str">
            <v>Contrato</v>
          </cell>
          <cell r="AA623" t="str">
            <v>Prestación de Servicios Profesionales</v>
          </cell>
          <cell r="AB623" t="str">
            <v>PRESTAR SERVICIOS PROFESIONALES DE APOYO JURIDICO PARA SUSTANCIAR INVESTIGACIONES ADMINISTRATIVAS RELACIONADAS CON LA ENAJENACIÓN Y ARRENDAMIENTO DE VIVIENDA</v>
          </cell>
          <cell r="AC623">
            <v>44995</v>
          </cell>
          <cell r="AE623">
            <v>44995</v>
          </cell>
          <cell r="AF623">
            <v>10</v>
          </cell>
          <cell r="AG623">
            <v>0</v>
          </cell>
          <cell r="AH623">
            <v>10</v>
          </cell>
          <cell r="AI623">
            <v>10</v>
          </cell>
          <cell r="AJ623">
            <v>0</v>
          </cell>
          <cell r="AK623">
            <v>300</v>
          </cell>
          <cell r="AL623">
            <v>45300</v>
          </cell>
          <cell r="AM623">
            <v>45300</v>
          </cell>
          <cell r="AN623">
            <v>57165000</v>
          </cell>
          <cell r="AO623">
            <v>57165000</v>
          </cell>
          <cell r="AP623">
            <v>5716500</v>
          </cell>
          <cell r="AQ623">
            <v>0</v>
          </cell>
          <cell r="AS623">
            <v>353</v>
          </cell>
          <cell r="AT623">
            <v>44942</v>
          </cell>
          <cell r="AU623">
            <v>62882000</v>
          </cell>
          <cell r="AV623" t="str">
            <v>O23011603450000007812</v>
          </cell>
          <cell r="AW623" t="str">
            <v>INVERSION</v>
          </cell>
          <cell r="AX623" t="str">
            <v>Fortalecimiento de la Inspección, Vigilancia y Control de Vivienda en Bogotá</v>
          </cell>
          <cell r="AY623">
            <v>5000478301</v>
          </cell>
          <cell r="AZ623">
            <v>676</v>
          </cell>
          <cell r="BA623">
            <v>44988</v>
          </cell>
          <cell r="BB623">
            <v>57165000</v>
          </cell>
          <cell r="BK623" t="str">
            <v/>
          </cell>
          <cell r="BN623" t="str">
            <v/>
          </cell>
          <cell r="BO623" t="str">
            <v/>
          </cell>
          <cell r="BP623" t="str">
            <v/>
          </cell>
          <cell r="BR623" t="str">
            <v/>
          </cell>
          <cell r="BS623" t="str">
            <v/>
          </cell>
          <cell r="BT623" t="str">
            <v/>
          </cell>
          <cell r="BU623" t="str">
            <v/>
          </cell>
          <cell r="BV623" t="str">
            <v/>
          </cell>
          <cell r="BW623" t="str">
            <v/>
          </cell>
          <cell r="CA623" t="str">
            <v/>
          </cell>
          <cell r="CB623" t="str">
            <v/>
          </cell>
          <cell r="CC623" t="str">
            <v/>
          </cell>
          <cell r="CE623" t="str">
            <v/>
          </cell>
          <cell r="CF623" t="str">
            <v/>
          </cell>
          <cell r="CG623" t="str">
            <v/>
          </cell>
          <cell r="CH623" t="str">
            <v/>
          </cell>
          <cell r="CI623" t="str">
            <v/>
          </cell>
          <cell r="CP623">
            <v>0</v>
          </cell>
        </row>
        <row r="624">
          <cell r="C624" t="str">
            <v>619-2023</v>
          </cell>
          <cell r="D624">
            <v>1</v>
          </cell>
          <cell r="E624" t="str">
            <v>CO1.PCCNTR.4712364</v>
          </cell>
          <cell r="F624" t="e">
            <v>#N/A</v>
          </cell>
          <cell r="G624" t="str">
            <v>En Ejecución</v>
          </cell>
          <cell r="H624" t="str">
            <v>https://community.secop.gov.co/Public/Tendering/OpportunityDetail/Index?noticeUID=CO1.NTC.4098410&amp;isFromPublicArea=True&amp;isModal=true&amp;asPopupView=true</v>
          </cell>
          <cell r="I624" t="str">
            <v>SDHT-SDICV-PSP-029-2023.</v>
          </cell>
          <cell r="J624">
            <v>1</v>
          </cell>
          <cell r="K624">
            <v>1</v>
          </cell>
          <cell r="L624" t="str">
            <v>Persona Natural</v>
          </cell>
          <cell r="M624" t="str">
            <v>CC</v>
          </cell>
          <cell r="N624">
            <v>79960990</v>
          </cell>
          <cell r="O624">
            <v>2</v>
          </cell>
          <cell r="P624" t="str">
            <v>MOLINA GAVIRIA</v>
          </cell>
          <cell r="Q624" t="str">
            <v>ALEX DIXON</v>
          </cell>
          <cell r="R624" t="str">
            <v>No Aplica</v>
          </cell>
          <cell r="S624" t="str">
            <v>ALEX DIXON MOLINA GAVIRIA</v>
          </cell>
          <cell r="T624" t="str">
            <v>M</v>
          </cell>
          <cell r="U624">
            <v>44987</v>
          </cell>
          <cell r="V624">
            <v>44992</v>
          </cell>
          <cell r="W624">
            <v>44994</v>
          </cell>
          <cell r="Y624" t="str">
            <v>Contratación Directa</v>
          </cell>
          <cell r="Z624" t="str">
            <v>Contrato</v>
          </cell>
          <cell r="AA624" t="str">
            <v>Prestación de Servicios Profesionales</v>
          </cell>
          <cell r="AB624" t="str">
            <v>PRESTAR SERVICIOS PROFESIONALES DE APOYO JURIDICO PARA SUSTANCIAR INVESTIGACIONES ADMINISTRATIVAS RELACIONADAS CON LA ENAJENACIÓN Y ARRENDAMIENTO DE VIVIENDA</v>
          </cell>
          <cell r="AC624">
            <v>44994</v>
          </cell>
          <cell r="AE624">
            <v>44994</v>
          </cell>
          <cell r="AF624">
            <v>9</v>
          </cell>
          <cell r="AG624">
            <v>25</v>
          </cell>
          <cell r="AH624">
            <v>9.8333333333333339</v>
          </cell>
          <cell r="AI624">
            <v>9</v>
          </cell>
          <cell r="AJ624">
            <v>25</v>
          </cell>
          <cell r="AK624">
            <v>295</v>
          </cell>
          <cell r="AL624">
            <v>45294</v>
          </cell>
          <cell r="AM624">
            <v>45294</v>
          </cell>
          <cell r="AN624">
            <v>56212250</v>
          </cell>
          <cell r="AO624">
            <v>56212250</v>
          </cell>
          <cell r="AP624">
            <v>5716500</v>
          </cell>
          <cell r="AQ624">
            <v>0</v>
          </cell>
          <cell r="AS624">
            <v>355</v>
          </cell>
          <cell r="AT624">
            <v>44942</v>
          </cell>
          <cell r="AU624">
            <v>62882000</v>
          </cell>
          <cell r="AV624" t="str">
            <v>O23011603450000007812</v>
          </cell>
          <cell r="AW624" t="str">
            <v>INVERSION</v>
          </cell>
          <cell r="AX624" t="str">
            <v>Fortalecimiento de la Inspección, Vigilancia y Control de Vivienda en Bogotá</v>
          </cell>
          <cell r="AY624">
            <v>5000478321</v>
          </cell>
          <cell r="AZ624">
            <v>677</v>
          </cell>
          <cell r="BA624">
            <v>44988</v>
          </cell>
          <cell r="BB624">
            <v>56212250</v>
          </cell>
          <cell r="BK624" t="str">
            <v/>
          </cell>
          <cell r="BN624" t="str">
            <v/>
          </cell>
          <cell r="BO624" t="str">
            <v/>
          </cell>
          <cell r="BP624" t="str">
            <v/>
          </cell>
          <cell r="BR624" t="str">
            <v/>
          </cell>
          <cell r="BS624" t="str">
            <v/>
          </cell>
          <cell r="BT624" t="str">
            <v/>
          </cell>
          <cell r="BU624" t="str">
            <v/>
          </cell>
          <cell r="BV624" t="str">
            <v/>
          </cell>
          <cell r="BW624" t="str">
            <v/>
          </cell>
          <cell r="CA624" t="str">
            <v/>
          </cell>
          <cell r="CB624" t="str">
            <v/>
          </cell>
          <cell r="CC624" t="str">
            <v/>
          </cell>
          <cell r="CE624" t="str">
            <v/>
          </cell>
          <cell r="CF624" t="str">
            <v/>
          </cell>
          <cell r="CG624" t="str">
            <v/>
          </cell>
          <cell r="CH624" t="str">
            <v/>
          </cell>
          <cell r="CI624" t="str">
            <v/>
          </cell>
          <cell r="CP624">
            <v>0</v>
          </cell>
        </row>
        <row r="625">
          <cell r="C625" t="str">
            <v>620-2023</v>
          </cell>
          <cell r="D625">
            <v>1</v>
          </cell>
          <cell r="E625" t="str">
            <v>CO1.PCCNTR.4713421</v>
          </cell>
          <cell r="F625" t="e">
            <v>#N/A</v>
          </cell>
          <cell r="G625" t="str">
            <v>En Ejecución</v>
          </cell>
          <cell r="H625" t="str">
            <v>https://community.secop.gov.co/Public/Tendering/OpportunityDetail/Index?noticeUID=CO1.NTC.4099623&amp;isFromPublicArea=True&amp;isModal=true&amp;asPopupView=true</v>
          </cell>
          <cell r="I625" t="str">
            <v>SDHT-SDIS-PSP-038-2023</v>
          </cell>
          <cell r="J625">
            <v>1</v>
          </cell>
          <cell r="K625">
            <v>1</v>
          </cell>
          <cell r="L625" t="str">
            <v>Persona Natural</v>
          </cell>
          <cell r="M625" t="str">
            <v>CC</v>
          </cell>
          <cell r="N625">
            <v>1082944923</v>
          </cell>
          <cell r="O625">
            <v>3</v>
          </cell>
          <cell r="P625" t="str">
            <v>DE LA HOZ SARMIENTO</v>
          </cell>
          <cell r="Q625" t="str">
            <v>LUIS MANUEL</v>
          </cell>
          <cell r="R625" t="str">
            <v>No Aplica</v>
          </cell>
          <cell r="S625" t="str">
            <v>LUIS MANUEL DE LA HOZ SARMIENTO</v>
          </cell>
          <cell r="T625" t="str">
            <v>M</v>
          </cell>
          <cell r="U625">
            <v>44987</v>
          </cell>
          <cell r="V625">
            <v>44987</v>
          </cell>
          <cell r="W625">
            <v>44991</v>
          </cell>
          <cell r="Y625" t="str">
            <v>Contratación Directa</v>
          </cell>
          <cell r="Z625" t="str">
            <v>Contrato</v>
          </cell>
          <cell r="AA625" t="str">
            <v>Prestación de Servicios Profesionales</v>
          </cell>
          <cell r="AB625" t="str">
            <v>PRESTAR SERVICIOS PROFESIONALES PARA APOYAR LA IMPLEMENTACIÓN DEL COMPONENTE SOCIAL EN EL ORDENAMIENTO TERRITORIAL, EN EL MARCO DE LA POLÍTICA DE GESTIÓN INTEGRAL DEL HÁBITAT.</v>
          </cell>
          <cell r="AC625">
            <v>44991</v>
          </cell>
          <cell r="AE625">
            <v>44991</v>
          </cell>
          <cell r="AF625">
            <v>9</v>
          </cell>
          <cell r="AG625">
            <v>0</v>
          </cell>
          <cell r="AH625">
            <v>9</v>
          </cell>
          <cell r="AI625">
            <v>9</v>
          </cell>
          <cell r="AJ625">
            <v>0</v>
          </cell>
          <cell r="AK625">
            <v>270</v>
          </cell>
          <cell r="AL625">
            <v>45265</v>
          </cell>
          <cell r="AM625">
            <v>45265</v>
          </cell>
          <cell r="AN625">
            <v>49500000</v>
          </cell>
          <cell r="AO625">
            <v>49500000</v>
          </cell>
          <cell r="AP625">
            <v>5500000</v>
          </cell>
          <cell r="AQ625">
            <v>0</v>
          </cell>
          <cell r="AS625">
            <v>793</v>
          </cell>
          <cell r="AT625">
            <v>44980</v>
          </cell>
          <cell r="AU625">
            <v>49500000</v>
          </cell>
          <cell r="AV625" t="str">
            <v>O23011601190000007721</v>
          </cell>
          <cell r="AW625" t="str">
            <v>INVERSION</v>
          </cell>
          <cell r="AX625" t="str">
            <v>Aplicación de lineamientos de planeación y política en materia de hábitat Bogotá</v>
          </cell>
          <cell r="AY625">
            <v>5000478254</v>
          </cell>
          <cell r="AZ625">
            <v>674</v>
          </cell>
          <cell r="BA625">
            <v>44988</v>
          </cell>
          <cell r="BB625">
            <v>49500000</v>
          </cell>
          <cell r="BK625" t="str">
            <v/>
          </cell>
          <cell r="BN625" t="str">
            <v/>
          </cell>
          <cell r="BO625" t="str">
            <v/>
          </cell>
          <cell r="BP625" t="str">
            <v/>
          </cell>
          <cell r="BR625" t="str">
            <v/>
          </cell>
          <cell r="BS625" t="str">
            <v/>
          </cell>
          <cell r="BT625" t="str">
            <v/>
          </cell>
          <cell r="BU625" t="str">
            <v/>
          </cell>
          <cell r="BV625" t="str">
            <v/>
          </cell>
          <cell r="BW625" t="str">
            <v/>
          </cell>
          <cell r="CA625" t="str">
            <v/>
          </cell>
          <cell r="CB625" t="str">
            <v/>
          </cell>
          <cell r="CC625" t="str">
            <v/>
          </cell>
          <cell r="CE625" t="str">
            <v/>
          </cell>
          <cell r="CF625" t="str">
            <v/>
          </cell>
          <cell r="CG625" t="str">
            <v/>
          </cell>
          <cell r="CH625" t="str">
            <v/>
          </cell>
          <cell r="CI625" t="str">
            <v/>
          </cell>
          <cell r="CP625">
            <v>0</v>
          </cell>
        </row>
        <row r="626">
          <cell r="C626" t="str">
            <v>621-2023</v>
          </cell>
          <cell r="D626">
            <v>1</v>
          </cell>
          <cell r="E626" t="str">
            <v>CO1.PCCNTR.4711787</v>
          </cell>
          <cell r="F626" t="e">
            <v>#N/A</v>
          </cell>
          <cell r="G626" t="str">
            <v>En Ejecución</v>
          </cell>
          <cell r="H626" t="str">
            <v>https://community.secop.gov.co/Public/Tendering/OpportunityDetail/Index?noticeUID=CO1.NTC.4097695&amp;isFromPublicArea=True&amp;isModal=true&amp;asPopupView=true</v>
          </cell>
          <cell r="I626" t="str">
            <v>SDHT-SGC-PSP-026-2023</v>
          </cell>
          <cell r="J626">
            <v>1</v>
          </cell>
          <cell r="K626">
            <v>1</v>
          </cell>
          <cell r="L626" t="str">
            <v>Persona Natural</v>
          </cell>
          <cell r="M626" t="str">
            <v>CC</v>
          </cell>
          <cell r="N626">
            <v>1026558469</v>
          </cell>
          <cell r="O626">
            <v>1</v>
          </cell>
          <cell r="P626" t="str">
            <v>ACOSTA SANTAMARIA</v>
          </cell>
          <cell r="Q626" t="str">
            <v>DIANA CAROLINA</v>
          </cell>
          <cell r="R626" t="str">
            <v>No Aplica</v>
          </cell>
          <cell r="S626" t="str">
            <v>DIANA CAROLINA ACOSTA SANTAMARIA</v>
          </cell>
          <cell r="T626" t="str">
            <v>F</v>
          </cell>
          <cell r="U626">
            <v>44986</v>
          </cell>
          <cell r="V626">
            <v>44987</v>
          </cell>
          <cell r="W626">
            <v>44987</v>
          </cell>
          <cell r="Y626" t="str">
            <v>Contratación Directa</v>
          </cell>
          <cell r="Z626" t="str">
            <v>Contrato</v>
          </cell>
          <cell r="AA626" t="str">
            <v>Prestación de Servicios Profesionales</v>
          </cell>
          <cell r="AB626" t="str">
            <v>PRESTAR SERVICIOS PROFESIONALES PARA LA GESTIÓN DEL RELACIONAMIENTO INSTITUCIONAL E INTERINSTITUCIONAL CON LOS ACTORES PÚBLICOS Y PRIVADOS EN DESARROLLO DE LOS PROGRAMAS Y PROYECTOS ESTRATÉGICOS DE LA SECRETARÍA DISTRITAL DEL HÁBITAT.</v>
          </cell>
          <cell r="AC626">
            <v>44987</v>
          </cell>
          <cell r="AE626">
            <v>44987</v>
          </cell>
          <cell r="AF626">
            <v>8</v>
          </cell>
          <cell r="AG626">
            <v>0</v>
          </cell>
          <cell r="AH626">
            <v>8</v>
          </cell>
          <cell r="AI626">
            <v>8</v>
          </cell>
          <cell r="AJ626">
            <v>0</v>
          </cell>
          <cell r="AK626">
            <v>240</v>
          </cell>
          <cell r="AL626">
            <v>45231</v>
          </cell>
          <cell r="AM626">
            <v>45231</v>
          </cell>
          <cell r="AN626">
            <v>82400000</v>
          </cell>
          <cell r="AO626">
            <v>82400000</v>
          </cell>
          <cell r="AP626">
            <v>10300000</v>
          </cell>
          <cell r="AQ626">
            <v>0</v>
          </cell>
          <cell r="AS626">
            <v>817</v>
          </cell>
          <cell r="AT626">
            <v>44985</v>
          </cell>
          <cell r="AU626">
            <v>82400000</v>
          </cell>
          <cell r="AV626" t="str">
            <v>O23011605560000007754</v>
          </cell>
          <cell r="AW626" t="str">
            <v>INVERSION</v>
          </cell>
          <cell r="AX626" t="str">
            <v>Fortalecimiento Institucional de la Secretaría del Hábitat Bogotá</v>
          </cell>
          <cell r="AY626">
            <v>5000477568</v>
          </cell>
          <cell r="AZ626">
            <v>668</v>
          </cell>
          <cell r="BA626">
            <v>44987</v>
          </cell>
          <cell r="BB626">
            <v>82400000</v>
          </cell>
          <cell r="BK626" t="str">
            <v/>
          </cell>
          <cell r="BN626" t="str">
            <v/>
          </cell>
          <cell r="BO626" t="str">
            <v/>
          </cell>
          <cell r="BP626" t="str">
            <v/>
          </cell>
          <cell r="BR626" t="str">
            <v/>
          </cell>
          <cell r="BS626" t="str">
            <v/>
          </cell>
          <cell r="BT626" t="str">
            <v/>
          </cell>
          <cell r="BU626" t="str">
            <v/>
          </cell>
          <cell r="BV626" t="str">
            <v/>
          </cell>
          <cell r="BW626" t="str">
            <v/>
          </cell>
          <cell r="CA626" t="str">
            <v/>
          </cell>
          <cell r="CB626" t="str">
            <v/>
          </cell>
          <cell r="CC626" t="str">
            <v/>
          </cell>
          <cell r="CE626" t="str">
            <v/>
          </cell>
          <cell r="CF626" t="str">
            <v/>
          </cell>
          <cell r="CG626" t="str">
            <v/>
          </cell>
          <cell r="CH626" t="str">
            <v/>
          </cell>
          <cell r="CI626" t="str">
            <v/>
          </cell>
          <cell r="CP626">
            <v>0</v>
          </cell>
        </row>
        <row r="627">
          <cell r="C627" t="str">
            <v>622-2023</v>
          </cell>
          <cell r="D627">
            <v>1</v>
          </cell>
          <cell r="E627" t="str">
            <v>CO1.PCCNTR.4716423</v>
          </cell>
          <cell r="F627" t="e">
            <v>#N/A</v>
          </cell>
          <cell r="G627" t="str">
            <v>En Ejecución</v>
          </cell>
          <cell r="H627" t="str">
            <v>https://community.secop.gov.co/Public/Tendering/OpportunityDetail/Index?noticeUID=CO1.NTC.4102889&amp;isFromPublicArea=True&amp;isModal=true&amp;asPopupView=true</v>
          </cell>
          <cell r="I627" t="str">
            <v>SDHT-SDSP-PSP-012-2023</v>
          </cell>
          <cell r="J627">
            <v>1</v>
          </cell>
          <cell r="K627">
            <v>1</v>
          </cell>
          <cell r="L627" t="str">
            <v>Persona Natural</v>
          </cell>
          <cell r="M627" t="str">
            <v>CC</v>
          </cell>
          <cell r="N627">
            <v>94527404</v>
          </cell>
          <cell r="O627">
            <v>7</v>
          </cell>
          <cell r="P627" t="str">
            <v>CIFUENTES CIFUENTES</v>
          </cell>
          <cell r="Q627" t="str">
            <v>GIRADU</v>
          </cell>
          <cell r="R627" t="str">
            <v>No Aplica</v>
          </cell>
          <cell r="S627" t="str">
            <v>GIRADU CIFUENTES CIFUENTES</v>
          </cell>
          <cell r="T627" t="str">
            <v>M</v>
          </cell>
          <cell r="U627">
            <v>44987</v>
          </cell>
          <cell r="V627">
            <v>44991</v>
          </cell>
          <cell r="W627">
            <v>44991</v>
          </cell>
          <cell r="Y627" t="str">
            <v>Contratación Directa</v>
          </cell>
          <cell r="Z627" t="str">
            <v>Contrato</v>
          </cell>
          <cell r="AA627" t="str">
            <v>Prestación de Servicios Profesionales</v>
          </cell>
          <cell r="AB627" t="str">
            <v>PRESTAR SERVICIOS PROFESIONALES QUE PERMITAN DESARROLLAR ACCIONES DE ACOMPAÑAMIENTO TÉCNICO PARA CONTRIBUIR EN LA MEJORA DE LA INFRAESTRUCTURA DE LOS ACUEDUCTOS COMUNITARIOS DE LOS SERVICIOS DE ACUEDUCTO Y ALCANTARILLADO</v>
          </cell>
          <cell r="AC627">
            <v>44991</v>
          </cell>
          <cell r="AE627">
            <v>44991</v>
          </cell>
          <cell r="AF627">
            <v>9</v>
          </cell>
          <cell r="AG627">
            <v>0</v>
          </cell>
          <cell r="AH627">
            <v>9</v>
          </cell>
          <cell r="AI627">
            <v>9</v>
          </cell>
          <cell r="AJ627">
            <v>0</v>
          </cell>
          <cell r="AK627">
            <v>270</v>
          </cell>
          <cell r="AL627">
            <v>45265</v>
          </cell>
          <cell r="AM627">
            <v>45265</v>
          </cell>
          <cell r="AN627">
            <v>76755600</v>
          </cell>
          <cell r="AO627">
            <v>76755600</v>
          </cell>
          <cell r="AP627">
            <v>8528400</v>
          </cell>
          <cell r="AQ627">
            <v>0</v>
          </cell>
          <cell r="AS627">
            <v>753</v>
          </cell>
          <cell r="AT627">
            <v>44977</v>
          </cell>
          <cell r="AU627">
            <v>76756000</v>
          </cell>
          <cell r="AV627" t="str">
            <v>O23011602370000007615</v>
          </cell>
          <cell r="AW627" t="str">
            <v>INVERSION</v>
          </cell>
          <cell r="AX627" t="str">
            <v>Diseño e implementación de la política pública de servicios públicos domiciliarios en el área urbana y rural del Distrito Capital Bogotá</v>
          </cell>
          <cell r="AY627">
            <v>5000479194</v>
          </cell>
          <cell r="AZ627">
            <v>680</v>
          </cell>
          <cell r="BA627">
            <v>44991</v>
          </cell>
          <cell r="BB627">
            <v>76755600</v>
          </cell>
          <cell r="BK627" t="str">
            <v/>
          </cell>
          <cell r="BN627" t="str">
            <v/>
          </cell>
          <cell r="BO627" t="str">
            <v/>
          </cell>
          <cell r="BP627" t="str">
            <v/>
          </cell>
          <cell r="BR627" t="str">
            <v/>
          </cell>
          <cell r="BS627" t="str">
            <v/>
          </cell>
          <cell r="BT627" t="str">
            <v/>
          </cell>
          <cell r="BU627" t="str">
            <v/>
          </cell>
          <cell r="BV627" t="str">
            <v/>
          </cell>
          <cell r="BW627" t="str">
            <v/>
          </cell>
          <cell r="CA627" t="str">
            <v/>
          </cell>
          <cell r="CB627" t="str">
            <v/>
          </cell>
          <cell r="CC627" t="str">
            <v/>
          </cell>
          <cell r="CE627" t="str">
            <v/>
          </cell>
          <cell r="CF627" t="str">
            <v/>
          </cell>
          <cell r="CG627" t="str">
            <v/>
          </cell>
          <cell r="CH627" t="str">
            <v/>
          </cell>
          <cell r="CI627" t="str">
            <v/>
          </cell>
          <cell r="CP627">
            <v>0</v>
          </cell>
        </row>
        <row r="628">
          <cell r="C628" t="str">
            <v>623-2023</v>
          </cell>
          <cell r="D628">
            <v>1</v>
          </cell>
          <cell r="E628" t="str">
            <v>CO1.PCCNTR.4716426</v>
          </cell>
          <cell r="F628" t="e">
            <v>#N/A</v>
          </cell>
          <cell r="G628" t="str">
            <v>En Ejecución</v>
          </cell>
          <cell r="H628" t="str">
            <v>https://community.secop.gov.co/Public/Tendering/OpportunityDetail/Index?noticeUID=CO1.NTC.4102788&amp;isFromPublicArea=True&amp;isModal=true&amp;asPopupView=true</v>
          </cell>
          <cell r="I628" t="str">
            <v>SDHT-SDSP-PSP-016-2023</v>
          </cell>
          <cell r="J628">
            <v>1</v>
          </cell>
          <cell r="K628">
            <v>1</v>
          </cell>
          <cell r="L628" t="str">
            <v>Persona Natural</v>
          </cell>
          <cell r="M628" t="str">
            <v>CC</v>
          </cell>
          <cell r="N628">
            <v>80773573</v>
          </cell>
          <cell r="O628">
            <v>6</v>
          </cell>
          <cell r="P628" t="str">
            <v>BARRIOS ORDOÑEZ</v>
          </cell>
          <cell r="Q628" t="str">
            <v>HAMILTON</v>
          </cell>
          <cell r="R628" t="str">
            <v>No Aplica</v>
          </cell>
          <cell r="S628" t="str">
            <v>HAMILTON BARRIOS ORDOÑEZ</v>
          </cell>
          <cell r="T628" t="str">
            <v>M</v>
          </cell>
          <cell r="U628">
            <v>44987</v>
          </cell>
          <cell r="V628">
            <v>44991</v>
          </cell>
          <cell r="W628">
            <v>44991</v>
          </cell>
          <cell r="Y628" t="str">
            <v>Contratación Directa</v>
          </cell>
          <cell r="Z628" t="str">
            <v>Contrato</v>
          </cell>
          <cell r="AA628" t="str">
            <v>Prestación de Servicios Profesionales</v>
          </cell>
          <cell r="AB628" t="str">
            <v>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v>
          </cell>
          <cell r="AC628">
            <v>44991</v>
          </cell>
          <cell r="AE628">
            <v>44991</v>
          </cell>
          <cell r="AF628">
            <v>9</v>
          </cell>
          <cell r="AG628">
            <v>0</v>
          </cell>
          <cell r="AH628">
            <v>9</v>
          </cell>
          <cell r="AI628">
            <v>9</v>
          </cell>
          <cell r="AJ628">
            <v>0</v>
          </cell>
          <cell r="AK628">
            <v>270</v>
          </cell>
          <cell r="AL628">
            <v>45265</v>
          </cell>
          <cell r="AM628">
            <v>45265</v>
          </cell>
          <cell r="AN628">
            <v>69525000</v>
          </cell>
          <cell r="AO628">
            <v>69525000</v>
          </cell>
          <cell r="AP628">
            <v>7725000</v>
          </cell>
          <cell r="AQ628">
            <v>0</v>
          </cell>
          <cell r="AS628">
            <v>812</v>
          </cell>
          <cell r="AT628">
            <v>44981</v>
          </cell>
          <cell r="AU628">
            <v>69525000</v>
          </cell>
          <cell r="AV628" t="str">
            <v>O23011605510000007618</v>
          </cell>
          <cell r="AW628" t="str">
            <v>INVERSION</v>
          </cell>
          <cell r="AX628" t="str">
            <v>Construcción del catastro de redes de los servicios públicos en el distrito capital Bogotá</v>
          </cell>
          <cell r="AY628">
            <v>5000479204</v>
          </cell>
          <cell r="AZ628">
            <v>681</v>
          </cell>
          <cell r="BA628">
            <v>44991</v>
          </cell>
          <cell r="BB628">
            <v>69525000</v>
          </cell>
          <cell r="BK628" t="str">
            <v/>
          </cell>
          <cell r="BN628" t="str">
            <v/>
          </cell>
          <cell r="BO628" t="str">
            <v/>
          </cell>
          <cell r="BP628" t="str">
            <v/>
          </cell>
          <cell r="BR628" t="str">
            <v/>
          </cell>
          <cell r="BS628" t="str">
            <v/>
          </cell>
          <cell r="BT628" t="str">
            <v/>
          </cell>
          <cell r="BU628" t="str">
            <v/>
          </cell>
          <cell r="BV628" t="str">
            <v/>
          </cell>
          <cell r="BW628" t="str">
            <v/>
          </cell>
          <cell r="CA628" t="str">
            <v/>
          </cell>
          <cell r="CB628" t="str">
            <v/>
          </cell>
          <cell r="CC628" t="str">
            <v/>
          </cell>
          <cell r="CE628" t="str">
            <v/>
          </cell>
          <cell r="CF628" t="str">
            <v/>
          </cell>
          <cell r="CG628" t="str">
            <v/>
          </cell>
          <cell r="CH628" t="str">
            <v/>
          </cell>
          <cell r="CI628" t="str">
            <v/>
          </cell>
          <cell r="CP628">
            <v>0</v>
          </cell>
        </row>
        <row r="629">
          <cell r="C629" t="str">
            <v>624-2023</v>
          </cell>
          <cell r="D629">
            <v>1</v>
          </cell>
          <cell r="E629" t="str">
            <v>CO1.PCCNTR.4716404</v>
          </cell>
          <cell r="F629" t="e">
            <v>#N/A</v>
          </cell>
          <cell r="G629" t="str">
            <v>En Ejecución</v>
          </cell>
          <cell r="H629" t="str">
            <v>https://community.secop.gov.co/Public/Tendering/OpportunityDetail/Index?noticeUID=CO1.NTC.4102865&amp;isFromPublicArea=True&amp;isModal=true&amp;asPopupView=true</v>
          </cell>
          <cell r="I629" t="str">
            <v>SDHT-SDSP-PSAG-001-2023.</v>
          </cell>
          <cell r="J629">
            <v>1</v>
          </cell>
          <cell r="K629">
            <v>1</v>
          </cell>
          <cell r="L629" t="str">
            <v>Persona Natural</v>
          </cell>
          <cell r="M629" t="str">
            <v>CC</v>
          </cell>
          <cell r="N629">
            <v>39707570</v>
          </cell>
          <cell r="O629">
            <v>4</v>
          </cell>
          <cell r="P629" t="str">
            <v>ARIZA MAHECHA</v>
          </cell>
          <cell r="Q629" t="str">
            <v>CONSUELO</v>
          </cell>
          <cell r="R629" t="str">
            <v>No Aplica</v>
          </cell>
          <cell r="S629" t="str">
            <v>CONSUELO ARIZA MAHECHA</v>
          </cell>
          <cell r="T629" t="str">
            <v>F</v>
          </cell>
          <cell r="U629">
            <v>44987</v>
          </cell>
          <cell r="V629">
            <v>44988</v>
          </cell>
          <cell r="W629">
            <v>44991</v>
          </cell>
          <cell r="Y629" t="str">
            <v>Contratación Directa</v>
          </cell>
          <cell r="Z629" t="str">
            <v>Contrato</v>
          </cell>
          <cell r="AA629" t="str">
            <v>Prestación de Servicios  de Apoyo a la Gestión</v>
          </cell>
          <cell r="AB629" t="str">
            <v>PRESTAR SERVICIOS DE APOYO A LA GESTIÓN PARA EL DESARROLLO DE ACTIVIDADES ASISTENCIALES Y OPERATIVAS QUE GARANTICEN EL MANEJO E INGRESO DE LA INFORMACIÓN Y LA APLICACIÓN DEL SISTEMA DE GESTIÓN DOCUMENTAL DE LA SDHT</v>
          </cell>
          <cell r="AC629">
            <v>44991</v>
          </cell>
          <cell r="AE629">
            <v>44991</v>
          </cell>
          <cell r="AF629">
            <v>8</v>
          </cell>
          <cell r="AG629">
            <v>29</v>
          </cell>
          <cell r="AH629">
            <v>8.9666666666666668</v>
          </cell>
          <cell r="AI629">
            <v>8</v>
          </cell>
          <cell r="AJ629">
            <v>29</v>
          </cell>
          <cell r="AK629">
            <v>269</v>
          </cell>
          <cell r="AL629">
            <v>45264</v>
          </cell>
          <cell r="AM629">
            <v>45264</v>
          </cell>
          <cell r="AN629">
            <v>30662413</v>
          </cell>
          <cell r="AO629">
            <v>30662413</v>
          </cell>
          <cell r="AP629">
            <v>3419600</v>
          </cell>
          <cell r="AQ629">
            <v>0.3333333358168602</v>
          </cell>
          <cell r="AS629">
            <v>752</v>
          </cell>
          <cell r="AT629">
            <v>44977</v>
          </cell>
          <cell r="AU629">
            <v>30776000</v>
          </cell>
          <cell r="AV629" t="str">
            <v>O23011602370000007615</v>
          </cell>
          <cell r="AW629" t="str">
            <v>INVERSION</v>
          </cell>
          <cell r="AX629" t="str">
            <v>Diseño e implementación de la política pública de servicios públicos domiciliarios en el área urbana y rural del Distrito Capital Bogotá</v>
          </cell>
          <cell r="AY629">
            <v>5000479172</v>
          </cell>
          <cell r="AZ629">
            <v>678</v>
          </cell>
          <cell r="BA629">
            <v>44991</v>
          </cell>
          <cell r="BB629">
            <v>30662413</v>
          </cell>
          <cell r="BK629" t="str">
            <v/>
          </cell>
          <cell r="BN629" t="str">
            <v/>
          </cell>
          <cell r="BO629" t="str">
            <v/>
          </cell>
          <cell r="BP629" t="str">
            <v/>
          </cell>
          <cell r="BR629" t="str">
            <v/>
          </cell>
          <cell r="BS629" t="str">
            <v/>
          </cell>
          <cell r="BT629" t="str">
            <v/>
          </cell>
          <cell r="BU629" t="str">
            <v/>
          </cell>
          <cell r="BV629" t="str">
            <v/>
          </cell>
          <cell r="BW629" t="str">
            <v/>
          </cell>
          <cell r="CA629" t="str">
            <v/>
          </cell>
          <cell r="CB629" t="str">
            <v/>
          </cell>
          <cell r="CC629" t="str">
            <v/>
          </cell>
          <cell r="CE629" t="str">
            <v/>
          </cell>
          <cell r="CF629" t="str">
            <v/>
          </cell>
          <cell r="CG629" t="str">
            <v/>
          </cell>
          <cell r="CH629" t="str">
            <v/>
          </cell>
          <cell r="CI629" t="str">
            <v/>
          </cell>
          <cell r="CP629">
            <v>0</v>
          </cell>
        </row>
        <row r="630">
          <cell r="C630" t="str">
            <v>625-2023</v>
          </cell>
          <cell r="D630">
            <v>1</v>
          </cell>
          <cell r="E630" t="str">
            <v>CO1.PCCNTR.4716413</v>
          </cell>
          <cell r="F630" t="e">
            <v>#N/A</v>
          </cell>
          <cell r="G630" t="str">
            <v>En Ejecución</v>
          </cell>
          <cell r="H630" t="str">
            <v>https://community.secop.gov.co/Public/Tendering/OpportunityDetail/Index?noticeUID=CO1.NTC.4102876&amp;isFromPublicArea=True&amp;isModal=true&amp;asPopupView=true</v>
          </cell>
          <cell r="I630" t="str">
            <v>SDHT-SDSP-PSP-015-2023</v>
          </cell>
          <cell r="J630">
            <v>1</v>
          </cell>
          <cell r="K630">
            <v>1</v>
          </cell>
          <cell r="L630" t="str">
            <v>Persona Natural</v>
          </cell>
          <cell r="M630" t="str">
            <v>CC</v>
          </cell>
          <cell r="N630">
            <v>11232591</v>
          </cell>
          <cell r="O630">
            <v>7</v>
          </cell>
          <cell r="P630" t="str">
            <v>PINZON GARZON</v>
          </cell>
          <cell r="Q630" t="str">
            <v>CARLOS ANDRES</v>
          </cell>
          <cell r="R630" t="str">
            <v>No Aplica</v>
          </cell>
          <cell r="S630" t="str">
            <v>CARLOS ANDRES PINZON GARZON</v>
          </cell>
          <cell r="T630" t="str">
            <v>M</v>
          </cell>
          <cell r="U630">
            <v>44987</v>
          </cell>
          <cell r="V630">
            <v>44988</v>
          </cell>
          <cell r="W630">
            <v>44991</v>
          </cell>
          <cell r="Y630" t="str">
            <v>Contratación Directa</v>
          </cell>
          <cell r="Z630" t="str">
            <v>Contrato</v>
          </cell>
          <cell r="AA630" t="str">
            <v>Prestación de Servicios Profesionales</v>
          </cell>
          <cell r="AB630" t="str">
            <v>PRESTAR SERVICIOS PROFESIONALES PARA BRINDAR ACOMPAÑAMIENTO A LA GESTIÓN FINANCIERA EN EL SEGUIMIENTO DE PROYECTOS DE INVERSION Y DE LOS ACUEDUCTOS COMUNITARIOS DEL DISTRITO CAPITAL DE LA SUBDIRECCIÓN DE SERVICIOS PÚBLICOS</v>
          </cell>
          <cell r="AC630">
            <v>44991</v>
          </cell>
          <cell r="AE630">
            <v>44991</v>
          </cell>
          <cell r="AF630">
            <v>9</v>
          </cell>
          <cell r="AG630">
            <v>0</v>
          </cell>
          <cell r="AH630">
            <v>9</v>
          </cell>
          <cell r="AI630">
            <v>9</v>
          </cell>
          <cell r="AJ630">
            <v>0</v>
          </cell>
          <cell r="AK630">
            <v>270</v>
          </cell>
          <cell r="AL630">
            <v>45265</v>
          </cell>
          <cell r="AM630">
            <v>45265</v>
          </cell>
          <cell r="AN630">
            <v>76755600</v>
          </cell>
          <cell r="AO630">
            <v>76755600</v>
          </cell>
          <cell r="AP630">
            <v>8528400</v>
          </cell>
          <cell r="AQ630">
            <v>0</v>
          </cell>
          <cell r="AS630">
            <v>755</v>
          </cell>
          <cell r="AT630">
            <v>44977</v>
          </cell>
          <cell r="AU630">
            <v>76756000</v>
          </cell>
          <cell r="AV630" t="str">
            <v>O23011602370000007615</v>
          </cell>
          <cell r="AW630" t="str">
            <v>INVERSION</v>
          </cell>
          <cell r="AX630" t="str">
            <v>Diseño e implementación de la política pública de servicios públicos domiciliarios en el área urbana y rural del Distrito Capital Bogotá</v>
          </cell>
          <cell r="AY630">
            <v>5000479183</v>
          </cell>
          <cell r="AZ630">
            <v>679</v>
          </cell>
          <cell r="BA630">
            <v>44991</v>
          </cell>
          <cell r="BB630">
            <v>76755600</v>
          </cell>
          <cell r="BK630" t="str">
            <v/>
          </cell>
          <cell r="BN630" t="str">
            <v/>
          </cell>
          <cell r="BO630" t="str">
            <v/>
          </cell>
          <cell r="BP630" t="str">
            <v/>
          </cell>
          <cell r="BR630" t="str">
            <v/>
          </cell>
          <cell r="BS630" t="str">
            <v/>
          </cell>
          <cell r="BT630" t="str">
            <v/>
          </cell>
          <cell r="BU630" t="str">
            <v/>
          </cell>
          <cell r="BV630" t="str">
            <v/>
          </cell>
          <cell r="BW630" t="str">
            <v/>
          </cell>
          <cell r="CA630" t="str">
            <v/>
          </cell>
          <cell r="CB630" t="str">
            <v/>
          </cell>
          <cell r="CC630" t="str">
            <v/>
          </cell>
          <cell r="CE630" t="str">
            <v/>
          </cell>
          <cell r="CF630" t="str">
            <v/>
          </cell>
          <cell r="CG630" t="str">
            <v/>
          </cell>
          <cell r="CH630" t="str">
            <v/>
          </cell>
          <cell r="CI630" t="str">
            <v/>
          </cell>
          <cell r="CP630">
            <v>0</v>
          </cell>
        </row>
        <row r="631">
          <cell r="C631" t="str">
            <v>626-2023</v>
          </cell>
          <cell r="D631">
            <v>1</v>
          </cell>
          <cell r="E631" t="str">
            <v>CO1.PCCNTR.4716662</v>
          </cell>
          <cell r="F631" t="e">
            <v>#N/A</v>
          </cell>
          <cell r="G631" t="str">
            <v>En Ejecución</v>
          </cell>
          <cell r="H631" t="str">
            <v>https://community.secop.gov.co/Public/Tendering/OpportunityDetail/Index?noticeUID=CO1.NTC.4101718&amp;isFromPublicArea=True&amp;isModal=true&amp;asPopupView=true</v>
          </cell>
          <cell r="I631" t="str">
            <v>SDHT-SDO-PSP-058-2023</v>
          </cell>
          <cell r="J631">
            <v>1</v>
          </cell>
          <cell r="K631">
            <v>1</v>
          </cell>
          <cell r="L631" t="str">
            <v>Persona Natural</v>
          </cell>
          <cell r="M631" t="str">
            <v>CC</v>
          </cell>
          <cell r="N631">
            <v>52982461</v>
          </cell>
          <cell r="O631">
            <v>4</v>
          </cell>
          <cell r="P631" t="str">
            <v>FLOREZ VALIENTE</v>
          </cell>
          <cell r="Q631" t="str">
            <v>CLAUDIA MERCEDES</v>
          </cell>
          <cell r="R631" t="str">
            <v>No Aplica</v>
          </cell>
          <cell r="S631" t="str">
            <v>CLAUDIA MERCEDES FLOREZ VALIENTE</v>
          </cell>
          <cell r="T631" t="str">
            <v>F</v>
          </cell>
          <cell r="U631">
            <v>44988</v>
          </cell>
          <cell r="V631">
            <v>44992</v>
          </cell>
          <cell r="W631">
            <v>44992</v>
          </cell>
          <cell r="Y631" t="str">
            <v>Contratación Directa</v>
          </cell>
          <cell r="Z631" t="str">
            <v>Contrato</v>
          </cell>
          <cell r="AA631" t="str">
            <v>Prestación de Servicios Profesionales</v>
          </cell>
          <cell r="AB631" t="str">
            <v>PRESTAR SERVICIOS PROFESIONALES EN EL SEGUIMIENTO JURÍDICO, LEGAL Y CONTRACTUAL, NECESARIO PARA LA FORMULACIÓN E IMPLEMENTACIÓN DE LOS PROYECTOS A CARGO DE LA SUBDIRECCIÓN DE OPERACIONES.</v>
          </cell>
          <cell r="AC631">
            <v>44992</v>
          </cell>
          <cell r="AD631">
            <v>44992</v>
          </cell>
          <cell r="AE631">
            <v>44992</v>
          </cell>
          <cell r="AF631">
            <v>6</v>
          </cell>
          <cell r="AG631">
            <v>0</v>
          </cell>
          <cell r="AH631">
            <v>9</v>
          </cell>
          <cell r="AI631">
            <v>9</v>
          </cell>
          <cell r="AJ631">
            <v>0</v>
          </cell>
          <cell r="AK631">
            <v>270</v>
          </cell>
          <cell r="AL631">
            <v>45175</v>
          </cell>
          <cell r="AM631">
            <v>45266</v>
          </cell>
          <cell r="AN631">
            <v>54000000</v>
          </cell>
          <cell r="AO631">
            <v>81000000</v>
          </cell>
          <cell r="AP631">
            <v>9000000</v>
          </cell>
          <cell r="AQ631">
            <v>0</v>
          </cell>
          <cell r="AS631">
            <v>769</v>
          </cell>
          <cell r="AT631">
            <v>44977</v>
          </cell>
          <cell r="AU631">
            <v>54000000</v>
          </cell>
          <cell r="AV631" t="str">
            <v>O23011601190000007659</v>
          </cell>
          <cell r="AW631" t="str">
            <v>INVERSION</v>
          </cell>
          <cell r="AX631" t="str">
            <v>Mejoramiento Integral Rural y de Bordes Urbanos en Bogotá</v>
          </cell>
          <cell r="AY631">
            <v>5000479257</v>
          </cell>
          <cell r="AZ631">
            <v>691</v>
          </cell>
          <cell r="BA631">
            <v>44991</v>
          </cell>
          <cell r="BB631">
            <v>54000000</v>
          </cell>
          <cell r="BC631">
            <v>45201</v>
          </cell>
          <cell r="BD631">
            <v>1258</v>
          </cell>
          <cell r="BE631">
            <v>45090</v>
          </cell>
          <cell r="BF631">
            <v>27000000</v>
          </cell>
          <cell r="BG631">
            <v>5000542005</v>
          </cell>
          <cell r="BH631">
            <v>1420</v>
          </cell>
          <cell r="BI631">
            <v>45170</v>
          </cell>
          <cell r="BJ631" t="str">
            <v>O23011601190000007659</v>
          </cell>
          <cell r="BK631" t="str">
            <v>INVERSION</v>
          </cell>
          <cell r="BL631">
            <v>45169</v>
          </cell>
          <cell r="BM631">
            <v>27000000</v>
          </cell>
          <cell r="BO631" t="str">
            <v/>
          </cell>
          <cell r="BP631" t="str">
            <v/>
          </cell>
          <cell r="BR631" t="str">
            <v/>
          </cell>
          <cell r="BS631" t="str">
            <v/>
          </cell>
          <cell r="BT631" t="str">
            <v/>
          </cell>
          <cell r="BU631" t="str">
            <v/>
          </cell>
          <cell r="BV631" t="str">
            <v/>
          </cell>
          <cell r="BW631" t="str">
            <v/>
          </cell>
          <cell r="CA631" t="str">
            <v/>
          </cell>
          <cell r="CB631" t="str">
            <v/>
          </cell>
          <cell r="CC631" t="str">
            <v/>
          </cell>
          <cell r="CE631" t="str">
            <v/>
          </cell>
          <cell r="CF631" t="str">
            <v/>
          </cell>
          <cell r="CG631" t="str">
            <v/>
          </cell>
          <cell r="CH631" t="str">
            <v/>
          </cell>
          <cell r="CI631" t="str">
            <v/>
          </cell>
          <cell r="CM631">
            <v>45167</v>
          </cell>
          <cell r="CN631">
            <v>3</v>
          </cell>
          <cell r="CO631">
            <v>0</v>
          </cell>
          <cell r="CP631">
            <v>90</v>
          </cell>
          <cell r="CQ631">
            <v>45170</v>
          </cell>
          <cell r="CR631">
            <v>45176</v>
          </cell>
          <cell r="CS631">
            <v>45266</v>
          </cell>
        </row>
        <row r="632">
          <cell r="C632" t="str">
            <v>627-2023</v>
          </cell>
          <cell r="D632">
            <v>1</v>
          </cell>
          <cell r="E632" t="str">
            <v>CO1.PCCNTR.4716252</v>
          </cell>
          <cell r="F632" t="e">
            <v>#N/A</v>
          </cell>
          <cell r="G632" t="str">
            <v>En Ejecución</v>
          </cell>
          <cell r="H632" t="str">
            <v>https://community.secop.gov.co/Public/Tendering/OpportunityDetail/Index?noticeUID=CO1.NTC.4103032&amp;isFromPublicArea=True&amp;isModal=true&amp;asPopupView=true</v>
          </cell>
          <cell r="I632" t="str">
            <v>SDHT-SDSP-PSP-017-2023</v>
          </cell>
          <cell r="J632">
            <v>1</v>
          </cell>
          <cell r="K632">
            <v>1</v>
          </cell>
          <cell r="L632" t="str">
            <v>Persona Natural</v>
          </cell>
          <cell r="M632" t="str">
            <v>CC</v>
          </cell>
          <cell r="N632">
            <v>41211331</v>
          </cell>
          <cell r="O632">
            <v>8</v>
          </cell>
          <cell r="P632" t="str">
            <v>ROMERO RESTREPO</v>
          </cell>
          <cell r="Q632" t="str">
            <v>MARIA DEL CONSUELO</v>
          </cell>
          <cell r="R632" t="str">
            <v>No Aplica</v>
          </cell>
          <cell r="S632" t="str">
            <v>MARIA DEL CONSUELO ROMERO RESTREPO</v>
          </cell>
          <cell r="T632" t="str">
            <v>F</v>
          </cell>
          <cell r="U632">
            <v>44987</v>
          </cell>
          <cell r="V632">
            <v>44988</v>
          </cell>
          <cell r="W632">
            <v>44991</v>
          </cell>
          <cell r="Y632" t="str">
            <v>Contratación Directa</v>
          </cell>
          <cell r="Z632" t="str">
            <v>Contrato</v>
          </cell>
          <cell r="AA632" t="str">
            <v>Prestación de Servicios Profesionales</v>
          </cell>
          <cell r="AB632" t="str">
            <v>PRESTAR SERVICIOS PROFESIONALES PARA APOYAR LA ARTICULACIÓN, FORMULACIÓN Y SEGUIMIENTO DE TEMAS RELACIONADOS CON EL SERVICIO PÚBLICO DE ASEO Y GESTIÓN DE RESIDUOS SÓLIDOS EN EL MARCO DE LAS FUNCIONES DE LA SUBDIRECCIÓN DE SERVICIOS PÚBLICOS</v>
          </cell>
          <cell r="AC632">
            <v>44991</v>
          </cell>
          <cell r="AE632">
            <v>44991</v>
          </cell>
          <cell r="AF632">
            <v>9</v>
          </cell>
          <cell r="AG632">
            <v>0</v>
          </cell>
          <cell r="AH632">
            <v>9</v>
          </cell>
          <cell r="AI632">
            <v>9</v>
          </cell>
          <cell r="AJ632">
            <v>0</v>
          </cell>
          <cell r="AK632">
            <v>270</v>
          </cell>
          <cell r="AL632">
            <v>45265</v>
          </cell>
          <cell r="AM632">
            <v>45265</v>
          </cell>
          <cell r="AN632">
            <v>80625627</v>
          </cell>
          <cell r="AO632">
            <v>80625627</v>
          </cell>
          <cell r="AP632">
            <v>8958403</v>
          </cell>
          <cell r="AQ632">
            <v>0</v>
          </cell>
          <cell r="AS632">
            <v>757</v>
          </cell>
          <cell r="AT632">
            <v>44977</v>
          </cell>
          <cell r="AU632">
            <v>80626000</v>
          </cell>
          <cell r="AV632" t="str">
            <v>O23011602370000007615</v>
          </cell>
          <cell r="AW632" t="str">
            <v>INVERSION</v>
          </cell>
          <cell r="AX632" t="str">
            <v>Diseño e implementación de la política pública de servicios públicos domiciliarios en el área urbana y rural del Distrito Capital Bogotá</v>
          </cell>
          <cell r="AY632">
            <v>5000479212</v>
          </cell>
          <cell r="AZ632">
            <v>683</v>
          </cell>
          <cell r="BA632">
            <v>44991</v>
          </cell>
          <cell r="BB632">
            <v>80625627</v>
          </cell>
          <cell r="BK632" t="str">
            <v/>
          </cell>
          <cell r="BN632" t="str">
            <v/>
          </cell>
          <cell r="BO632" t="str">
            <v/>
          </cell>
          <cell r="BP632" t="str">
            <v/>
          </cell>
          <cell r="BR632" t="str">
            <v/>
          </cell>
          <cell r="BS632" t="str">
            <v/>
          </cell>
          <cell r="BT632" t="str">
            <v/>
          </cell>
          <cell r="BU632" t="str">
            <v/>
          </cell>
          <cell r="BV632" t="str">
            <v/>
          </cell>
          <cell r="BW632" t="str">
            <v/>
          </cell>
          <cell r="CA632" t="str">
            <v/>
          </cell>
          <cell r="CB632" t="str">
            <v/>
          </cell>
          <cell r="CC632" t="str">
            <v/>
          </cell>
          <cell r="CE632" t="str">
            <v/>
          </cell>
          <cell r="CF632" t="str">
            <v/>
          </cell>
          <cell r="CG632" t="str">
            <v/>
          </cell>
          <cell r="CH632" t="str">
            <v/>
          </cell>
          <cell r="CI632" t="str">
            <v/>
          </cell>
          <cell r="CP632">
            <v>0</v>
          </cell>
        </row>
        <row r="633">
          <cell r="C633" t="str">
            <v>628-2023</v>
          </cell>
          <cell r="D633">
            <v>1</v>
          </cell>
          <cell r="E633" t="str">
            <v>CO1.PCCNTR.4716258</v>
          </cell>
          <cell r="F633" t="e">
            <v>#N/A</v>
          </cell>
          <cell r="G633" t="str">
            <v>En Ejecución</v>
          </cell>
          <cell r="H633" t="str">
            <v>https://community.secop.gov.co/Public/Tendering/OpportunityDetail/Index?noticeUID=CO1.NTC.4103309&amp;isFromPublicArea=True&amp;isModal=true&amp;asPopupView=true</v>
          </cell>
          <cell r="I633" t="str">
            <v>SDHT-SDSP-PSP-011-2023</v>
          </cell>
          <cell r="J633">
            <v>1</v>
          </cell>
          <cell r="K633">
            <v>1</v>
          </cell>
          <cell r="L633" t="str">
            <v>Persona Natural</v>
          </cell>
          <cell r="M633" t="str">
            <v>CC</v>
          </cell>
          <cell r="N633">
            <v>52647246</v>
          </cell>
          <cell r="O633">
            <v>1</v>
          </cell>
          <cell r="P633" t="str">
            <v>GUTIERREZ PEÑALOZA</v>
          </cell>
          <cell r="Q633" t="str">
            <v>NATALIA</v>
          </cell>
          <cell r="R633" t="str">
            <v>No Aplica</v>
          </cell>
          <cell r="S633" t="str">
            <v>NATALIA GUTIERREZ PEÑALOZA</v>
          </cell>
          <cell r="T633" t="str">
            <v>F</v>
          </cell>
          <cell r="U633">
            <v>44987</v>
          </cell>
          <cell r="V633">
            <v>44991</v>
          </cell>
          <cell r="W633">
            <v>44991</v>
          </cell>
          <cell r="Y633" t="str">
            <v>Contratación Directa</v>
          </cell>
          <cell r="Z633" t="str">
            <v>Contrato</v>
          </cell>
          <cell r="AA633" t="str">
            <v>Prestación de Servicios Profesionales</v>
          </cell>
          <cell r="AB633" t="str">
            <v>PRESTAR SERVICIOS PROFESIONALES PARA REALIZAR LA EVALUACIÓN, CONTROL Y SEGUIMIENTO DE LAS OBLIGACIONES ASOCIADAS A LOS DIFERENTES ESPACIOS DE COORDINACIÓN INTERSECTORIAL EN EL MARCO DE LAS FUNCIONES DE LA SUBDIRECCIÓN DE SERVICIOS PÚBLICOS</v>
          </cell>
          <cell r="AC633">
            <v>44991</v>
          </cell>
          <cell r="AE633">
            <v>44991</v>
          </cell>
          <cell r="AF633">
            <v>9</v>
          </cell>
          <cell r="AG633">
            <v>0</v>
          </cell>
          <cell r="AH633">
            <v>9</v>
          </cell>
          <cell r="AI633">
            <v>9</v>
          </cell>
          <cell r="AJ633">
            <v>0</v>
          </cell>
          <cell r="AK633">
            <v>270</v>
          </cell>
          <cell r="AL633">
            <v>45265</v>
          </cell>
          <cell r="AM633">
            <v>45265</v>
          </cell>
          <cell r="AN633">
            <v>95944500</v>
          </cell>
          <cell r="AO633">
            <v>95944500</v>
          </cell>
          <cell r="AP633">
            <v>10660500</v>
          </cell>
          <cell r="AQ633">
            <v>0</v>
          </cell>
          <cell r="AS633">
            <v>759</v>
          </cell>
          <cell r="AT633">
            <v>44977</v>
          </cell>
          <cell r="AU633">
            <v>95945000</v>
          </cell>
          <cell r="AV633" t="str">
            <v>O23011602370000007615</v>
          </cell>
          <cell r="AW633" t="str">
            <v>INVERSION</v>
          </cell>
          <cell r="AX633" t="str">
            <v>Diseño e implementación de la política pública de servicios públicos domiciliarios en el área urbana y rural del Distrito Capital Bogotá</v>
          </cell>
          <cell r="AY633">
            <v>5000479226</v>
          </cell>
          <cell r="AZ633">
            <v>687</v>
          </cell>
          <cell r="BA633">
            <v>44991</v>
          </cell>
          <cell r="BB633">
            <v>95944500</v>
          </cell>
          <cell r="BK633" t="str">
            <v/>
          </cell>
          <cell r="BN633" t="str">
            <v/>
          </cell>
          <cell r="BO633" t="str">
            <v/>
          </cell>
          <cell r="BP633" t="str">
            <v/>
          </cell>
          <cell r="BR633" t="str">
            <v/>
          </cell>
          <cell r="BS633" t="str">
            <v/>
          </cell>
          <cell r="BT633" t="str">
            <v/>
          </cell>
          <cell r="BU633" t="str">
            <v/>
          </cell>
          <cell r="BV633" t="str">
            <v/>
          </cell>
          <cell r="BW633" t="str">
            <v/>
          </cell>
          <cell r="CA633" t="str">
            <v/>
          </cell>
          <cell r="CB633" t="str">
            <v/>
          </cell>
          <cell r="CC633" t="str">
            <v/>
          </cell>
          <cell r="CE633" t="str">
            <v/>
          </cell>
          <cell r="CF633" t="str">
            <v/>
          </cell>
          <cell r="CG633" t="str">
            <v/>
          </cell>
          <cell r="CH633" t="str">
            <v/>
          </cell>
          <cell r="CI633" t="str">
            <v/>
          </cell>
          <cell r="CP633">
            <v>0</v>
          </cell>
        </row>
        <row r="634">
          <cell r="C634" t="str">
            <v>629-2023</v>
          </cell>
          <cell r="D634">
            <v>1</v>
          </cell>
          <cell r="E634" t="str">
            <v>CO1.PCCNTR.4717716</v>
          </cell>
          <cell r="F634" t="e">
            <v>#N/A</v>
          </cell>
          <cell r="G634" t="str">
            <v>En Ejecución</v>
          </cell>
          <cell r="H634" t="str">
            <v>https://community.secop.gov.co/Public/Tendering/OpportunityDetail/Index?noticeUID=CO1.NTC.4104656&amp;isFromPublicArea=True&amp;isModal=true&amp;asPopupView=true</v>
          </cell>
          <cell r="I634" t="str">
            <v>SDHT-SDSP-PSP-008-2023.</v>
          </cell>
          <cell r="J634">
            <v>1</v>
          </cell>
          <cell r="K634">
            <v>1</v>
          </cell>
          <cell r="L634" t="str">
            <v>Persona Natural</v>
          </cell>
          <cell r="M634" t="str">
            <v>CC</v>
          </cell>
          <cell r="N634">
            <v>52777755</v>
          </cell>
          <cell r="O634">
            <v>6</v>
          </cell>
          <cell r="P634" t="str">
            <v>ROZO COVALEDA</v>
          </cell>
          <cell r="Q634" t="str">
            <v>MARCELA</v>
          </cell>
          <cell r="R634" t="str">
            <v>No Aplica</v>
          </cell>
          <cell r="S634" t="str">
            <v>MARCELA ROZO COVALEDA</v>
          </cell>
          <cell r="T634" t="str">
            <v>F</v>
          </cell>
          <cell r="U634">
            <v>44987</v>
          </cell>
          <cell r="V634">
            <v>44988</v>
          </cell>
          <cell r="W634">
            <v>44991</v>
          </cell>
          <cell r="Y634" t="str">
            <v>Contratación Directa</v>
          </cell>
          <cell r="Z634" t="str">
            <v>Contrato</v>
          </cell>
          <cell r="AA634" t="str">
            <v>Prestación de Servicios Profesionales</v>
          </cell>
          <cell r="AB634" t="str">
            <v>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v>
          </cell>
          <cell r="AC634">
            <v>44991</v>
          </cell>
          <cell r="AE634">
            <v>44991</v>
          </cell>
          <cell r="AF634">
            <v>9</v>
          </cell>
          <cell r="AG634">
            <v>0</v>
          </cell>
          <cell r="AH634">
            <v>9</v>
          </cell>
          <cell r="AI634">
            <v>9</v>
          </cell>
          <cell r="AJ634">
            <v>0</v>
          </cell>
          <cell r="AK634">
            <v>270</v>
          </cell>
          <cell r="AL634">
            <v>45265</v>
          </cell>
          <cell r="AM634">
            <v>45265</v>
          </cell>
          <cell r="AN634">
            <v>95944500</v>
          </cell>
          <cell r="AO634">
            <v>95944500</v>
          </cell>
          <cell r="AP634">
            <v>10660500</v>
          </cell>
          <cell r="AQ634">
            <v>0</v>
          </cell>
          <cell r="AS634">
            <v>758</v>
          </cell>
          <cell r="AT634">
            <v>44977</v>
          </cell>
          <cell r="AU634">
            <v>95945000</v>
          </cell>
          <cell r="AV634" t="str">
            <v>O23011602370000007615</v>
          </cell>
          <cell r="AW634" t="str">
            <v>INVERSION</v>
          </cell>
          <cell r="AX634" t="str">
            <v>Diseño e implementación de la política pública de servicios públicos domiciliarios en el área urbana y rural del Distrito Capital Bogotá</v>
          </cell>
          <cell r="AY634">
            <v>5000479219</v>
          </cell>
          <cell r="AZ634">
            <v>685</v>
          </cell>
          <cell r="BA634">
            <v>44991</v>
          </cell>
          <cell r="BB634">
            <v>95944500</v>
          </cell>
          <cell r="BK634" t="str">
            <v/>
          </cell>
          <cell r="BN634" t="str">
            <v/>
          </cell>
          <cell r="BO634" t="str">
            <v/>
          </cell>
          <cell r="BP634" t="str">
            <v/>
          </cell>
          <cell r="BR634" t="str">
            <v/>
          </cell>
          <cell r="BS634" t="str">
            <v/>
          </cell>
          <cell r="BT634" t="str">
            <v/>
          </cell>
          <cell r="BU634" t="str">
            <v/>
          </cell>
          <cell r="BV634" t="str">
            <v/>
          </cell>
          <cell r="BW634" t="str">
            <v/>
          </cell>
          <cell r="CA634" t="str">
            <v/>
          </cell>
          <cell r="CB634" t="str">
            <v/>
          </cell>
          <cell r="CC634" t="str">
            <v/>
          </cell>
          <cell r="CE634" t="str">
            <v/>
          </cell>
          <cell r="CF634" t="str">
            <v/>
          </cell>
          <cell r="CG634" t="str">
            <v/>
          </cell>
          <cell r="CH634" t="str">
            <v/>
          </cell>
          <cell r="CI634" t="str">
            <v/>
          </cell>
          <cell r="CP634">
            <v>0</v>
          </cell>
        </row>
        <row r="635">
          <cell r="C635" t="str">
            <v>630-2023</v>
          </cell>
          <cell r="D635">
            <v>1</v>
          </cell>
          <cell r="E635" t="str">
            <v>CO1.PCCNTR.4718580</v>
          </cell>
          <cell r="F635" t="e">
            <v>#N/A</v>
          </cell>
          <cell r="G635" t="str">
            <v>En Ejecución</v>
          </cell>
          <cell r="H635" t="str">
            <v>https://community.secop.gov.co/Public/Tendering/OpportunityDetail/Index?noticeUID=CO1.NTC.4106062&amp;isFromPublicArea=True&amp;isModal=true&amp;asPopupView=true</v>
          </cell>
          <cell r="I635" t="str">
            <v>SDHT-OAC-PSP-021-2023</v>
          </cell>
          <cell r="J635">
            <v>1</v>
          </cell>
          <cell r="K635">
            <v>1</v>
          </cell>
          <cell r="L635" t="str">
            <v>Persona Natural</v>
          </cell>
          <cell r="M635" t="str">
            <v>CC</v>
          </cell>
          <cell r="N635">
            <v>1088275390</v>
          </cell>
          <cell r="O635">
            <v>9</v>
          </cell>
          <cell r="P635" t="str">
            <v>MORALES MEJIA</v>
          </cell>
          <cell r="Q635" t="str">
            <v>JUAN DAVID</v>
          </cell>
          <cell r="R635" t="str">
            <v>No Aplica</v>
          </cell>
          <cell r="S635" t="str">
            <v>JUAN DAVID MORALES MEJIA</v>
          </cell>
          <cell r="T635" t="str">
            <v>M</v>
          </cell>
          <cell r="U635">
            <v>44988</v>
          </cell>
          <cell r="V635">
            <v>44992</v>
          </cell>
          <cell r="W635">
            <v>44992</v>
          </cell>
          <cell r="Y635" t="str">
            <v>Contratación Directa</v>
          </cell>
          <cell r="Z635" t="str">
            <v>Contrato</v>
          </cell>
          <cell r="AA635" t="str">
            <v>Prestación de Servicios Profesionales</v>
          </cell>
          <cell r="AB635" t="str">
            <v>PRESTAR SERVICIOS PROFESIONALES PARA LA REALIZACIÓN DE CONTENIDOS AUDIOVISUALES Y DIGITALES DE LA SDHT</v>
          </cell>
          <cell r="AC635">
            <v>44992</v>
          </cell>
          <cell r="AE635">
            <v>44992</v>
          </cell>
          <cell r="AF635">
            <v>9</v>
          </cell>
          <cell r="AG635">
            <v>0</v>
          </cell>
          <cell r="AH635">
            <v>9</v>
          </cell>
          <cell r="AI635">
            <v>9</v>
          </cell>
          <cell r="AJ635">
            <v>0</v>
          </cell>
          <cell r="AK635">
            <v>270</v>
          </cell>
          <cell r="AL635">
            <v>45266</v>
          </cell>
          <cell r="AM635">
            <v>45266</v>
          </cell>
          <cell r="AN635">
            <v>67500000</v>
          </cell>
          <cell r="AO635">
            <v>67500000</v>
          </cell>
          <cell r="AP635">
            <v>7500000</v>
          </cell>
          <cell r="AQ635">
            <v>0</v>
          </cell>
          <cell r="AS635">
            <v>734</v>
          </cell>
          <cell r="AT635">
            <v>44973</v>
          </cell>
          <cell r="AU635">
            <v>67500000</v>
          </cell>
          <cell r="AV635" t="str">
            <v>O23011601210000007836</v>
          </cell>
          <cell r="AW635" t="str">
            <v>INVERSION</v>
          </cell>
          <cell r="AX635" t="str">
            <v>Actualización estrategia de comunicaciones del Hábitat 2020-2024 Bogotá</v>
          </cell>
          <cell r="AY635">
            <v>5000479242</v>
          </cell>
          <cell r="AZ635">
            <v>689</v>
          </cell>
          <cell r="BA635">
            <v>44991</v>
          </cell>
          <cell r="BB635">
            <v>67500000</v>
          </cell>
          <cell r="BK635" t="str">
            <v/>
          </cell>
          <cell r="BN635" t="str">
            <v/>
          </cell>
          <cell r="BO635" t="str">
            <v/>
          </cell>
          <cell r="BP635" t="str">
            <v/>
          </cell>
          <cell r="BR635" t="str">
            <v/>
          </cell>
          <cell r="BS635" t="str">
            <v/>
          </cell>
          <cell r="BT635" t="str">
            <v/>
          </cell>
          <cell r="BU635" t="str">
            <v/>
          </cell>
          <cell r="BV635" t="str">
            <v/>
          </cell>
          <cell r="BW635" t="str">
            <v/>
          </cell>
          <cell r="CA635" t="str">
            <v/>
          </cell>
          <cell r="CB635" t="str">
            <v/>
          </cell>
          <cell r="CC635" t="str">
            <v/>
          </cell>
          <cell r="CE635" t="str">
            <v/>
          </cell>
          <cell r="CF635" t="str">
            <v/>
          </cell>
          <cell r="CG635" t="str">
            <v/>
          </cell>
          <cell r="CH635" t="str">
            <v/>
          </cell>
          <cell r="CI635" t="str">
            <v/>
          </cell>
          <cell r="CP635">
            <v>0</v>
          </cell>
        </row>
        <row r="636">
          <cell r="C636" t="str">
            <v>631-2023</v>
          </cell>
          <cell r="D636">
            <v>1</v>
          </cell>
          <cell r="E636" t="str">
            <v>CO1.PCCNTR.4725432</v>
          </cell>
          <cell r="F636" t="e">
            <v>#N/A</v>
          </cell>
          <cell r="G636" t="str">
            <v>En Ejecución</v>
          </cell>
          <cell r="H636" t="str">
            <v>https://community.secop.gov.co/Public/Tendering/OpportunityDetail/Index?noticeUID=CO1.NTC.4114760&amp;isFromPublicArea=True&amp;isModal=true&amp;asPopupView=true</v>
          </cell>
          <cell r="I636" t="str">
            <v>SDHT-SDSP-PSP-014-2023</v>
          </cell>
          <cell r="J636">
            <v>1</v>
          </cell>
          <cell r="K636">
            <v>1</v>
          </cell>
          <cell r="L636" t="str">
            <v>Persona Natural</v>
          </cell>
          <cell r="M636" t="str">
            <v>CC</v>
          </cell>
          <cell r="N636">
            <v>53135138</v>
          </cell>
          <cell r="O636">
            <v>0</v>
          </cell>
          <cell r="P636" t="str">
            <v>GOMEZ BARAHONA</v>
          </cell>
          <cell r="Q636" t="str">
            <v>DIANA MILENA</v>
          </cell>
          <cell r="R636" t="str">
            <v>No Aplica</v>
          </cell>
          <cell r="S636" t="str">
            <v>DIANA MILENA GOMEZ BARAHONA</v>
          </cell>
          <cell r="T636" t="str">
            <v>F</v>
          </cell>
          <cell r="U636">
            <v>44988</v>
          </cell>
          <cell r="V636">
            <v>44993</v>
          </cell>
          <cell r="W636">
            <v>44993</v>
          </cell>
          <cell r="Y636" t="str">
            <v>Contratación Directa</v>
          </cell>
          <cell r="Z636" t="str">
            <v>Contrato</v>
          </cell>
          <cell r="AA636" t="str">
            <v>Prestación de Servicios Profesionales</v>
          </cell>
          <cell r="AB636" t="str">
            <v>PRESTACIÓN DE SERVICIOS PROFESIONALES COMO INGENIERO CATASTRAL PARA EL DESARROLLO DE PRODUCTOS CARTOGRAFICOS A PARTIR DEL ANÁLISIS DE LA INFORMACIÓN GEOGRÁFICA EN EL MARCO DE LOS PLANES Y PROGRAMAS DEL SECTOR HABITAT</v>
          </cell>
          <cell r="AC636">
            <v>44993</v>
          </cell>
          <cell r="AE636">
            <v>44993</v>
          </cell>
          <cell r="AF636">
            <v>9</v>
          </cell>
          <cell r="AG636">
            <v>0</v>
          </cell>
          <cell r="AH636">
            <v>9</v>
          </cell>
          <cell r="AI636">
            <v>9</v>
          </cell>
          <cell r="AJ636">
            <v>0</v>
          </cell>
          <cell r="AK636">
            <v>270</v>
          </cell>
          <cell r="AL636">
            <v>45267</v>
          </cell>
          <cell r="AM636">
            <v>45267</v>
          </cell>
          <cell r="AN636">
            <v>69525000</v>
          </cell>
          <cell r="AO636">
            <v>69525000</v>
          </cell>
          <cell r="AP636">
            <v>7725000</v>
          </cell>
          <cell r="AQ636">
            <v>0</v>
          </cell>
          <cell r="AS636">
            <v>747</v>
          </cell>
          <cell r="AT636">
            <v>44977</v>
          </cell>
          <cell r="AU636">
            <v>71355000</v>
          </cell>
          <cell r="AV636" t="str">
            <v>O23011605510000007618</v>
          </cell>
          <cell r="AW636" t="str">
            <v>INVERSION</v>
          </cell>
          <cell r="AX636" t="str">
            <v>Construcción del catastro de redes de los servicios públicos en el distrito capital Bogotá</v>
          </cell>
          <cell r="AY636">
            <v>5000480093</v>
          </cell>
          <cell r="AZ636">
            <v>697</v>
          </cell>
          <cell r="BA636">
            <v>44992</v>
          </cell>
          <cell r="BB636">
            <v>69525000</v>
          </cell>
          <cell r="BK636" t="str">
            <v/>
          </cell>
          <cell r="BN636" t="str">
            <v/>
          </cell>
          <cell r="BO636" t="str">
            <v/>
          </cell>
          <cell r="BP636" t="str">
            <v/>
          </cell>
          <cell r="BR636" t="str">
            <v/>
          </cell>
          <cell r="BS636" t="str">
            <v/>
          </cell>
          <cell r="BT636" t="str">
            <v/>
          </cell>
          <cell r="BU636" t="str">
            <v/>
          </cell>
          <cell r="BV636" t="str">
            <v/>
          </cell>
          <cell r="BW636" t="str">
            <v/>
          </cell>
          <cell r="CA636" t="str">
            <v/>
          </cell>
          <cell r="CB636" t="str">
            <v/>
          </cell>
          <cell r="CC636" t="str">
            <v/>
          </cell>
          <cell r="CE636" t="str">
            <v/>
          </cell>
          <cell r="CF636" t="str">
            <v/>
          </cell>
          <cell r="CG636" t="str">
            <v/>
          </cell>
          <cell r="CH636" t="str">
            <v/>
          </cell>
          <cell r="CI636" t="str">
            <v/>
          </cell>
          <cell r="CP636">
            <v>0</v>
          </cell>
        </row>
        <row r="637">
          <cell r="C637" t="str">
            <v>632-2023</v>
          </cell>
          <cell r="D637">
            <v>1</v>
          </cell>
          <cell r="E637" t="str">
            <v>CO1.PCCNTR.4723482</v>
          </cell>
          <cell r="F637" t="e">
            <v>#N/A</v>
          </cell>
          <cell r="G637" t="str">
            <v>En Ejecución</v>
          </cell>
          <cell r="H637" t="str">
            <v>https://community.secop.gov.co/Public/Tendering/OpportunityDetail/Index?noticeUID=CO1.NTC.4112742&amp;isFromPublicArea=True&amp;isModal=true&amp;asPopupView=true</v>
          </cell>
          <cell r="I637" t="str">
            <v>SDTH-SJ-PSP-0018-2023</v>
          </cell>
          <cell r="J637">
            <v>1</v>
          </cell>
          <cell r="K637">
            <v>1</v>
          </cell>
          <cell r="L637" t="str">
            <v>Persona Natural</v>
          </cell>
          <cell r="M637" t="str">
            <v>CC</v>
          </cell>
          <cell r="N637">
            <v>1019134244</v>
          </cell>
          <cell r="P637" t="str">
            <v>BELTRÁN DÍAZ</v>
          </cell>
          <cell r="Q637" t="str">
            <v>VALENTINA</v>
          </cell>
          <cell r="R637" t="str">
            <v>No Aplica</v>
          </cell>
          <cell r="S637" t="str">
            <v>VALENTINA BELTRÁN DÍAZ</v>
          </cell>
          <cell r="T637" t="str">
            <v>F</v>
          </cell>
          <cell r="U637">
            <v>44991</v>
          </cell>
          <cell r="V637">
            <v>44992</v>
          </cell>
          <cell r="W637">
            <v>44993</v>
          </cell>
          <cell r="Y637" t="str">
            <v>Contratación Directa</v>
          </cell>
          <cell r="Z637" t="str">
            <v>Contrato</v>
          </cell>
          <cell r="AA637" t="str">
            <v>Prestación de Servicios Profesionales</v>
          </cell>
          <cell r="AB637" t="str">
            <v>PRESTAR SERVICIOS PROFESIONALES EN DERECHO PARA APOYAR ACTIVIDADES RELACIONADAS CON LA DEFENSA JUDICIAL Y EXTRAJUDICIAL DE LA SECRETARÍA DISTRITAL DEL HÁBITAT.</v>
          </cell>
          <cell r="AC637">
            <v>44993</v>
          </cell>
          <cell r="AE637">
            <v>44993</v>
          </cell>
          <cell r="AF637">
            <v>9</v>
          </cell>
          <cell r="AG637">
            <v>0</v>
          </cell>
          <cell r="AH637">
            <v>9</v>
          </cell>
          <cell r="AI637">
            <v>9</v>
          </cell>
          <cell r="AJ637">
            <v>0</v>
          </cell>
          <cell r="AK637">
            <v>270</v>
          </cell>
          <cell r="AL637">
            <v>45267</v>
          </cell>
          <cell r="AM637">
            <v>45267</v>
          </cell>
          <cell r="AN637">
            <v>41715000</v>
          </cell>
          <cell r="AO637">
            <v>41715000</v>
          </cell>
          <cell r="AP637">
            <v>4635000</v>
          </cell>
          <cell r="AQ637">
            <v>0</v>
          </cell>
          <cell r="AS637">
            <v>765</v>
          </cell>
          <cell r="AT637">
            <v>44977</v>
          </cell>
          <cell r="AU637">
            <v>41715000</v>
          </cell>
          <cell r="AV637" t="str">
            <v>O23011605560000007810</v>
          </cell>
          <cell r="AW637" t="str">
            <v>INVERSION</v>
          </cell>
          <cell r="AX637" t="str">
            <v>Fortalecimiento y articulación de la gestión jurídica institucional en la Secretaría del Hábitat de Bogotá</v>
          </cell>
          <cell r="AY637">
            <v>5000479719</v>
          </cell>
          <cell r="AZ637">
            <v>693</v>
          </cell>
          <cell r="BA637">
            <v>44991</v>
          </cell>
          <cell r="BB637">
            <v>41715000</v>
          </cell>
          <cell r="BK637" t="str">
            <v/>
          </cell>
          <cell r="BN637" t="str">
            <v/>
          </cell>
          <cell r="BO637" t="str">
            <v/>
          </cell>
          <cell r="BP637" t="str">
            <v/>
          </cell>
          <cell r="BR637" t="str">
            <v/>
          </cell>
          <cell r="BS637" t="str">
            <v/>
          </cell>
          <cell r="BT637" t="str">
            <v/>
          </cell>
          <cell r="BU637" t="str">
            <v/>
          </cell>
          <cell r="BV637" t="str">
            <v/>
          </cell>
          <cell r="BW637" t="str">
            <v/>
          </cell>
          <cell r="CA637" t="str">
            <v/>
          </cell>
          <cell r="CB637" t="str">
            <v/>
          </cell>
          <cell r="CC637" t="str">
            <v/>
          </cell>
          <cell r="CE637" t="str">
            <v/>
          </cell>
          <cell r="CF637" t="str">
            <v/>
          </cell>
          <cell r="CG637" t="str">
            <v/>
          </cell>
          <cell r="CH637" t="str">
            <v/>
          </cell>
          <cell r="CI637" t="str">
            <v/>
          </cell>
          <cell r="CP637">
            <v>0</v>
          </cell>
          <cell r="DF637">
            <v>45170</v>
          </cell>
          <cell r="DG637" t="str">
            <v>ANDREA DEL PILAR RODRÍGUEZ ESCOBAR</v>
          </cell>
          <cell r="DH637">
            <v>1016081476</v>
          </cell>
          <cell r="DI637" t="str">
            <v>KR 104 A   20 33  AP 510</v>
          </cell>
          <cell r="DJ637">
            <v>3143544702</v>
          </cell>
          <cell r="DK637" t="str">
            <v>andreadelpilar014@gmail.com</v>
          </cell>
          <cell r="DL637">
            <v>14986500</v>
          </cell>
          <cell r="DM637">
            <v>45174</v>
          </cell>
          <cell r="DN637">
            <v>45201</v>
          </cell>
        </row>
        <row r="638">
          <cell r="C638" t="str">
            <v>633-2023</v>
          </cell>
          <cell r="D638">
            <v>1</v>
          </cell>
          <cell r="E638" t="str">
            <v>CO1.PCCNTR.4724739</v>
          </cell>
          <cell r="F638" t="e">
            <v>#N/A</v>
          </cell>
          <cell r="G638" t="str">
            <v>En Ejecución</v>
          </cell>
          <cell r="H638" t="str">
            <v>https://community.secop.gov.co/Public/Tendering/OpportunityDetail/Index?noticeUID=CO1.NTC.4113954&amp;isFromPublicArea=True&amp;isModal=true&amp;asPopupView=true</v>
          </cell>
          <cell r="I638" t="str">
            <v>SDHT-SDICV-PSAG-001-2023_</v>
          </cell>
          <cell r="J638">
            <v>1</v>
          </cell>
          <cell r="K638">
            <v>1</v>
          </cell>
          <cell r="L638" t="str">
            <v>Persona Natural</v>
          </cell>
          <cell r="M638" t="str">
            <v>CC</v>
          </cell>
          <cell r="N638">
            <v>1022993218</v>
          </cell>
          <cell r="O638">
            <v>1</v>
          </cell>
          <cell r="P638" t="str">
            <v>GONZALEZ CASADIEGOS</v>
          </cell>
          <cell r="Q638" t="str">
            <v>ELIZABETH DEL CARMEN</v>
          </cell>
          <cell r="R638" t="str">
            <v>No Aplica</v>
          </cell>
          <cell r="S638" t="str">
            <v>ELIZABETH DEL CARMEN GONZALEZ CASADIEGOS</v>
          </cell>
          <cell r="T638" t="str">
            <v>F</v>
          </cell>
          <cell r="U638">
            <v>44991</v>
          </cell>
          <cell r="V638">
            <v>44992</v>
          </cell>
          <cell r="W638">
            <v>44993</v>
          </cell>
          <cell r="Y638" t="str">
            <v>Contratación Directa</v>
          </cell>
          <cell r="Z638" t="str">
            <v>Contrato</v>
          </cell>
          <cell r="AA638" t="str">
            <v>Prestación de Servicios  de Apoyo a la Gestión</v>
          </cell>
          <cell r="AB638" t="str">
            <v>PRESTAR SERVICIOS DE APOYO A LA GESTIÓN PARA BRINDAR APOYO EN ACTIVIDADES OPERATIVAS EN LA SUBDIRECCIÓN DE INVESTIGACIONES Y CONTROL DE VIVIENDA</v>
          </cell>
          <cell r="AC638">
            <v>44993</v>
          </cell>
          <cell r="AE638">
            <v>44993</v>
          </cell>
          <cell r="AF638">
            <v>9</v>
          </cell>
          <cell r="AG638">
            <v>20</v>
          </cell>
          <cell r="AH638">
            <v>9.6666666666666661</v>
          </cell>
          <cell r="AI638">
            <v>9</v>
          </cell>
          <cell r="AJ638">
            <v>20</v>
          </cell>
          <cell r="AK638">
            <v>290</v>
          </cell>
          <cell r="AL638">
            <v>45287</v>
          </cell>
          <cell r="AM638">
            <v>45287</v>
          </cell>
          <cell r="AN638">
            <v>25887333</v>
          </cell>
          <cell r="AO638">
            <v>25887333</v>
          </cell>
          <cell r="AP638">
            <v>2678000</v>
          </cell>
          <cell r="AQ638">
            <v>0.3333333358168602</v>
          </cell>
          <cell r="AS638">
            <v>272</v>
          </cell>
          <cell r="AT638">
            <v>44942</v>
          </cell>
          <cell r="AU638">
            <v>29458000</v>
          </cell>
          <cell r="AV638" t="str">
            <v>O23011603450000007812</v>
          </cell>
          <cell r="AW638" t="str">
            <v>INVERSION</v>
          </cell>
          <cell r="AX638" t="str">
            <v>Fortalecimiento de la Inspección, Vigilancia y Control de Vivienda en Bogotá</v>
          </cell>
          <cell r="AY638">
            <v>5000479734</v>
          </cell>
          <cell r="AZ638">
            <v>694</v>
          </cell>
          <cell r="BA638">
            <v>44991</v>
          </cell>
          <cell r="BB638">
            <v>25887333</v>
          </cell>
          <cell r="BK638" t="str">
            <v/>
          </cell>
          <cell r="BN638" t="str">
            <v/>
          </cell>
          <cell r="BO638" t="str">
            <v/>
          </cell>
          <cell r="BP638" t="str">
            <v/>
          </cell>
          <cell r="BR638" t="str">
            <v/>
          </cell>
          <cell r="BS638" t="str">
            <v/>
          </cell>
          <cell r="BT638" t="str">
            <v/>
          </cell>
          <cell r="BU638" t="str">
            <v/>
          </cell>
          <cell r="BV638" t="str">
            <v/>
          </cell>
          <cell r="BW638" t="str">
            <v/>
          </cell>
          <cell r="CA638" t="str">
            <v/>
          </cell>
          <cell r="CB638" t="str">
            <v/>
          </cell>
          <cell r="CC638" t="str">
            <v/>
          </cell>
          <cell r="CE638" t="str">
            <v/>
          </cell>
          <cell r="CF638" t="str">
            <v/>
          </cell>
          <cell r="CG638" t="str">
            <v/>
          </cell>
          <cell r="CH638" t="str">
            <v/>
          </cell>
          <cell r="CI638" t="str">
            <v/>
          </cell>
          <cell r="CP638">
            <v>0</v>
          </cell>
        </row>
        <row r="639">
          <cell r="C639" t="str">
            <v>634-2023</v>
          </cell>
          <cell r="D639">
            <v>1</v>
          </cell>
          <cell r="E639" t="str">
            <v>CO1.PCCNTR.4726515</v>
          </cell>
          <cell r="F639" t="e">
            <v>#N/A</v>
          </cell>
          <cell r="G639" t="str">
            <v>En Ejecución</v>
          </cell>
          <cell r="H639" t="str">
            <v>https://community.secop.gov.co/Public/Tendering/OpportunityDetail/Index?noticeUID=CO1.NTC.4116514&amp;isFromPublicArea=True&amp;isModal=true&amp;asPopupView=true</v>
          </cell>
          <cell r="I639" t="str">
            <v>SDHT-SDICV-PSP-056-2023</v>
          </cell>
          <cell r="J639">
            <v>1</v>
          </cell>
          <cell r="K639">
            <v>1</v>
          </cell>
          <cell r="L639" t="str">
            <v>Persona Natural</v>
          </cell>
          <cell r="M639" t="str">
            <v>CC</v>
          </cell>
          <cell r="N639">
            <v>1118558082</v>
          </cell>
          <cell r="O639">
            <v>9</v>
          </cell>
          <cell r="P639" t="str">
            <v>VALBUENA MONROY</v>
          </cell>
          <cell r="Q639" t="str">
            <v>LILIANA</v>
          </cell>
          <cell r="R639" t="str">
            <v>No Aplica</v>
          </cell>
          <cell r="S639" t="str">
            <v>LILIANA VALBUENA MONROY</v>
          </cell>
          <cell r="T639" t="str">
            <v>F</v>
          </cell>
          <cell r="U639">
            <v>44992</v>
          </cell>
          <cell r="V639">
            <v>44995</v>
          </cell>
          <cell r="W639">
            <v>44998</v>
          </cell>
          <cell r="Y639" t="str">
            <v>Contratación Directa</v>
          </cell>
          <cell r="Z639" t="str">
            <v>Contrato</v>
          </cell>
          <cell r="AA639" t="str">
            <v>Prestación de Servicios Profesionales</v>
          </cell>
          <cell r="AB639" t="str">
            <v>PRESTAR SERVICIOS PROFESIONALES PARA APOYAR TECNICAMENTE LA SUSTANCIACIÓN DE LAS INVESTIGACIONES ADMINISTRATIVAS RELACIONADAS CON LA  ENAJENACIÓN Y ARRENDAMIENTO DE VIVIENDA</v>
          </cell>
          <cell r="AC639">
            <v>44998</v>
          </cell>
          <cell r="AD639">
            <v>44998</v>
          </cell>
          <cell r="AE639">
            <v>44998</v>
          </cell>
          <cell r="AF639">
            <v>9</v>
          </cell>
          <cell r="AG639">
            <v>20</v>
          </cell>
          <cell r="AH639">
            <v>9.6666666666666661</v>
          </cell>
          <cell r="AI639">
            <v>9</v>
          </cell>
          <cell r="AJ639">
            <v>20</v>
          </cell>
          <cell r="AK639">
            <v>290</v>
          </cell>
          <cell r="AL639">
            <v>45293</v>
          </cell>
          <cell r="AM639">
            <v>45293</v>
          </cell>
          <cell r="AN639">
            <v>55259500</v>
          </cell>
          <cell r="AO639">
            <v>55259500</v>
          </cell>
          <cell r="AP639">
            <v>5716500</v>
          </cell>
          <cell r="AQ639">
            <v>0</v>
          </cell>
          <cell r="AS639">
            <v>299</v>
          </cell>
          <cell r="AT639">
            <v>44942</v>
          </cell>
          <cell r="AU639">
            <v>62882000</v>
          </cell>
          <cell r="AV639" t="str">
            <v>O23011603450000007812</v>
          </cell>
          <cell r="AW639" t="str">
            <v>INVERSION</v>
          </cell>
          <cell r="AX639" t="str">
            <v>Fortalecimiento de la Inspección, Vigilancia y Control de Vivienda en Bogotá</v>
          </cell>
          <cell r="AY639">
            <v>5000480288</v>
          </cell>
          <cell r="AZ639">
            <v>699</v>
          </cell>
          <cell r="BA639">
            <v>44992</v>
          </cell>
          <cell r="BB639">
            <v>55259500</v>
          </cell>
          <cell r="BK639" t="str">
            <v/>
          </cell>
          <cell r="BN639" t="str">
            <v/>
          </cell>
          <cell r="BO639" t="str">
            <v/>
          </cell>
          <cell r="BP639" t="str">
            <v/>
          </cell>
          <cell r="BR639" t="str">
            <v/>
          </cell>
          <cell r="BS639" t="str">
            <v/>
          </cell>
          <cell r="BT639" t="str">
            <v/>
          </cell>
          <cell r="BU639" t="str">
            <v/>
          </cell>
          <cell r="BV639" t="str">
            <v/>
          </cell>
          <cell r="BW639" t="str">
            <v/>
          </cell>
          <cell r="CA639" t="str">
            <v/>
          </cell>
          <cell r="CB639" t="str">
            <v/>
          </cell>
          <cell r="CC639" t="str">
            <v/>
          </cell>
          <cell r="CE639" t="str">
            <v/>
          </cell>
          <cell r="CF639" t="str">
            <v/>
          </cell>
          <cell r="CG639" t="str">
            <v/>
          </cell>
          <cell r="CH639" t="str">
            <v/>
          </cell>
          <cell r="CI639" t="str">
            <v/>
          </cell>
          <cell r="CP639">
            <v>0</v>
          </cell>
        </row>
        <row r="640">
          <cell r="C640" t="str">
            <v>635-2023</v>
          </cell>
          <cell r="D640">
            <v>1</v>
          </cell>
          <cell r="E640" t="str">
            <v>CO1.PCCNTR.4730748</v>
          </cell>
          <cell r="F640" t="e">
            <v>#N/A</v>
          </cell>
          <cell r="G640" t="str">
            <v>En Ejecución</v>
          </cell>
          <cell r="H640" t="str">
            <v>https://community.secop.gov.co/Public/Tendering/OpportunityDetail/Index?noticeUID=CO1.NTC.4122478&amp;isFromPublicArea=True&amp;isModal=true&amp;asPopupView=true</v>
          </cell>
          <cell r="I640" t="str">
            <v>SDHT-SDB-PSP-077-2023</v>
          </cell>
          <cell r="J640">
            <v>1</v>
          </cell>
          <cell r="K640">
            <v>1</v>
          </cell>
          <cell r="L640" t="str">
            <v>Persona Natural</v>
          </cell>
          <cell r="M640" t="str">
            <v>CC</v>
          </cell>
          <cell r="N640">
            <v>80230445</v>
          </cell>
          <cell r="O640">
            <v>1</v>
          </cell>
          <cell r="P640" t="str">
            <v>GARZON TORRES</v>
          </cell>
          <cell r="Q640" t="str">
            <v>EDUARDO ANDRES</v>
          </cell>
          <cell r="R640" t="str">
            <v>No Aplica</v>
          </cell>
          <cell r="S640" t="str">
            <v>EDUARDO ANDRES GARZON TORRES</v>
          </cell>
          <cell r="T640" t="str">
            <v>M</v>
          </cell>
          <cell r="U640">
            <v>44991</v>
          </cell>
          <cell r="V640">
            <v>44993</v>
          </cell>
          <cell r="W640">
            <v>44992</v>
          </cell>
          <cell r="Y640" t="str">
            <v>Contratación Directa</v>
          </cell>
          <cell r="Z640" t="str">
            <v>Contrato</v>
          </cell>
          <cell r="AA640" t="str">
            <v>Prestación de Servicios Profesionales</v>
          </cell>
          <cell r="AB640" t="str">
            <v>PRESTAR SERVICIOS PROFESIONALES PARA APOYAR A LA SUBSECRETARIA DE COORDINACIÓN OPERATIVA EN EL SEGUIMIENTO A LOS PROYECTOS DE ORDEN ESTRATÉGICO PRIORIZADOS EN CADA UNA DE LAS SUBDIRECCIONES QUE CONFORMAN LA DEPENDENCIA.</v>
          </cell>
          <cell r="AC640">
            <v>44993</v>
          </cell>
          <cell r="AE640">
            <v>44993</v>
          </cell>
          <cell r="AF640">
            <v>9</v>
          </cell>
          <cell r="AG640">
            <v>24</v>
          </cell>
          <cell r="AH640">
            <v>9.8000000000000007</v>
          </cell>
          <cell r="AI640">
            <v>9</v>
          </cell>
          <cell r="AJ640">
            <v>24</v>
          </cell>
          <cell r="AK640">
            <v>294</v>
          </cell>
          <cell r="AL640">
            <v>45292</v>
          </cell>
          <cell r="AM640">
            <v>45292</v>
          </cell>
          <cell r="AN640">
            <v>83300000</v>
          </cell>
          <cell r="AO640">
            <v>83300000</v>
          </cell>
          <cell r="AP640">
            <v>8500000</v>
          </cell>
          <cell r="AQ640">
            <v>0</v>
          </cell>
          <cell r="AS640">
            <v>443</v>
          </cell>
          <cell r="AT640">
            <v>44946</v>
          </cell>
          <cell r="AU640">
            <v>93500000</v>
          </cell>
          <cell r="AV640" t="str">
            <v>O23011601190000007575</v>
          </cell>
          <cell r="AW640" t="str">
            <v>INVERSION</v>
          </cell>
          <cell r="AX640" t="str">
            <v>Estudios y diseños de proyecto para el mejoramiento integral de Barrios - Bogotá 2020-2024</v>
          </cell>
          <cell r="AY640">
            <v>5000479737</v>
          </cell>
          <cell r="AZ640">
            <v>695</v>
          </cell>
          <cell r="BA640">
            <v>44991</v>
          </cell>
          <cell r="BB640">
            <v>83300000</v>
          </cell>
          <cell r="BK640" t="str">
            <v/>
          </cell>
          <cell r="BN640" t="str">
            <v/>
          </cell>
          <cell r="BO640" t="str">
            <v/>
          </cell>
          <cell r="BP640" t="str">
            <v/>
          </cell>
          <cell r="BR640" t="str">
            <v/>
          </cell>
          <cell r="BS640" t="str">
            <v/>
          </cell>
          <cell r="BT640" t="str">
            <v/>
          </cell>
          <cell r="BU640" t="str">
            <v/>
          </cell>
          <cell r="BV640" t="str">
            <v/>
          </cell>
          <cell r="BW640" t="str">
            <v/>
          </cell>
          <cell r="CA640" t="str">
            <v/>
          </cell>
          <cell r="CB640" t="str">
            <v/>
          </cell>
          <cell r="CC640" t="str">
            <v/>
          </cell>
          <cell r="CE640" t="str">
            <v/>
          </cell>
          <cell r="CF640" t="str">
            <v/>
          </cell>
          <cell r="CG640" t="str">
            <v/>
          </cell>
          <cell r="CH640" t="str">
            <v/>
          </cell>
          <cell r="CI640" t="str">
            <v/>
          </cell>
          <cell r="CP640">
            <v>0</v>
          </cell>
        </row>
        <row r="641">
          <cell r="C641" t="str">
            <v>636-2023</v>
          </cell>
          <cell r="D641">
            <v>1</v>
          </cell>
          <cell r="E641" t="str">
            <v>CO1.PCCNTR.4731038</v>
          </cell>
          <cell r="F641" t="e">
            <v>#N/A</v>
          </cell>
          <cell r="G641" t="str">
            <v>En Ejecución</v>
          </cell>
          <cell r="H641" t="str">
            <v>https://community.secop.gov.co/Public/Tendering/OpportunityDetail/Index?noticeUID=CO1.NTC.4122394&amp;isFromPublicArea=True&amp;isModal=true&amp;asPopupView=true</v>
          </cell>
          <cell r="I641" t="str">
            <v>SDHT-SDB-PSAG-091-2023</v>
          </cell>
          <cell r="J641">
            <v>1</v>
          </cell>
          <cell r="K641">
            <v>1</v>
          </cell>
          <cell r="L641" t="str">
            <v>Persona Natural</v>
          </cell>
          <cell r="M641" t="str">
            <v>CC</v>
          </cell>
          <cell r="N641">
            <v>1010239343</v>
          </cell>
          <cell r="O641">
            <v>6</v>
          </cell>
          <cell r="P641" t="str">
            <v>ALVAREZ BORDA</v>
          </cell>
          <cell r="Q641" t="str">
            <v>LIZETH LORENA</v>
          </cell>
          <cell r="R641" t="str">
            <v>No Aplica</v>
          </cell>
          <cell r="S641" t="str">
            <v>LIZETH LORENA ALVAREZ BORDA</v>
          </cell>
          <cell r="T641" t="str">
            <v>F</v>
          </cell>
          <cell r="U641">
            <v>44991</v>
          </cell>
          <cell r="V641">
            <v>44992</v>
          </cell>
          <cell r="W641">
            <v>44992</v>
          </cell>
          <cell r="Y641" t="str">
            <v>Contratación Directa</v>
          </cell>
          <cell r="Z641" t="str">
            <v>Contrato</v>
          </cell>
          <cell r="AA641" t="str">
            <v>Prestación de Servicios  de Apoyo a la Gestión</v>
          </cell>
          <cell r="AB641" t="str">
            <v>PRESTAR SERVICIOS DE APOYO A LA GESTIÓN A LOS PROYECTOS EN EL COMPONENTE SOCIAL Y ADMINISTRATIVO EN EL MARCO DE LAS INTERVENCIONES INTEGRALES DE LA SECRETARÍA DISTRITAL DEL HÁBITAT.</v>
          </cell>
          <cell r="AC641">
            <v>44992</v>
          </cell>
          <cell r="AE641">
            <v>44992</v>
          </cell>
          <cell r="AF641">
            <v>8</v>
          </cell>
          <cell r="AG641">
            <v>0</v>
          </cell>
          <cell r="AH641">
            <v>8</v>
          </cell>
          <cell r="AI641">
            <v>8</v>
          </cell>
          <cell r="AJ641">
            <v>0</v>
          </cell>
          <cell r="AK641">
            <v>240</v>
          </cell>
          <cell r="AL641">
            <v>45236</v>
          </cell>
          <cell r="AM641">
            <v>45236</v>
          </cell>
          <cell r="AN641">
            <v>28000000</v>
          </cell>
          <cell r="AO641">
            <v>28000000</v>
          </cell>
          <cell r="AP641">
            <v>3500000</v>
          </cell>
          <cell r="AQ641">
            <v>0</v>
          </cell>
          <cell r="AS641">
            <v>782</v>
          </cell>
          <cell r="AT641">
            <v>44977</v>
          </cell>
          <cell r="AU641">
            <v>28900000</v>
          </cell>
          <cell r="AV641" t="str">
            <v>O23011601190000007575</v>
          </cell>
          <cell r="AW641" t="str">
            <v>INVERSION</v>
          </cell>
          <cell r="AX641" t="str">
            <v>Estudios y diseños de proyecto para el mejoramiento integral de Barrios - Bogotá 2020-2024</v>
          </cell>
          <cell r="AY641">
            <v>5000479741</v>
          </cell>
          <cell r="AZ641">
            <v>696</v>
          </cell>
          <cell r="BA641">
            <v>44991</v>
          </cell>
          <cell r="BB641">
            <v>28000000</v>
          </cell>
          <cell r="BK641" t="str">
            <v/>
          </cell>
          <cell r="BN641" t="str">
            <v/>
          </cell>
          <cell r="BO641" t="str">
            <v/>
          </cell>
          <cell r="BP641" t="str">
            <v/>
          </cell>
          <cell r="BR641" t="str">
            <v/>
          </cell>
          <cell r="BS641" t="str">
            <v/>
          </cell>
          <cell r="BT641" t="str">
            <v/>
          </cell>
          <cell r="BU641" t="str">
            <v/>
          </cell>
          <cell r="BV641" t="str">
            <v/>
          </cell>
          <cell r="BW641" t="str">
            <v/>
          </cell>
          <cell r="CA641" t="str">
            <v/>
          </cell>
          <cell r="CB641" t="str">
            <v/>
          </cell>
          <cell r="CC641" t="str">
            <v/>
          </cell>
          <cell r="CE641" t="str">
            <v/>
          </cell>
          <cell r="CF641" t="str">
            <v/>
          </cell>
          <cell r="CG641" t="str">
            <v/>
          </cell>
          <cell r="CH641" t="str">
            <v/>
          </cell>
          <cell r="CI641" t="str">
            <v/>
          </cell>
          <cell r="CP641">
            <v>0</v>
          </cell>
        </row>
        <row r="642">
          <cell r="C642" t="str">
            <v>637-2023</v>
          </cell>
          <cell r="D642">
            <v>1</v>
          </cell>
          <cell r="E642" t="str">
            <v>CO1.PCCNTR.4731156</v>
          </cell>
          <cell r="F642" t="e">
            <v>#N/A</v>
          </cell>
          <cell r="G642" t="str">
            <v>En Ejecución</v>
          </cell>
          <cell r="H642" t="str">
            <v>https://community.secop.gov.co/Public/Tendering/OpportunityDetail/Index?noticeUID=CO1.NTC.4122392&amp;isFromPublicArea=True&amp;isModal=true&amp;asPopupView=true</v>
          </cell>
          <cell r="I642" t="str">
            <v>SDHT-SDA-PSP-047-2023</v>
          </cell>
          <cell r="J642">
            <v>1</v>
          </cell>
          <cell r="K642">
            <v>1</v>
          </cell>
          <cell r="L642" t="str">
            <v>Persona Natural</v>
          </cell>
          <cell r="M642" t="str">
            <v>CC</v>
          </cell>
          <cell r="N642">
            <v>79443338</v>
          </cell>
          <cell r="O642">
            <v>2</v>
          </cell>
          <cell r="P642" t="str">
            <v>PAIPA ROMERO</v>
          </cell>
          <cell r="Q642" t="str">
            <v>JIMMY</v>
          </cell>
          <cell r="R642" t="str">
            <v>No Aplica</v>
          </cell>
          <cell r="S642" t="str">
            <v>JIMMY PAIPA ROMERO</v>
          </cell>
          <cell r="T642" t="str">
            <v>M</v>
          </cell>
          <cell r="U642">
            <v>44991</v>
          </cell>
          <cell r="V642">
            <v>44992</v>
          </cell>
          <cell r="W642">
            <v>44993</v>
          </cell>
          <cell r="Y642" t="str">
            <v>Contratación Directa</v>
          </cell>
          <cell r="Z642" t="str">
            <v>Contrato</v>
          </cell>
          <cell r="AA642" t="str">
            <v>Prestación de Servicios Profesionales</v>
          </cell>
          <cell r="AB642" t="str">
            <v>PRESTAR SERVICIOS PROFESIONALES EN LA SUBDIRECCIÓN ADMINISTRATIVA PARA EL CONTROL Y SEGUIMIENTO EN INVENTARIOS Y ALMACEN DE LA SDHT.</v>
          </cell>
          <cell r="AC642">
            <v>44993</v>
          </cell>
          <cell r="AE642">
            <v>44993</v>
          </cell>
          <cell r="AF642">
            <v>8</v>
          </cell>
          <cell r="AG642">
            <v>0</v>
          </cell>
          <cell r="AH642">
            <v>8</v>
          </cell>
          <cell r="AI642">
            <v>8</v>
          </cell>
          <cell r="AJ642">
            <v>0</v>
          </cell>
          <cell r="AK642">
            <v>240</v>
          </cell>
          <cell r="AL642">
            <v>45237</v>
          </cell>
          <cell r="AM642">
            <v>45237</v>
          </cell>
          <cell r="AN642">
            <v>41200000</v>
          </cell>
          <cell r="AO642">
            <v>41200000</v>
          </cell>
          <cell r="AP642">
            <v>5150000</v>
          </cell>
          <cell r="AQ642">
            <v>0</v>
          </cell>
          <cell r="AS642">
            <v>807</v>
          </cell>
          <cell r="AT642">
            <v>44981</v>
          </cell>
          <cell r="AU642">
            <v>41200000</v>
          </cell>
          <cell r="AV642" t="str">
            <v>O23011605560000007754</v>
          </cell>
          <cell r="AW642" t="str">
            <v>INVERSION</v>
          </cell>
          <cell r="AX642" t="str">
            <v>Fortalecimiento Institucional de la Secretaría del Hábitat Bogotá</v>
          </cell>
          <cell r="AY642">
            <v>5000480610</v>
          </cell>
          <cell r="AZ642">
            <v>704</v>
          </cell>
          <cell r="BA642">
            <v>44993</v>
          </cell>
          <cell r="BB642">
            <v>41200000</v>
          </cell>
          <cell r="BK642" t="str">
            <v/>
          </cell>
          <cell r="BN642" t="str">
            <v/>
          </cell>
          <cell r="BO642" t="str">
            <v/>
          </cell>
          <cell r="BP642" t="str">
            <v/>
          </cell>
          <cell r="BR642" t="str">
            <v/>
          </cell>
          <cell r="BS642" t="str">
            <v/>
          </cell>
          <cell r="BT642" t="str">
            <v/>
          </cell>
          <cell r="BU642" t="str">
            <v/>
          </cell>
          <cell r="BV642" t="str">
            <v/>
          </cell>
          <cell r="BW642" t="str">
            <v/>
          </cell>
          <cell r="CA642" t="str">
            <v/>
          </cell>
          <cell r="CB642" t="str">
            <v/>
          </cell>
          <cell r="CC642" t="str">
            <v/>
          </cell>
          <cell r="CE642" t="str">
            <v/>
          </cell>
          <cell r="CF642" t="str">
            <v/>
          </cell>
          <cell r="CG642" t="str">
            <v/>
          </cell>
          <cell r="CH642" t="str">
            <v/>
          </cell>
          <cell r="CI642" t="str">
            <v/>
          </cell>
          <cell r="CP642">
            <v>0</v>
          </cell>
        </row>
        <row r="643">
          <cell r="C643" t="str">
            <v>638-2023</v>
          </cell>
          <cell r="D643">
            <v>1</v>
          </cell>
          <cell r="E643" t="str">
            <v>CO1.PCCNTR.4731418</v>
          </cell>
          <cell r="F643" t="e">
            <v>#N/A</v>
          </cell>
          <cell r="G643" t="str">
            <v>En Ejecución</v>
          </cell>
          <cell r="H643" t="str">
            <v>https://community.secop.gov.co/Public/Tendering/OpportunityDetail/Index?noticeUID=CO1.NTC.4119336&amp;isFromPublicArea=True&amp;isModal=true&amp;asPopupView=true</v>
          </cell>
          <cell r="I643" t="str">
            <v>SDHT-SDO-PSP-057-2023</v>
          </cell>
          <cell r="J643">
            <v>1</v>
          </cell>
          <cell r="K643">
            <v>1</v>
          </cell>
          <cell r="L643" t="str">
            <v>Persona Natural</v>
          </cell>
          <cell r="M643" t="str">
            <v>CC</v>
          </cell>
          <cell r="N643">
            <v>79628872</v>
          </cell>
          <cell r="O643">
            <v>1</v>
          </cell>
          <cell r="P643" t="str">
            <v>HERNANDEZ ACOSTA</v>
          </cell>
          <cell r="Q643" t="str">
            <v>JUAN SEBASTIAN</v>
          </cell>
          <cell r="R643" t="str">
            <v>No Aplica</v>
          </cell>
          <cell r="S643" t="str">
            <v>JUAN SEBASTIAN HERNANDEZ ACOSTA</v>
          </cell>
          <cell r="T643" t="str">
            <v>M</v>
          </cell>
          <cell r="U643">
            <v>44991</v>
          </cell>
          <cell r="V643">
            <v>44992</v>
          </cell>
          <cell r="W643">
            <v>44993</v>
          </cell>
          <cell r="Y643" t="str">
            <v>Contratación Directa</v>
          </cell>
          <cell r="Z643" t="str">
            <v>Contrato</v>
          </cell>
          <cell r="AA643" t="str">
            <v>Prestación de Servicios Profesionales</v>
          </cell>
          <cell r="AB643" t="str">
            <v>PRESTAR SERVICIOS PROFESIONALES PARA LA ELABORACIÓN DE LAS MEMORIAS DE LA GESTIÓN ADELANTADA EN LOS DIFERENTES COMPONENTES IMPLEMENTADOS POR LA SUBSECRETARÍA DE COORDINACIÓN OPERATIVA</v>
          </cell>
          <cell r="AC643">
            <v>44995</v>
          </cell>
          <cell r="AE643">
            <v>44995</v>
          </cell>
          <cell r="AF643">
            <v>9</v>
          </cell>
          <cell r="AG643">
            <v>0</v>
          </cell>
          <cell r="AH643">
            <v>9</v>
          </cell>
          <cell r="AI643">
            <v>9</v>
          </cell>
          <cell r="AJ643">
            <v>0</v>
          </cell>
          <cell r="AK643">
            <v>270</v>
          </cell>
          <cell r="AL643">
            <v>45269</v>
          </cell>
          <cell r="AM643">
            <v>45269</v>
          </cell>
          <cell r="AN643">
            <v>72000000</v>
          </cell>
          <cell r="AO643">
            <v>72000000</v>
          </cell>
          <cell r="AP643">
            <v>8000000</v>
          </cell>
          <cell r="AQ643">
            <v>0</v>
          </cell>
          <cell r="AS643">
            <v>709</v>
          </cell>
          <cell r="AT643">
            <v>44963</v>
          </cell>
          <cell r="AU643">
            <v>72000000</v>
          </cell>
          <cell r="AV643" t="str">
            <v>O23011602320000007641</v>
          </cell>
          <cell r="AW643" t="str">
            <v>INVERSION</v>
          </cell>
          <cell r="AX643" t="str">
            <v>Implementación de la Estrategia Integral de Revitalización Bogotá</v>
          </cell>
          <cell r="AY643">
            <v>5000481983</v>
          </cell>
          <cell r="AZ643">
            <v>716</v>
          </cell>
          <cell r="BA643">
            <v>44995</v>
          </cell>
          <cell r="BB643">
            <v>72000000</v>
          </cell>
          <cell r="BK643" t="str">
            <v/>
          </cell>
          <cell r="BN643" t="str">
            <v/>
          </cell>
          <cell r="BO643" t="str">
            <v/>
          </cell>
          <cell r="BP643" t="str">
            <v/>
          </cell>
          <cell r="BR643" t="str">
            <v/>
          </cell>
          <cell r="BS643" t="str">
            <v/>
          </cell>
          <cell r="BT643" t="str">
            <v/>
          </cell>
          <cell r="BU643" t="str">
            <v/>
          </cell>
          <cell r="BV643" t="str">
            <v/>
          </cell>
          <cell r="BW643" t="str">
            <v/>
          </cell>
          <cell r="CA643" t="str">
            <v/>
          </cell>
          <cell r="CB643" t="str">
            <v/>
          </cell>
          <cell r="CC643" t="str">
            <v/>
          </cell>
          <cell r="CE643" t="str">
            <v/>
          </cell>
          <cell r="CF643" t="str">
            <v/>
          </cell>
          <cell r="CG643" t="str">
            <v/>
          </cell>
          <cell r="CH643" t="str">
            <v/>
          </cell>
          <cell r="CI643" t="str">
            <v/>
          </cell>
          <cell r="CP643">
            <v>0</v>
          </cell>
        </row>
        <row r="644">
          <cell r="C644" t="str">
            <v>639-2023</v>
          </cell>
          <cell r="D644">
            <v>1</v>
          </cell>
          <cell r="E644" t="str">
            <v>CO1.PCCNTR.4731085</v>
          </cell>
          <cell r="F644" t="e">
            <v>#N/A</v>
          </cell>
          <cell r="G644" t="str">
            <v>En Ejecución</v>
          </cell>
          <cell r="H644" t="str">
            <v>https://community.secop.gov.co/Public/Tendering/OpportunityDetail/Index?noticeUID=CO1.NTC.4119027&amp;isFromPublicArea=True&amp;isModal=true&amp;asPopupView=true</v>
          </cell>
          <cell r="I644" t="str">
            <v>SDHT-SDO-PSP-053-2023</v>
          </cell>
          <cell r="J644">
            <v>1</v>
          </cell>
          <cell r="K644">
            <v>1</v>
          </cell>
          <cell r="L644" t="str">
            <v>Persona Natural</v>
          </cell>
          <cell r="M644" t="str">
            <v>CC</v>
          </cell>
          <cell r="N644">
            <v>1128281571</v>
          </cell>
          <cell r="O644">
            <v>4</v>
          </cell>
          <cell r="P644" t="str">
            <v>DUQUE CADAVID</v>
          </cell>
          <cell r="Q644" t="str">
            <v>MARIA CAMILA</v>
          </cell>
          <cell r="R644" t="str">
            <v>No Aplica</v>
          </cell>
          <cell r="S644" t="str">
            <v>MARIA CAMILA DUQUE CADAVID</v>
          </cell>
          <cell r="T644" t="str">
            <v>F</v>
          </cell>
          <cell r="U644">
            <v>44992</v>
          </cell>
          <cell r="V644">
            <v>44999</v>
          </cell>
          <cell r="W644">
            <v>44994</v>
          </cell>
          <cell r="Y644" t="str">
            <v>Contratación Directa</v>
          </cell>
          <cell r="Z644" t="str">
            <v>Contrato</v>
          </cell>
          <cell r="AA644" t="str">
            <v>Prestación de Servicios Profesionales</v>
          </cell>
          <cell r="AB644" t="str">
            <v>PRESTAR SERVICIOS PROFESIONALES PARA APOYAR LA ELABORACIÓN DE PRODUCTOS TÉCNICOS DE SOPORTE REQUERIDOS PARA LAS MODELACIONES ARQUITECTÓNICAS Y URBANAS DE LAS INTERVENCIONES PRIORIZADAS EN EL MARCO DE LA ESTRATEGIA INTEGRAL DE REVITALIZACIÓN.</v>
          </cell>
          <cell r="AC644">
            <v>44999</v>
          </cell>
          <cell r="AD644">
            <v>45001</v>
          </cell>
          <cell r="AE644">
            <v>45001</v>
          </cell>
          <cell r="AF644">
            <v>9</v>
          </cell>
          <cell r="AG644">
            <v>0</v>
          </cell>
          <cell r="AH644">
            <v>9</v>
          </cell>
          <cell r="AI644">
            <v>9</v>
          </cell>
          <cell r="AJ644">
            <v>0</v>
          </cell>
          <cell r="AK644">
            <v>270</v>
          </cell>
          <cell r="AL644">
            <v>45275</v>
          </cell>
          <cell r="AM644">
            <v>45275</v>
          </cell>
          <cell r="AN644">
            <v>47277000</v>
          </cell>
          <cell r="AO644">
            <v>47277000</v>
          </cell>
          <cell r="AP644">
            <v>5253000</v>
          </cell>
          <cell r="AQ644">
            <v>0</v>
          </cell>
          <cell r="AS644">
            <v>768</v>
          </cell>
          <cell r="AT644">
            <v>44977</v>
          </cell>
          <cell r="AU644">
            <v>47277000</v>
          </cell>
          <cell r="AV644" t="str">
            <v>O23011602320000007641</v>
          </cell>
          <cell r="AW644" t="str">
            <v>INVERSION</v>
          </cell>
          <cell r="AX644" t="str">
            <v>Implementación de la Estrategia Integral de Revitalización Bogotá</v>
          </cell>
          <cell r="AY644">
            <v>5000480629</v>
          </cell>
          <cell r="AZ644">
            <v>707</v>
          </cell>
          <cell r="BA644">
            <v>44993</v>
          </cell>
          <cell r="BB644">
            <v>47277000</v>
          </cell>
          <cell r="BK644" t="str">
            <v/>
          </cell>
          <cell r="BN644" t="str">
            <v/>
          </cell>
          <cell r="BO644" t="str">
            <v/>
          </cell>
          <cell r="BP644" t="str">
            <v/>
          </cell>
          <cell r="BR644" t="str">
            <v/>
          </cell>
          <cell r="BS644" t="str">
            <v/>
          </cell>
          <cell r="BT644" t="str">
            <v/>
          </cell>
          <cell r="BU644" t="str">
            <v/>
          </cell>
          <cell r="BV644" t="str">
            <v/>
          </cell>
          <cell r="BW644" t="str">
            <v/>
          </cell>
          <cell r="CA644" t="str">
            <v/>
          </cell>
          <cell r="CB644" t="str">
            <v/>
          </cell>
          <cell r="CC644" t="str">
            <v/>
          </cell>
          <cell r="CE644" t="str">
            <v/>
          </cell>
          <cell r="CF644" t="str">
            <v/>
          </cell>
          <cell r="CG644" t="str">
            <v/>
          </cell>
          <cell r="CH644" t="str">
            <v/>
          </cell>
          <cell r="CI644" t="str">
            <v/>
          </cell>
          <cell r="CP644">
            <v>0</v>
          </cell>
        </row>
        <row r="645">
          <cell r="C645" t="str">
            <v>640-2023</v>
          </cell>
          <cell r="D645">
            <v>1</v>
          </cell>
          <cell r="E645" t="str">
            <v>CO1.PCCNTR.4737458</v>
          </cell>
          <cell r="F645" t="e">
            <v>#N/A</v>
          </cell>
          <cell r="G645" t="str">
            <v>En Ejecución</v>
          </cell>
          <cell r="H645" t="str">
            <v>https://community.secop.gov.co/Public/Tendering/OpportunityDetail/Index?noticeUID=CO1.NTC.4123143&amp;isFromPublicArea=True&amp;isModal=true&amp;asPopupView=true</v>
          </cell>
          <cell r="I645" t="str">
            <v>SDHT-SDICV-PSAG-011-2023.</v>
          </cell>
          <cell r="J645">
            <v>1</v>
          </cell>
          <cell r="K645">
            <v>1</v>
          </cell>
          <cell r="L645" t="str">
            <v>Persona Natural</v>
          </cell>
          <cell r="M645" t="str">
            <v>CC</v>
          </cell>
          <cell r="N645">
            <v>52279772</v>
          </cell>
          <cell r="O645">
            <v>5</v>
          </cell>
          <cell r="P645" t="str">
            <v>COY BERNAL</v>
          </cell>
          <cell r="Q645" t="str">
            <v>BERTHA JACKELINE</v>
          </cell>
          <cell r="R645" t="str">
            <v>No Aplica</v>
          </cell>
          <cell r="S645" t="str">
            <v>BERTHA JACKELINE COY BERNAL</v>
          </cell>
          <cell r="T645" t="str">
            <v>F</v>
          </cell>
          <cell r="U645">
            <v>44993</v>
          </cell>
          <cell r="V645">
            <v>44995</v>
          </cell>
          <cell r="W645">
            <v>44995</v>
          </cell>
          <cell r="Y645" t="str">
            <v>Contratación Directa</v>
          </cell>
          <cell r="Z645" t="str">
            <v>Contrato</v>
          </cell>
          <cell r="AA645" t="str">
            <v>Prestación de Servicios  de Apoyo a la Gestión</v>
          </cell>
          <cell r="AB645" t="str">
            <v>PRESTAR SERVICIOS DE APOYO A LA GESTIÓN EN EL DESARROLLO DE ACTIVIDADES DE CARÁCTER ADMINISTRATIVO RELACIONADAS CON EL CONTROL DE VIVIENDA</v>
          </cell>
          <cell r="AC645">
            <v>44995</v>
          </cell>
          <cell r="AE645">
            <v>44995</v>
          </cell>
          <cell r="AF645">
            <v>9</v>
          </cell>
          <cell r="AG645">
            <v>20</v>
          </cell>
          <cell r="AH645">
            <v>9.6666666666666661</v>
          </cell>
          <cell r="AI645">
            <v>9</v>
          </cell>
          <cell r="AJ645">
            <v>20</v>
          </cell>
          <cell r="AK645">
            <v>290</v>
          </cell>
          <cell r="AL645">
            <v>45289</v>
          </cell>
          <cell r="AM645">
            <v>45289</v>
          </cell>
          <cell r="AN645">
            <v>29483333</v>
          </cell>
          <cell r="AO645">
            <v>29483333</v>
          </cell>
          <cell r="AP645">
            <v>3050000</v>
          </cell>
          <cell r="AQ645">
            <v>0.3333333358168602</v>
          </cell>
          <cell r="AS645">
            <v>314</v>
          </cell>
          <cell r="AT645">
            <v>44942</v>
          </cell>
          <cell r="AU645">
            <v>33990000</v>
          </cell>
          <cell r="AV645" t="str">
            <v>O23011603450000007812</v>
          </cell>
          <cell r="AW645" t="str">
            <v>INVERSION</v>
          </cell>
          <cell r="AX645" t="str">
            <v>Fortalecimiento de la Inspección, Vigilancia y Control de Vivienda en Bogotá</v>
          </cell>
          <cell r="AY645">
            <v>5000481732</v>
          </cell>
          <cell r="AZ645">
            <v>711</v>
          </cell>
          <cell r="BA645">
            <v>44994</v>
          </cell>
          <cell r="BB645">
            <v>29483333</v>
          </cell>
          <cell r="BK645" t="str">
            <v/>
          </cell>
          <cell r="BN645" t="str">
            <v/>
          </cell>
          <cell r="BO645" t="str">
            <v/>
          </cell>
          <cell r="BP645" t="str">
            <v/>
          </cell>
          <cell r="BR645" t="str">
            <v/>
          </cell>
          <cell r="BS645" t="str">
            <v/>
          </cell>
          <cell r="BT645" t="str">
            <v/>
          </cell>
          <cell r="BU645" t="str">
            <v/>
          </cell>
          <cell r="BV645" t="str">
            <v/>
          </cell>
          <cell r="BW645" t="str">
            <v/>
          </cell>
          <cell r="CA645" t="str">
            <v/>
          </cell>
          <cell r="CB645" t="str">
            <v/>
          </cell>
          <cell r="CC645" t="str">
            <v/>
          </cell>
          <cell r="CE645" t="str">
            <v/>
          </cell>
          <cell r="CF645" t="str">
            <v/>
          </cell>
          <cell r="CG645" t="str">
            <v/>
          </cell>
          <cell r="CH645" t="str">
            <v/>
          </cell>
          <cell r="CI645" t="str">
            <v/>
          </cell>
          <cell r="CP645">
            <v>0</v>
          </cell>
        </row>
        <row r="646">
          <cell r="C646" t="str">
            <v>641-2023</v>
          </cell>
          <cell r="D646">
            <v>1</v>
          </cell>
          <cell r="E646" t="str">
            <v>CO1.PCCNTR.4735053</v>
          </cell>
          <cell r="F646" t="e">
            <v>#N/A</v>
          </cell>
          <cell r="G646" t="str">
            <v>En Ejecución</v>
          </cell>
          <cell r="H646" t="str">
            <v>https://community.secop.gov.co/Public/Tendering/OpportunityDetail/Index?noticeUID=CO1.NTC.4128167&amp;isFromPublicArea=True&amp;isModal=true&amp;asPopupView=true</v>
          </cell>
          <cell r="I646" t="str">
            <v>SDHT-OCDI-PSP-006-2023</v>
          </cell>
          <cell r="J646">
            <v>1</v>
          </cell>
          <cell r="K646">
            <v>1</v>
          </cell>
          <cell r="L646" t="str">
            <v>Persona Natural</v>
          </cell>
          <cell r="M646" t="str">
            <v>CC</v>
          </cell>
          <cell r="N646">
            <v>40025249</v>
          </cell>
          <cell r="O646">
            <v>0</v>
          </cell>
          <cell r="P646" t="str">
            <v>CASTILLO GUERRERO</v>
          </cell>
          <cell r="Q646" t="str">
            <v>YANETH FABIOLA</v>
          </cell>
          <cell r="R646" t="str">
            <v>No Aplica</v>
          </cell>
          <cell r="S646" t="str">
            <v>YANETH FABIOLA CASTILLO GUERRERO</v>
          </cell>
          <cell r="T646" t="str">
            <v>F</v>
          </cell>
          <cell r="U646">
            <v>44992</v>
          </cell>
          <cell r="V646">
            <v>44994</v>
          </cell>
          <cell r="W646">
            <v>44995</v>
          </cell>
          <cell r="Y646" t="str">
            <v>Contratación Directa</v>
          </cell>
          <cell r="Z646" t="str">
            <v>Contrato</v>
          </cell>
          <cell r="AA646" t="str">
            <v>Prestación de Servicios Profesionales</v>
          </cell>
          <cell r="AB646" t="str">
            <v>PRESTAR SERVICIOS PROFESIONALES PARA ADELANTAR LA ETAPA DE INSTRUCCIÓN Y SUSTANCIACIÓN DE LAS ACTUACIONES DISCIPLINARIAS QUE LE SEAN ASIGNADAS, DE CONFORMIDAD CON LOS PROCESOS DESARROLLADOS EN LA OFICINA DE CONTROL DISCIPLINARIO INTERNO DE LA SDHT.</v>
          </cell>
          <cell r="AC646">
            <v>44995</v>
          </cell>
          <cell r="AE646">
            <v>44995</v>
          </cell>
          <cell r="AF646">
            <v>8</v>
          </cell>
          <cell r="AG646">
            <v>0</v>
          </cell>
          <cell r="AH646">
            <v>8</v>
          </cell>
          <cell r="AI646">
            <v>8</v>
          </cell>
          <cell r="AJ646">
            <v>0</v>
          </cell>
          <cell r="AK646">
            <v>240</v>
          </cell>
          <cell r="AL646">
            <v>45239</v>
          </cell>
          <cell r="AM646">
            <v>45239</v>
          </cell>
          <cell r="AN646">
            <v>51200000</v>
          </cell>
          <cell r="AO646">
            <v>51200000</v>
          </cell>
          <cell r="AP646">
            <v>6400000</v>
          </cell>
          <cell r="AQ646">
            <v>0</v>
          </cell>
          <cell r="AS646">
            <v>739</v>
          </cell>
          <cell r="AT646">
            <v>44973</v>
          </cell>
          <cell r="AU646">
            <v>51200000</v>
          </cell>
          <cell r="AV646" t="str">
            <v>O23011605560000007754</v>
          </cell>
          <cell r="AW646" t="str">
            <v>INVERSION</v>
          </cell>
          <cell r="AX646" t="str">
            <v>Fortalecimiento Institucional de la Secretaría del Hábitat Bogotá</v>
          </cell>
          <cell r="AY646">
            <v>5000480606</v>
          </cell>
          <cell r="AZ646">
            <v>703</v>
          </cell>
          <cell r="BA646">
            <v>44993</v>
          </cell>
          <cell r="BB646">
            <v>51200000</v>
          </cell>
          <cell r="BK646" t="str">
            <v/>
          </cell>
          <cell r="BN646" t="str">
            <v/>
          </cell>
          <cell r="BO646" t="str">
            <v/>
          </cell>
          <cell r="BP646" t="str">
            <v/>
          </cell>
          <cell r="BR646" t="str">
            <v/>
          </cell>
          <cell r="BS646" t="str">
            <v/>
          </cell>
          <cell r="BT646" t="str">
            <v/>
          </cell>
          <cell r="BU646" t="str">
            <v/>
          </cell>
          <cell r="BV646" t="str">
            <v/>
          </cell>
          <cell r="BW646" t="str">
            <v/>
          </cell>
          <cell r="CA646" t="str">
            <v/>
          </cell>
          <cell r="CB646" t="str">
            <v/>
          </cell>
          <cell r="CC646" t="str">
            <v/>
          </cell>
          <cell r="CE646" t="str">
            <v/>
          </cell>
          <cell r="CF646" t="str">
            <v/>
          </cell>
          <cell r="CG646" t="str">
            <v/>
          </cell>
          <cell r="CH646" t="str">
            <v/>
          </cell>
          <cell r="CI646" t="str">
            <v/>
          </cell>
          <cell r="CP646">
            <v>0</v>
          </cell>
        </row>
        <row r="647">
          <cell r="C647" t="str">
            <v>642-2023</v>
          </cell>
          <cell r="D647">
            <v>1</v>
          </cell>
          <cell r="E647" t="str">
            <v>CO1.PCCNTR.4736019</v>
          </cell>
          <cell r="F647" t="e">
            <v>#N/A</v>
          </cell>
          <cell r="G647" t="str">
            <v>En Ejecución</v>
          </cell>
          <cell r="H647" t="str">
            <v>https://community.secop.gov.co/Public/Tendering/OpportunityDetail/Index?noticeUID=CO1.NTC.4129539&amp;isFromPublicArea=True&amp;isModal=true&amp;asPopupView=true</v>
          </cell>
          <cell r="I647" t="str">
            <v>SDHT-SDPP-PSP-020-2023</v>
          </cell>
          <cell r="J647">
            <v>1</v>
          </cell>
          <cell r="K647">
            <v>1</v>
          </cell>
          <cell r="L647" t="str">
            <v>Persona Natural</v>
          </cell>
          <cell r="M647" t="str">
            <v>CC</v>
          </cell>
          <cell r="N647">
            <v>1077437198</v>
          </cell>
          <cell r="O647">
            <v>7</v>
          </cell>
          <cell r="P647" t="str">
            <v>TORRES BENITEZ</v>
          </cell>
          <cell r="Q647" t="str">
            <v>YILMAR YEISSON</v>
          </cell>
          <cell r="R647" t="str">
            <v>No Aplica</v>
          </cell>
          <cell r="S647" t="str">
            <v>YILMAR YEISSON TORRES BENITEZ</v>
          </cell>
          <cell r="T647" t="str">
            <v>M</v>
          </cell>
          <cell r="U647">
            <v>44992</v>
          </cell>
          <cell r="V647">
            <v>44993</v>
          </cell>
          <cell r="W647">
            <v>44993</v>
          </cell>
          <cell r="Y647" t="str">
            <v>Contratación Directa</v>
          </cell>
          <cell r="Z647" t="str">
            <v>Contrato</v>
          </cell>
          <cell r="AA647" t="str">
            <v>Prestación de Servicios Profesionales</v>
          </cell>
          <cell r="AB647" t="str">
            <v>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v>
          </cell>
          <cell r="AC647">
            <v>44993</v>
          </cell>
          <cell r="AE647">
            <v>44993</v>
          </cell>
          <cell r="AF647">
            <v>8</v>
          </cell>
          <cell r="AG647">
            <v>0</v>
          </cell>
          <cell r="AH647">
            <v>8</v>
          </cell>
          <cell r="AI647">
            <v>8</v>
          </cell>
          <cell r="AJ647">
            <v>0</v>
          </cell>
          <cell r="AK647">
            <v>240</v>
          </cell>
          <cell r="AL647">
            <v>45237</v>
          </cell>
          <cell r="AM647">
            <v>45237</v>
          </cell>
          <cell r="AN647">
            <v>54400000</v>
          </cell>
          <cell r="AO647">
            <v>54400000</v>
          </cell>
          <cell r="AP647">
            <v>6800000</v>
          </cell>
          <cell r="AQ647">
            <v>0</v>
          </cell>
          <cell r="AS647">
            <v>718</v>
          </cell>
          <cell r="AT647">
            <v>44965</v>
          </cell>
          <cell r="AU647">
            <v>61200000</v>
          </cell>
          <cell r="AV647" t="str">
            <v>O23011605560000007602</v>
          </cell>
          <cell r="AW647" t="str">
            <v>INVERSION</v>
          </cell>
          <cell r="AX647" t="str">
            <v>Análisis de la Gestión Integral del desarrollo de los programas y proyectos de la Secretaría de Hábitat de Bogotá</v>
          </cell>
          <cell r="AY647">
            <v>5000480293</v>
          </cell>
          <cell r="AZ647">
            <v>700</v>
          </cell>
          <cell r="BA647">
            <v>44992</v>
          </cell>
          <cell r="BB647">
            <v>54400000</v>
          </cell>
          <cell r="BK647" t="str">
            <v/>
          </cell>
          <cell r="BN647" t="str">
            <v/>
          </cell>
          <cell r="BO647" t="str">
            <v/>
          </cell>
          <cell r="BP647" t="str">
            <v/>
          </cell>
          <cell r="BR647" t="str">
            <v/>
          </cell>
          <cell r="BS647" t="str">
            <v/>
          </cell>
          <cell r="BT647" t="str">
            <v/>
          </cell>
          <cell r="BU647" t="str">
            <v/>
          </cell>
          <cell r="BV647" t="str">
            <v/>
          </cell>
          <cell r="BW647" t="str">
            <v/>
          </cell>
          <cell r="CA647" t="str">
            <v/>
          </cell>
          <cell r="CB647" t="str">
            <v/>
          </cell>
          <cell r="CC647" t="str">
            <v/>
          </cell>
          <cell r="CE647" t="str">
            <v/>
          </cell>
          <cell r="CF647" t="str">
            <v/>
          </cell>
          <cell r="CG647" t="str">
            <v/>
          </cell>
          <cell r="CH647" t="str">
            <v/>
          </cell>
          <cell r="CI647" t="str">
            <v/>
          </cell>
          <cell r="CP647">
            <v>0</v>
          </cell>
        </row>
        <row r="648">
          <cell r="C648" t="str">
            <v>643-2023</v>
          </cell>
          <cell r="D648">
            <v>1</v>
          </cell>
          <cell r="E648" t="str">
            <v>CO1.PCCNTR.4740927</v>
          </cell>
          <cell r="F648" t="e">
            <v>#N/A</v>
          </cell>
          <cell r="G648" t="str">
            <v>En Ejecución</v>
          </cell>
          <cell r="H648" t="str">
            <v>https://community.secop.gov.co/Public/Tendering/OpportunityDetail/Index?noticeUID=CO1.NTC.4135925&amp;isFromPublicArea=True&amp;isModal=true&amp;asPopupView=true</v>
          </cell>
          <cell r="I648" t="str">
            <v>SDHT-SDICV-PSAG-003-2023.</v>
          </cell>
          <cell r="J648">
            <v>1</v>
          </cell>
          <cell r="K648">
            <v>1</v>
          </cell>
          <cell r="L648" t="str">
            <v>Persona Natural</v>
          </cell>
          <cell r="M648" t="str">
            <v>CC</v>
          </cell>
          <cell r="N648">
            <v>1010071439</v>
          </cell>
          <cell r="O648">
            <v>0</v>
          </cell>
          <cell r="P648" t="str">
            <v>TORRES CEPEDA</v>
          </cell>
          <cell r="Q648" t="str">
            <v>ANNA VALENTINA</v>
          </cell>
          <cell r="R648" t="str">
            <v>No Aplica</v>
          </cell>
          <cell r="S648" t="str">
            <v>ANNA VALENTINA TORRES CEPEDA</v>
          </cell>
          <cell r="T648" t="str">
            <v>F</v>
          </cell>
          <cell r="U648">
            <v>44994</v>
          </cell>
          <cell r="V648">
            <v>45001</v>
          </cell>
          <cell r="W648">
            <v>44998</v>
          </cell>
          <cell r="Y648" t="str">
            <v>Contratación Directa</v>
          </cell>
          <cell r="Z648" t="str">
            <v>Contrato</v>
          </cell>
          <cell r="AA648" t="str">
            <v>Prestación de Servicios  de Apoyo a la Gestión</v>
          </cell>
          <cell r="AB648" t="str">
            <v>PRESTAR SERVICIOS DE APOYO A LA GESTIÓN EN EL DESARROLLO DE ACTIVIDADES DE CARÁCTER ADMINISTRATIVO RELACIONADAS CON EL CONTROL DE VIVIENDA.</v>
          </cell>
          <cell r="AC648">
            <v>45001</v>
          </cell>
          <cell r="AE648">
            <v>45001</v>
          </cell>
          <cell r="AF648">
            <v>9</v>
          </cell>
          <cell r="AG648">
            <v>20</v>
          </cell>
          <cell r="AH648">
            <v>9.6666666666666661</v>
          </cell>
          <cell r="AI648">
            <v>9</v>
          </cell>
          <cell r="AJ648">
            <v>20</v>
          </cell>
          <cell r="AK648">
            <v>290</v>
          </cell>
          <cell r="AL648">
            <v>45296</v>
          </cell>
          <cell r="AM648">
            <v>45296</v>
          </cell>
          <cell r="AN648">
            <v>29483333</v>
          </cell>
          <cell r="AO648">
            <v>29483333</v>
          </cell>
          <cell r="AP648">
            <v>3050000</v>
          </cell>
          <cell r="AQ648">
            <v>0.3333333358168602</v>
          </cell>
          <cell r="AS648">
            <v>164</v>
          </cell>
          <cell r="AT648">
            <v>44937</v>
          </cell>
          <cell r="AU648">
            <v>33990000</v>
          </cell>
          <cell r="AV648" t="str">
            <v>O23011603450000007812</v>
          </cell>
          <cell r="AW648" t="str">
            <v>INVERSION</v>
          </cell>
          <cell r="AX648" t="str">
            <v>Fortalecimiento de la Inspección, Vigilancia y Control de Vivienda en Bogotá</v>
          </cell>
          <cell r="AY648">
            <v>5000481813</v>
          </cell>
          <cell r="AZ648">
            <v>714</v>
          </cell>
          <cell r="BA648">
            <v>44994</v>
          </cell>
          <cell r="BB648">
            <v>29483333</v>
          </cell>
          <cell r="BK648" t="str">
            <v/>
          </cell>
          <cell r="BN648" t="str">
            <v/>
          </cell>
          <cell r="BO648" t="str">
            <v/>
          </cell>
          <cell r="BP648" t="str">
            <v/>
          </cell>
          <cell r="BR648" t="str">
            <v/>
          </cell>
          <cell r="BS648" t="str">
            <v/>
          </cell>
          <cell r="BT648" t="str">
            <v/>
          </cell>
          <cell r="BU648" t="str">
            <v/>
          </cell>
          <cell r="BV648" t="str">
            <v/>
          </cell>
          <cell r="BW648" t="str">
            <v/>
          </cell>
          <cell r="CA648" t="str">
            <v/>
          </cell>
          <cell r="CB648" t="str">
            <v/>
          </cell>
          <cell r="CC648" t="str">
            <v/>
          </cell>
          <cell r="CE648" t="str">
            <v/>
          </cell>
          <cell r="CF648" t="str">
            <v/>
          </cell>
          <cell r="CG648" t="str">
            <v/>
          </cell>
          <cell r="CH648" t="str">
            <v/>
          </cell>
          <cell r="CI648" t="str">
            <v/>
          </cell>
          <cell r="CP648">
            <v>0</v>
          </cell>
        </row>
        <row r="649">
          <cell r="C649" t="str">
            <v>644-2023</v>
          </cell>
          <cell r="D649">
            <v>1</v>
          </cell>
          <cell r="E649" t="str">
            <v>CO1.PCCNTR.4737648</v>
          </cell>
          <cell r="F649" t="e">
            <v>#N/A</v>
          </cell>
          <cell r="G649" t="str">
            <v>En Ejecución</v>
          </cell>
          <cell r="H649" t="str">
            <v>https://community.secop.gov.co/Public/Tendering/OpportunityDetail/Index?noticeUID=CO1.NTC.4132173&amp;isFromPublicArea=True&amp;isModal=true&amp;asPopupView=true</v>
          </cell>
          <cell r="I649" t="str">
            <v>SDHT-SDICV-PSP-011-2023.</v>
          </cell>
          <cell r="J649">
            <v>1</v>
          </cell>
          <cell r="K649">
            <v>1</v>
          </cell>
          <cell r="L649" t="str">
            <v>Persona Natural</v>
          </cell>
          <cell r="M649" t="str">
            <v>CC</v>
          </cell>
          <cell r="N649">
            <v>1032392133</v>
          </cell>
          <cell r="O649">
            <v>1</v>
          </cell>
          <cell r="P649" t="str">
            <v>RIVERA FRANCO</v>
          </cell>
          <cell r="Q649" t="str">
            <v>HERNAN CAMILO</v>
          </cell>
          <cell r="R649" t="str">
            <v>No Aplica</v>
          </cell>
          <cell r="S649" t="str">
            <v>HERNAN CAMILO RIVERA FRANCO</v>
          </cell>
          <cell r="T649" t="str">
            <v>M</v>
          </cell>
          <cell r="U649">
            <v>44993</v>
          </cell>
          <cell r="V649">
            <v>44995</v>
          </cell>
          <cell r="W649">
            <v>44995</v>
          </cell>
          <cell r="Y649" t="str">
            <v>Contratación Directa</v>
          </cell>
          <cell r="Z649" t="str">
            <v>Contrato</v>
          </cell>
          <cell r="AA649" t="str">
            <v>Prestación de Servicios Profesionales</v>
          </cell>
          <cell r="AB649" t="str">
            <v>PRESTAR SERVICIOS PROFESIONALES DE APOYO JURIDICO PARA SUSTANCIAR INVESTIGACIONES ADMINISTRATIVAS RELACIONADAS CON LA ENAJENACIÓN Y ARRENDAMIENTO DE VIVIENDA</v>
          </cell>
          <cell r="AC649">
            <v>44995</v>
          </cell>
          <cell r="AE649">
            <v>44995</v>
          </cell>
          <cell r="AF649">
            <v>8</v>
          </cell>
          <cell r="AG649">
            <v>0</v>
          </cell>
          <cell r="AH649">
            <v>8</v>
          </cell>
          <cell r="AI649">
            <v>8</v>
          </cell>
          <cell r="AJ649">
            <v>0</v>
          </cell>
          <cell r="AK649">
            <v>240</v>
          </cell>
          <cell r="AL649">
            <v>45239</v>
          </cell>
          <cell r="AM649">
            <v>45239</v>
          </cell>
          <cell r="AN649">
            <v>45732000</v>
          </cell>
          <cell r="AO649">
            <v>45732000</v>
          </cell>
          <cell r="AP649">
            <v>5716500</v>
          </cell>
          <cell r="AQ649">
            <v>0</v>
          </cell>
          <cell r="AS649">
            <v>291</v>
          </cell>
          <cell r="AT649">
            <v>44942</v>
          </cell>
          <cell r="AU649">
            <v>62882000</v>
          </cell>
          <cell r="AV649" t="str">
            <v>O23011603450000007812</v>
          </cell>
          <cell r="AW649" t="str">
            <v>INVERSION</v>
          </cell>
          <cell r="AX649" t="str">
            <v>Fortalecimiento de la Inspección, Vigilancia y Control de Vivienda en Bogotá</v>
          </cell>
          <cell r="AY649">
            <v>5000481776</v>
          </cell>
          <cell r="AZ649">
            <v>712</v>
          </cell>
          <cell r="BA649">
            <v>44994</v>
          </cell>
          <cell r="BB649">
            <v>45732000</v>
          </cell>
          <cell r="BK649" t="str">
            <v/>
          </cell>
          <cell r="BN649" t="str">
            <v/>
          </cell>
          <cell r="BO649" t="str">
            <v/>
          </cell>
          <cell r="BP649" t="str">
            <v/>
          </cell>
          <cell r="BR649" t="str">
            <v/>
          </cell>
          <cell r="BS649" t="str">
            <v/>
          </cell>
          <cell r="BT649" t="str">
            <v/>
          </cell>
          <cell r="BU649" t="str">
            <v/>
          </cell>
          <cell r="BV649" t="str">
            <v/>
          </cell>
          <cell r="BW649" t="str">
            <v/>
          </cell>
          <cell r="CA649" t="str">
            <v/>
          </cell>
          <cell r="CB649" t="str">
            <v/>
          </cell>
          <cell r="CC649" t="str">
            <v/>
          </cell>
          <cell r="CE649" t="str">
            <v/>
          </cell>
          <cell r="CF649" t="str">
            <v/>
          </cell>
          <cell r="CG649" t="str">
            <v/>
          </cell>
          <cell r="CH649" t="str">
            <v/>
          </cell>
          <cell r="CI649" t="str">
            <v/>
          </cell>
          <cell r="CP649">
            <v>0</v>
          </cell>
        </row>
        <row r="650">
          <cell r="C650" t="str">
            <v>645-2023</v>
          </cell>
          <cell r="D650">
            <v>1</v>
          </cell>
          <cell r="E650" t="str">
            <v>CO1.PCCNTR.4732542</v>
          </cell>
          <cell r="F650" t="e">
            <v>#N/A</v>
          </cell>
          <cell r="G650" t="str">
            <v>En Ejecución</v>
          </cell>
          <cell r="H650" t="str">
            <v>https://community.secop.gov.co/Public/Tendering/OpportunityDetail/Index?noticeUID=CO1.NTC.4124690&amp;isFromPublicArea=True&amp;isModal=true&amp;asPopupView=true</v>
          </cell>
          <cell r="I650" t="str">
            <v>SDHT-SDSP-PSP-018-2023</v>
          </cell>
          <cell r="J650">
            <v>1</v>
          </cell>
          <cell r="K650">
            <v>1</v>
          </cell>
          <cell r="L650" t="str">
            <v>Persona Natural</v>
          </cell>
          <cell r="M650" t="str">
            <v>CC</v>
          </cell>
          <cell r="N650">
            <v>55158583</v>
          </cell>
          <cell r="O650">
            <v>1</v>
          </cell>
          <cell r="P650" t="str">
            <v>NARVAEZ TAFUR</v>
          </cell>
          <cell r="Q650" t="str">
            <v>GLORIA ESPERANZA</v>
          </cell>
          <cell r="R650" t="str">
            <v>No Aplica</v>
          </cell>
          <cell r="S650" t="str">
            <v>GLORIA ESPERANZA NARVAEZ TAFUR</v>
          </cell>
          <cell r="T650" t="str">
            <v>F</v>
          </cell>
          <cell r="U650">
            <v>44993</v>
          </cell>
          <cell r="V650">
            <v>45001</v>
          </cell>
          <cell r="W650">
            <v>44998</v>
          </cell>
          <cell r="Y650" t="str">
            <v>Contratación Directa</v>
          </cell>
          <cell r="Z650" t="str">
            <v>Contrato</v>
          </cell>
          <cell r="AA650" t="str">
            <v>Prestación de Servicios Profesionales</v>
          </cell>
          <cell r="AB650" t="str">
            <v>PRESTAR SERVICIOS PROFESIONALES A LA SUBDIRECCIÓN DE SERVICIOS PÚBLICOS PARA APOYAR JURIDICAMENTE LA FORMULACIÓN E IMPLEMENTACION DE POLÍTICAS Y PLANES DERIVADOS DEL ORDENAMIENTO TERRITORIAL</v>
          </cell>
          <cell r="AC650">
            <v>45001</v>
          </cell>
          <cell r="AE650">
            <v>45001</v>
          </cell>
          <cell r="AF650">
            <v>9</v>
          </cell>
          <cell r="AG650">
            <v>0</v>
          </cell>
          <cell r="AH650">
            <v>9</v>
          </cell>
          <cell r="AI650">
            <v>9</v>
          </cell>
          <cell r="AJ650">
            <v>0</v>
          </cell>
          <cell r="AK650">
            <v>270</v>
          </cell>
          <cell r="AL650">
            <v>45275</v>
          </cell>
          <cell r="AM650">
            <v>45275</v>
          </cell>
          <cell r="AN650">
            <v>95944500</v>
          </cell>
          <cell r="AO650">
            <v>95944500</v>
          </cell>
          <cell r="AP650">
            <v>10660500</v>
          </cell>
          <cell r="AQ650">
            <v>0</v>
          </cell>
          <cell r="AS650">
            <v>761</v>
          </cell>
          <cell r="AT650">
            <v>44977</v>
          </cell>
          <cell r="AU650">
            <v>95945000</v>
          </cell>
          <cell r="AV650" t="str">
            <v>O23011602370000007615</v>
          </cell>
          <cell r="AW650" t="str">
            <v>INVERSION</v>
          </cell>
          <cell r="AX650" t="str">
            <v>Diseño e implementación de la política pública de servicios públicos domiciliarios en el área urbana y rural del Distrito Capital Bogotá</v>
          </cell>
          <cell r="AY650">
            <v>5000482013</v>
          </cell>
          <cell r="AZ650">
            <v>718</v>
          </cell>
          <cell r="BA650">
            <v>44995</v>
          </cell>
          <cell r="BB650">
            <v>95944500</v>
          </cell>
          <cell r="BK650" t="str">
            <v/>
          </cell>
          <cell r="BN650" t="str">
            <v/>
          </cell>
          <cell r="BO650" t="str">
            <v/>
          </cell>
          <cell r="BP650" t="str">
            <v/>
          </cell>
          <cell r="BR650" t="str">
            <v/>
          </cell>
          <cell r="BS650" t="str">
            <v/>
          </cell>
          <cell r="BT650" t="str">
            <v/>
          </cell>
          <cell r="BU650" t="str">
            <v/>
          </cell>
          <cell r="BV650" t="str">
            <v/>
          </cell>
          <cell r="BW650" t="str">
            <v/>
          </cell>
          <cell r="CA650" t="str">
            <v/>
          </cell>
          <cell r="CB650" t="str">
            <v/>
          </cell>
          <cell r="CC650" t="str">
            <v/>
          </cell>
          <cell r="CE650" t="str">
            <v/>
          </cell>
          <cell r="CF650" t="str">
            <v/>
          </cell>
          <cell r="CG650" t="str">
            <v/>
          </cell>
          <cell r="CH650" t="str">
            <v/>
          </cell>
          <cell r="CI650" t="str">
            <v/>
          </cell>
          <cell r="CP650">
            <v>0</v>
          </cell>
        </row>
        <row r="651">
          <cell r="C651" t="str">
            <v>646-2023</v>
          </cell>
          <cell r="D651">
            <v>1</v>
          </cell>
          <cell r="E651" t="str">
            <v>CO1.PCCNTR.4734825</v>
          </cell>
          <cell r="F651" t="e">
            <v>#N/A</v>
          </cell>
          <cell r="G651" t="str">
            <v>En Ejecución</v>
          </cell>
          <cell r="H651" t="str">
            <v>https://community.secop.gov.co/Public/Tendering/OpportunityDetail/Index?noticeUID=CO1.NTC.4128075&amp;isFromPublicArea=True&amp;isModal=true&amp;asPopupView=true</v>
          </cell>
          <cell r="I651" t="str">
            <v>SDHT-SDICV-PSP-057-2023.</v>
          </cell>
          <cell r="J651">
            <v>1</v>
          </cell>
          <cell r="K651">
            <v>1</v>
          </cell>
          <cell r="L651" t="str">
            <v>Persona Natural</v>
          </cell>
          <cell r="M651" t="str">
            <v>CC</v>
          </cell>
          <cell r="N651">
            <v>52832193</v>
          </cell>
          <cell r="O651">
            <v>2</v>
          </cell>
          <cell r="P651" t="str">
            <v>ANGEL MARTINEZ</v>
          </cell>
          <cell r="Q651" t="str">
            <v>ANGELICA SOFIA</v>
          </cell>
          <cell r="R651" t="str">
            <v>No Aplica</v>
          </cell>
          <cell r="S651" t="str">
            <v>ANGELICA SOFIA ANGEL MARTINEZ</v>
          </cell>
          <cell r="T651" t="str">
            <v>F</v>
          </cell>
          <cell r="U651">
            <v>44992</v>
          </cell>
          <cell r="V651">
            <v>44994</v>
          </cell>
          <cell r="W651">
            <v>44998</v>
          </cell>
          <cell r="Y651" t="str">
            <v>Contratación Directa</v>
          </cell>
          <cell r="Z651" t="str">
            <v>Contrato</v>
          </cell>
          <cell r="AA651" t="str">
            <v>Prestación de Servicios Profesionales</v>
          </cell>
          <cell r="AB651" t="str">
            <v>PRESTAR SERVICIOS PROFESIONALES DE APOYO JURIDICO PARA SUSTANCIAR INVESTIGACIONES ADMINISTRATIVAS RELACIONADAS CON LA ENAJENACIÓN Y ARRENDAMIENTO DE VIVIENDA</v>
          </cell>
          <cell r="AC651">
            <v>44998</v>
          </cell>
          <cell r="AE651">
            <v>44998</v>
          </cell>
          <cell r="AF651">
            <v>9</v>
          </cell>
          <cell r="AG651">
            <v>20</v>
          </cell>
          <cell r="AH651">
            <v>9.6666666666666661</v>
          </cell>
          <cell r="AI651">
            <v>9</v>
          </cell>
          <cell r="AJ651">
            <v>20</v>
          </cell>
          <cell r="AK651">
            <v>290</v>
          </cell>
          <cell r="AL651">
            <v>45293</v>
          </cell>
          <cell r="AM651">
            <v>45293</v>
          </cell>
          <cell r="AN651">
            <v>55259500</v>
          </cell>
          <cell r="AO651">
            <v>55259500</v>
          </cell>
          <cell r="AP651">
            <v>5716500</v>
          </cell>
          <cell r="AQ651">
            <v>0</v>
          </cell>
          <cell r="AS651">
            <v>317</v>
          </cell>
          <cell r="AT651">
            <v>44942</v>
          </cell>
          <cell r="AU651">
            <v>62882000</v>
          </cell>
          <cell r="AV651" t="str">
            <v>O23011603450000007812</v>
          </cell>
          <cell r="AW651" t="str">
            <v>INVERSION</v>
          </cell>
          <cell r="AX651" t="str">
            <v>Fortalecimiento de la Inspección, Vigilancia y Control de Vivienda en Bogotá</v>
          </cell>
          <cell r="AY651">
            <v>5000480602</v>
          </cell>
          <cell r="AZ651">
            <v>702</v>
          </cell>
          <cell r="BA651">
            <v>44993</v>
          </cell>
          <cell r="BB651">
            <v>55259500</v>
          </cell>
          <cell r="BK651" t="str">
            <v/>
          </cell>
          <cell r="BN651" t="str">
            <v/>
          </cell>
          <cell r="BO651" t="str">
            <v/>
          </cell>
          <cell r="BP651" t="str">
            <v/>
          </cell>
          <cell r="BR651" t="str">
            <v/>
          </cell>
          <cell r="BS651" t="str">
            <v/>
          </cell>
          <cell r="BT651" t="str">
            <v/>
          </cell>
          <cell r="BU651" t="str">
            <v/>
          </cell>
          <cell r="BV651" t="str">
            <v/>
          </cell>
          <cell r="BW651" t="str">
            <v/>
          </cell>
          <cell r="CA651" t="str">
            <v/>
          </cell>
          <cell r="CB651" t="str">
            <v/>
          </cell>
          <cell r="CC651" t="str">
            <v/>
          </cell>
          <cell r="CE651" t="str">
            <v/>
          </cell>
          <cell r="CF651" t="str">
            <v/>
          </cell>
          <cell r="CG651" t="str">
            <v/>
          </cell>
          <cell r="CH651" t="str">
            <v/>
          </cell>
          <cell r="CI651" t="str">
            <v/>
          </cell>
          <cell r="CP651">
            <v>0</v>
          </cell>
          <cell r="DF651">
            <v>45155</v>
          </cell>
          <cell r="DG651" t="str">
            <v>ANDRES FELIPE CAPERA SANCHEZ</v>
          </cell>
          <cell r="DH651">
            <v>1010215026</v>
          </cell>
          <cell r="DI651" t="str">
            <v xml:space="preserve">CL 92   10 21  </v>
          </cell>
          <cell r="DJ651">
            <v>3505916556</v>
          </cell>
          <cell r="DK651" t="str">
            <v>andrescapera11@gmail.com</v>
          </cell>
          <cell r="DL651">
            <v>25914800</v>
          </cell>
          <cell r="DN651">
            <v>45167</v>
          </cell>
        </row>
        <row r="652">
          <cell r="C652" t="str">
            <v>647-2023</v>
          </cell>
          <cell r="D652">
            <v>1</v>
          </cell>
          <cell r="E652" t="str">
            <v>CO1.PCCNTR.4736151</v>
          </cell>
          <cell r="F652" t="e">
            <v>#N/A</v>
          </cell>
          <cell r="G652" t="str">
            <v>En Ejecución</v>
          </cell>
          <cell r="H652" t="str">
            <v>https://community.secop.gov.co/Public/Tendering/OpportunityDetail/Index?noticeUID=CO1.NTC.4129999&amp;isFromPublicArea=True&amp;isModal=true&amp;asPopupView=true</v>
          </cell>
          <cell r="I652" t="str">
            <v>SDHT-SDB-PSP-092-2023</v>
          </cell>
          <cell r="J652">
            <v>1</v>
          </cell>
          <cell r="K652">
            <v>1</v>
          </cell>
          <cell r="L652" t="str">
            <v>Persona Natural</v>
          </cell>
          <cell r="M652" t="str">
            <v>CC</v>
          </cell>
          <cell r="N652">
            <v>52525898</v>
          </cell>
          <cell r="O652">
            <v>1</v>
          </cell>
          <cell r="P652" t="str">
            <v>LOPEZ BARRERA</v>
          </cell>
          <cell r="Q652" t="str">
            <v>ASTRID</v>
          </cell>
          <cell r="R652" t="str">
            <v>No Aplica</v>
          </cell>
          <cell r="S652" t="str">
            <v>ASTRID LOPEZ BARRERA</v>
          </cell>
          <cell r="T652" t="str">
            <v>F</v>
          </cell>
          <cell r="U652">
            <v>44992</v>
          </cell>
          <cell r="V652">
            <v>44995</v>
          </cell>
          <cell r="W652">
            <v>44993</v>
          </cell>
          <cell r="Y652" t="str">
            <v>Contratación Directa</v>
          </cell>
          <cell r="Z652" t="str">
            <v>Contrato</v>
          </cell>
          <cell r="AA652" t="str">
            <v>Prestación de Servicios Profesionales</v>
          </cell>
          <cell r="AB652"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652">
            <v>44995</v>
          </cell>
          <cell r="AE652">
            <v>44995</v>
          </cell>
          <cell r="AF652">
            <v>9</v>
          </cell>
          <cell r="AG652">
            <v>20</v>
          </cell>
          <cell r="AH652">
            <v>9.6666666666666661</v>
          </cell>
          <cell r="AI652">
            <v>9</v>
          </cell>
          <cell r="AJ652">
            <v>20</v>
          </cell>
          <cell r="AK652">
            <v>290</v>
          </cell>
          <cell r="AL652">
            <v>45289</v>
          </cell>
          <cell r="AM652">
            <v>45289</v>
          </cell>
          <cell r="AN652">
            <v>59740000</v>
          </cell>
          <cell r="AO652">
            <v>59740000</v>
          </cell>
          <cell r="AP652">
            <v>6180000</v>
          </cell>
          <cell r="AQ652">
            <v>0</v>
          </cell>
          <cell r="AS652">
            <v>45</v>
          </cell>
          <cell r="AT652">
            <v>44930</v>
          </cell>
          <cell r="AU652">
            <v>67980000</v>
          </cell>
          <cell r="AV652" t="str">
            <v>O23011601010000007715</v>
          </cell>
          <cell r="AW652" t="str">
            <v>INVERSION</v>
          </cell>
          <cell r="AX652" t="str">
            <v>Mejoramiento de vivienda - modalidad de habitabilidad mediante asignación e implementación de subsidio en Bogotá</v>
          </cell>
          <cell r="AY652">
            <v>5000480617</v>
          </cell>
          <cell r="AZ652">
            <v>705</v>
          </cell>
          <cell r="BA652">
            <v>44993</v>
          </cell>
          <cell r="BB652">
            <v>59740000</v>
          </cell>
          <cell r="BK652" t="str">
            <v/>
          </cell>
          <cell r="BN652" t="str">
            <v/>
          </cell>
          <cell r="BO652" t="str">
            <v/>
          </cell>
          <cell r="BP652" t="str">
            <v/>
          </cell>
          <cell r="BR652" t="str">
            <v/>
          </cell>
          <cell r="BS652" t="str">
            <v/>
          </cell>
          <cell r="BT652" t="str">
            <v/>
          </cell>
          <cell r="BU652" t="str">
            <v/>
          </cell>
          <cell r="BV652" t="str">
            <v/>
          </cell>
          <cell r="BW652" t="str">
            <v/>
          </cell>
          <cell r="CA652" t="str">
            <v/>
          </cell>
          <cell r="CB652" t="str">
            <v/>
          </cell>
          <cell r="CC652" t="str">
            <v/>
          </cell>
          <cell r="CE652" t="str">
            <v/>
          </cell>
          <cell r="CF652" t="str">
            <v/>
          </cell>
          <cell r="CG652" t="str">
            <v/>
          </cell>
          <cell r="CH652" t="str">
            <v/>
          </cell>
          <cell r="CI652" t="str">
            <v/>
          </cell>
          <cell r="CP652">
            <v>0</v>
          </cell>
        </row>
        <row r="653">
          <cell r="C653" t="str">
            <v>648-2023</v>
          </cell>
          <cell r="D653">
            <v>1</v>
          </cell>
          <cell r="E653" t="str">
            <v>CO1.PCCNTR.4736158</v>
          </cell>
          <cell r="F653" t="e">
            <v>#N/A</v>
          </cell>
          <cell r="G653" t="str">
            <v>En Ejecución</v>
          </cell>
          <cell r="H653" t="str">
            <v>https://community.secop.gov.co/Public/Tendering/OpportunityDetail/Index?noticeUID=CO1.NTC.4130637&amp;isFromPublicArea=True&amp;isModal=true&amp;asPopupView=true</v>
          </cell>
          <cell r="I653" t="str">
            <v>SDHT-SDB-PSP-093-2023</v>
          </cell>
          <cell r="J653">
            <v>1</v>
          </cell>
          <cell r="K653">
            <v>1</v>
          </cell>
          <cell r="L653" t="str">
            <v>Persona Natural</v>
          </cell>
          <cell r="M653" t="str">
            <v>CC</v>
          </cell>
          <cell r="N653">
            <v>1010222972</v>
          </cell>
          <cell r="O653">
            <v>4</v>
          </cell>
          <cell r="P653" t="str">
            <v>DUARTE FIERRO</v>
          </cell>
          <cell r="Q653" t="str">
            <v>JESSICA NATALIA</v>
          </cell>
          <cell r="R653" t="str">
            <v>No Aplica</v>
          </cell>
          <cell r="S653" t="str">
            <v>JESSICA NATALIA DUARTE FIERRO</v>
          </cell>
          <cell r="T653" t="str">
            <v>F</v>
          </cell>
          <cell r="U653">
            <v>44992</v>
          </cell>
          <cell r="V653">
            <v>44993</v>
          </cell>
          <cell r="W653">
            <v>44993</v>
          </cell>
          <cell r="Y653" t="str">
            <v>Contratación Directa</v>
          </cell>
          <cell r="Z653" t="str">
            <v>Contrato</v>
          </cell>
          <cell r="AA653" t="str">
            <v>Prestación de Servicios Profesionales</v>
          </cell>
          <cell r="AB653" t="str">
            <v>PRESTAR SERVICIOS PROFESIONALES DESDE EL COMPONENTE TÉCNICO PARA APOYAR EL PROCESO DE MEJORAMIENTO DE VIVIENDA EN SU FASE DE EJECUCIÓN EN LOS TERRITORIOS PRIORIZADOS POR LA SECRETARÍA DISTRITAL HÁBITAT.</v>
          </cell>
          <cell r="AC653">
            <v>44993</v>
          </cell>
          <cell r="AE653">
            <v>44993</v>
          </cell>
          <cell r="AF653">
            <v>8</v>
          </cell>
          <cell r="AG653">
            <v>0</v>
          </cell>
          <cell r="AH653">
            <v>8</v>
          </cell>
          <cell r="AI653">
            <v>8</v>
          </cell>
          <cell r="AJ653">
            <v>0</v>
          </cell>
          <cell r="AK653">
            <v>240</v>
          </cell>
          <cell r="AL653">
            <v>45237</v>
          </cell>
          <cell r="AM653">
            <v>45237</v>
          </cell>
          <cell r="AN653">
            <v>58400000</v>
          </cell>
          <cell r="AO653">
            <v>58400000</v>
          </cell>
          <cell r="AP653">
            <v>7300000</v>
          </cell>
          <cell r="AQ653">
            <v>0</v>
          </cell>
          <cell r="AS653">
            <v>683</v>
          </cell>
          <cell r="AT653">
            <v>44960</v>
          </cell>
          <cell r="AU653">
            <v>80300000</v>
          </cell>
          <cell r="AV653" t="str">
            <v>O23011601010000007715</v>
          </cell>
          <cell r="AW653" t="str">
            <v>INVERSION</v>
          </cell>
          <cell r="AX653" t="str">
            <v>Mejoramiento de vivienda - modalidad de habitabilidad mediante asignación e implementación de subsidio en Bogotá</v>
          </cell>
          <cell r="AY653">
            <v>5000480624</v>
          </cell>
          <cell r="AZ653">
            <v>706</v>
          </cell>
          <cell r="BA653">
            <v>44993</v>
          </cell>
          <cell r="BB653">
            <v>58400000</v>
          </cell>
          <cell r="BK653" t="str">
            <v/>
          </cell>
          <cell r="BN653" t="str">
            <v/>
          </cell>
          <cell r="BO653" t="str">
            <v/>
          </cell>
          <cell r="BP653" t="str">
            <v/>
          </cell>
          <cell r="BR653" t="str">
            <v/>
          </cell>
          <cell r="BS653" t="str">
            <v/>
          </cell>
          <cell r="BT653" t="str">
            <v/>
          </cell>
          <cell r="BU653" t="str">
            <v/>
          </cell>
          <cell r="BV653" t="str">
            <v/>
          </cell>
          <cell r="BW653" t="str">
            <v/>
          </cell>
          <cell r="CA653" t="str">
            <v/>
          </cell>
          <cell r="CB653" t="str">
            <v/>
          </cell>
          <cell r="CC653" t="str">
            <v/>
          </cell>
          <cell r="CE653" t="str">
            <v/>
          </cell>
          <cell r="CF653" t="str">
            <v/>
          </cell>
          <cell r="CG653" t="str">
            <v/>
          </cell>
          <cell r="CH653" t="str">
            <v/>
          </cell>
          <cell r="CI653" t="str">
            <v/>
          </cell>
          <cell r="CP653">
            <v>0</v>
          </cell>
        </row>
        <row r="654">
          <cell r="C654" t="str">
            <v>649-2023</v>
          </cell>
          <cell r="D654">
            <v>1</v>
          </cell>
          <cell r="E654" t="str">
            <v>CO1.PCCNTR.4736548</v>
          </cell>
          <cell r="F654" t="e">
            <v>#N/A</v>
          </cell>
          <cell r="G654" t="str">
            <v>En Ejecución</v>
          </cell>
          <cell r="H654" t="str">
            <v>https://community.secop.gov.co/Public/Tendering/OpportunityDetail/Index?noticeUID=CO1.NTC.4130612&amp;isFromPublicArea=True&amp;isModal=true&amp;asPopupView=true</v>
          </cell>
          <cell r="I654" t="str">
            <v>SDTH-SJ-PSAG-004-2023</v>
          </cell>
          <cell r="J654">
            <v>1</v>
          </cell>
          <cell r="K654">
            <v>1</v>
          </cell>
          <cell r="L654" t="str">
            <v>Persona Natural</v>
          </cell>
          <cell r="M654" t="str">
            <v>CC</v>
          </cell>
          <cell r="N654">
            <v>51737864</v>
          </cell>
          <cell r="O654">
            <v>6</v>
          </cell>
          <cell r="P654" t="str">
            <v>PAZ OSPINA</v>
          </cell>
          <cell r="Q654" t="str">
            <v>MARIA BELARMINA</v>
          </cell>
          <cell r="R654" t="str">
            <v>No Aplica</v>
          </cell>
          <cell r="S654" t="str">
            <v>MARIA BELARMINA PAZ OSPINA</v>
          </cell>
          <cell r="T654" t="str">
            <v>F</v>
          </cell>
          <cell r="U654">
            <v>44992</v>
          </cell>
          <cell r="V654">
            <v>44993</v>
          </cell>
          <cell r="W654">
            <v>44994</v>
          </cell>
          <cell r="Y654" t="str">
            <v>Contratación Directa</v>
          </cell>
          <cell r="Z654" t="str">
            <v>Contrato</v>
          </cell>
          <cell r="AA654" t="str">
            <v>Prestación de Servicios  de Apoyo a la Gestión</v>
          </cell>
          <cell r="AB654" t="str">
            <v>PRESTAR SERVICIOS DE APOYO A LA GESTIÓN EN TEMAS ADMINISTRATIVOS Y OPERATIVOS QUE SE REQUIERAN PARA EL CUMPLIMIENTO DE LAS ACTIVIDADES A CARGO DE LA SUBSECRETARÍA JURÍDICA.</v>
          </cell>
          <cell r="AC654">
            <v>44994</v>
          </cell>
          <cell r="AE654">
            <v>44994</v>
          </cell>
          <cell r="AF654">
            <v>9</v>
          </cell>
          <cell r="AG654">
            <v>0</v>
          </cell>
          <cell r="AH654">
            <v>9</v>
          </cell>
          <cell r="AI654">
            <v>9</v>
          </cell>
          <cell r="AJ654">
            <v>0</v>
          </cell>
          <cell r="AK654">
            <v>270</v>
          </cell>
          <cell r="AL654">
            <v>45268</v>
          </cell>
          <cell r="AM654">
            <v>45268</v>
          </cell>
          <cell r="AN654">
            <v>30591000</v>
          </cell>
          <cell r="AO654">
            <v>30591000</v>
          </cell>
          <cell r="AP654">
            <v>3399000</v>
          </cell>
          <cell r="AQ654">
            <v>0</v>
          </cell>
          <cell r="AS654">
            <v>648</v>
          </cell>
          <cell r="AT654">
            <v>44958</v>
          </cell>
          <cell r="AU654">
            <v>30591000</v>
          </cell>
          <cell r="AV654" t="str">
            <v>O23011605560000007810</v>
          </cell>
          <cell r="AW654" t="str">
            <v>INVERSION</v>
          </cell>
          <cell r="AX654" t="str">
            <v>Fortalecimiento y articulación de la gestión jurídica institucional en la Secretaría del Hábitat de Bogotá</v>
          </cell>
          <cell r="AY654">
            <v>5000480385</v>
          </cell>
          <cell r="AZ654">
            <v>701</v>
          </cell>
          <cell r="BA654">
            <v>44992</v>
          </cell>
          <cell r="BB654">
            <v>30591000</v>
          </cell>
          <cell r="BK654" t="str">
            <v/>
          </cell>
          <cell r="BN654" t="str">
            <v/>
          </cell>
          <cell r="BO654" t="str">
            <v/>
          </cell>
          <cell r="BP654" t="str">
            <v/>
          </cell>
          <cell r="BR654" t="str">
            <v/>
          </cell>
          <cell r="BS654" t="str">
            <v/>
          </cell>
          <cell r="BT654" t="str">
            <v/>
          </cell>
          <cell r="BU654" t="str">
            <v/>
          </cell>
          <cell r="BV654" t="str">
            <v/>
          </cell>
          <cell r="BW654" t="str">
            <v/>
          </cell>
          <cell r="CA654" t="str">
            <v/>
          </cell>
          <cell r="CB654" t="str">
            <v/>
          </cell>
          <cell r="CC654" t="str">
            <v/>
          </cell>
          <cell r="CE654" t="str">
            <v/>
          </cell>
          <cell r="CF654" t="str">
            <v/>
          </cell>
          <cell r="CG654" t="str">
            <v/>
          </cell>
          <cell r="CH654" t="str">
            <v/>
          </cell>
          <cell r="CI654" t="str">
            <v/>
          </cell>
          <cell r="CP654">
            <v>0</v>
          </cell>
        </row>
        <row r="655">
          <cell r="C655" t="str">
            <v>650-2023</v>
          </cell>
          <cell r="D655">
            <v>1</v>
          </cell>
          <cell r="E655" t="str">
            <v>CO1.PCCNTR.4740109</v>
          </cell>
          <cell r="F655" t="e">
            <v>#N/A</v>
          </cell>
          <cell r="G655" t="str">
            <v>En Ejecución</v>
          </cell>
          <cell r="H655" t="str">
            <v>https://community.secop.gov.co/Public/Tendering/OpportunityDetail/Index?noticeUID=CO1.NTC.4134654&amp;isFromPublicArea=True&amp;isModal=true&amp;asPopupView=true</v>
          </cell>
          <cell r="I655" t="str">
            <v>SDTH-SDA-PSAG-022-2023</v>
          </cell>
          <cell r="J655">
            <v>1</v>
          </cell>
          <cell r="K655">
            <v>1</v>
          </cell>
          <cell r="L655" t="str">
            <v>Persona Natural</v>
          </cell>
          <cell r="M655" t="str">
            <v>CC</v>
          </cell>
          <cell r="N655">
            <v>52327274</v>
          </cell>
          <cell r="O655">
            <v>5</v>
          </cell>
          <cell r="P655" t="str">
            <v>BELTRAN USECHE</v>
          </cell>
          <cell r="Q655" t="str">
            <v>YANETH</v>
          </cell>
          <cell r="R655" t="str">
            <v>No Aplica</v>
          </cell>
          <cell r="S655" t="str">
            <v>YANETH BELTRAN USECHE</v>
          </cell>
          <cell r="T655" t="str">
            <v>F</v>
          </cell>
          <cell r="U655">
            <v>44994</v>
          </cell>
          <cell r="V655">
            <v>45001</v>
          </cell>
          <cell r="W655">
            <v>44995</v>
          </cell>
          <cell r="Y655" t="str">
            <v>Contratación Directa</v>
          </cell>
          <cell r="Z655" t="str">
            <v>Contrato</v>
          </cell>
          <cell r="AA655" t="str">
            <v>Prestación de Servicios  de Apoyo a la Gestión</v>
          </cell>
          <cell r="AB655" t="str">
            <v>PRESTAR SERVICIOS DE APOYO TÉCNICO RELACIONADO CON LAS ACTIVIDADES DEL PROCESO DE GESTIÓN DOCUMENTAL, EN EL MARCO DE LOS PLANES MISIONALES E INSTITUCIONALES DE LA ENTIDAD</v>
          </cell>
          <cell r="AC655">
            <v>45001</v>
          </cell>
          <cell r="AE655">
            <v>45001</v>
          </cell>
          <cell r="AF655">
            <v>8</v>
          </cell>
          <cell r="AG655">
            <v>0</v>
          </cell>
          <cell r="AH655">
            <v>8</v>
          </cell>
          <cell r="AI655">
            <v>8</v>
          </cell>
          <cell r="AJ655">
            <v>0</v>
          </cell>
          <cell r="AK655">
            <v>240</v>
          </cell>
          <cell r="AL655">
            <v>45245</v>
          </cell>
          <cell r="AM655">
            <v>45245</v>
          </cell>
          <cell r="AN655">
            <v>32800000</v>
          </cell>
          <cell r="AO655">
            <v>32800000</v>
          </cell>
          <cell r="AP655">
            <v>4100000</v>
          </cell>
          <cell r="AQ655">
            <v>-3.7252902984619141E-9</v>
          </cell>
          <cell r="AS655">
            <v>588</v>
          </cell>
          <cell r="AT655">
            <v>44952</v>
          </cell>
          <cell r="AU655">
            <v>32800000</v>
          </cell>
          <cell r="AV655" t="str">
            <v>O23011605560000007754</v>
          </cell>
          <cell r="AW655" t="str">
            <v>INVERSION</v>
          </cell>
          <cell r="AX655" t="str">
            <v>Fortalecimiento Institucional de la Secretaría del Hábitat Bogotá</v>
          </cell>
          <cell r="AY655">
            <v>5000481799</v>
          </cell>
          <cell r="AZ655">
            <v>713</v>
          </cell>
          <cell r="BA655">
            <v>44994</v>
          </cell>
          <cell r="BB655">
            <v>32800000</v>
          </cell>
          <cell r="BK655" t="str">
            <v/>
          </cell>
          <cell r="BN655" t="str">
            <v/>
          </cell>
          <cell r="BO655" t="str">
            <v/>
          </cell>
          <cell r="BP655" t="str">
            <v/>
          </cell>
          <cell r="BR655" t="str">
            <v/>
          </cell>
          <cell r="BS655" t="str">
            <v/>
          </cell>
          <cell r="BT655" t="str">
            <v/>
          </cell>
          <cell r="BU655" t="str">
            <v/>
          </cell>
          <cell r="BV655" t="str">
            <v/>
          </cell>
          <cell r="BW655" t="str">
            <v/>
          </cell>
          <cell r="CA655" t="str">
            <v/>
          </cell>
          <cell r="CB655" t="str">
            <v/>
          </cell>
          <cell r="CC655" t="str">
            <v/>
          </cell>
          <cell r="CE655" t="str">
            <v/>
          </cell>
          <cell r="CF655" t="str">
            <v/>
          </cell>
          <cell r="CG655" t="str">
            <v/>
          </cell>
          <cell r="CH655" t="str">
            <v/>
          </cell>
          <cell r="CI655" t="str">
            <v/>
          </cell>
          <cell r="CP655">
            <v>0</v>
          </cell>
        </row>
        <row r="656">
          <cell r="C656" t="str">
            <v>651-2023</v>
          </cell>
          <cell r="D656">
            <v>1</v>
          </cell>
          <cell r="E656" t="str">
            <v>CO1.PCCNTR.4743839</v>
          </cell>
          <cell r="F656" t="e">
            <v>#N/A</v>
          </cell>
          <cell r="G656" t="str">
            <v>En Ejecución</v>
          </cell>
          <cell r="H656" t="str">
            <v>https://community.secop.gov.co/Public/Tendering/OpportunityDetail/Index?noticeUID=CO1.NTC.4139176&amp;isFromPublicArea=True&amp;isModal=true&amp;asPopupView=true</v>
          </cell>
          <cell r="I656" t="str">
            <v>SDHT-SDSP-PSP-010-2023</v>
          </cell>
          <cell r="J656">
            <v>1</v>
          </cell>
          <cell r="K656">
            <v>1</v>
          </cell>
          <cell r="L656" t="str">
            <v>Persona Natural</v>
          </cell>
          <cell r="M656" t="str">
            <v>CC</v>
          </cell>
          <cell r="N656">
            <v>28537569</v>
          </cell>
          <cell r="O656">
            <v>6</v>
          </cell>
          <cell r="P656" t="str">
            <v>LEONEL CEDANO</v>
          </cell>
          <cell r="Q656" t="str">
            <v>CLAUDIA</v>
          </cell>
          <cell r="R656" t="str">
            <v>No Aplica</v>
          </cell>
          <cell r="S656" t="str">
            <v>CLAUDIA LEONEL CEDANO</v>
          </cell>
          <cell r="T656" t="str">
            <v>F</v>
          </cell>
          <cell r="U656">
            <v>44993</v>
          </cell>
          <cell r="V656">
            <v>44995</v>
          </cell>
          <cell r="W656">
            <v>44998</v>
          </cell>
          <cell r="Y656" t="str">
            <v>Contratación Directa</v>
          </cell>
          <cell r="Z656" t="str">
            <v>Contrato</v>
          </cell>
          <cell r="AA656" t="str">
            <v>Prestación de Servicios Profesionales</v>
          </cell>
          <cell r="AB656" t="str">
            <v>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v>
          </cell>
          <cell r="AC656">
            <v>44998</v>
          </cell>
          <cell r="AE656">
            <v>44998</v>
          </cell>
          <cell r="AF656">
            <v>9</v>
          </cell>
          <cell r="AG656">
            <v>0</v>
          </cell>
          <cell r="AH656">
            <v>9</v>
          </cell>
          <cell r="AI656">
            <v>9</v>
          </cell>
          <cell r="AJ656">
            <v>0</v>
          </cell>
          <cell r="AK656">
            <v>270</v>
          </cell>
          <cell r="AL656">
            <v>45272</v>
          </cell>
          <cell r="AM656">
            <v>45272</v>
          </cell>
          <cell r="AN656">
            <v>55620000</v>
          </cell>
          <cell r="AO656">
            <v>55620000</v>
          </cell>
          <cell r="AP656">
            <v>6180000</v>
          </cell>
          <cell r="AQ656">
            <v>0</v>
          </cell>
          <cell r="AS656">
            <v>749</v>
          </cell>
          <cell r="AT656">
            <v>44977</v>
          </cell>
          <cell r="AU656">
            <v>55620000</v>
          </cell>
          <cell r="AV656" t="str">
            <v>O23011602370000007615</v>
          </cell>
          <cell r="AW656" t="str">
            <v>INVERSION</v>
          </cell>
          <cell r="AX656" t="str">
            <v>Diseño e implementación de la política pública de servicios públicos domiciliarios en el área urbana y rural del Distrito Capital Bogotá</v>
          </cell>
          <cell r="AY656">
            <v>5000482022</v>
          </cell>
          <cell r="AZ656">
            <v>719</v>
          </cell>
          <cell r="BA656">
            <v>44995</v>
          </cell>
          <cell r="BB656">
            <v>55620000</v>
          </cell>
          <cell r="BK656" t="str">
            <v/>
          </cell>
          <cell r="BN656" t="str">
            <v/>
          </cell>
          <cell r="BO656" t="str">
            <v/>
          </cell>
          <cell r="BP656" t="str">
            <v/>
          </cell>
          <cell r="BR656" t="str">
            <v/>
          </cell>
          <cell r="BS656" t="str">
            <v/>
          </cell>
          <cell r="BT656" t="str">
            <v/>
          </cell>
          <cell r="BU656" t="str">
            <v/>
          </cell>
          <cell r="BV656" t="str">
            <v/>
          </cell>
          <cell r="BW656" t="str">
            <v/>
          </cell>
          <cell r="CA656" t="str">
            <v/>
          </cell>
          <cell r="CB656" t="str">
            <v/>
          </cell>
          <cell r="CC656" t="str">
            <v/>
          </cell>
          <cell r="CE656" t="str">
            <v/>
          </cell>
          <cell r="CF656" t="str">
            <v/>
          </cell>
          <cell r="CG656" t="str">
            <v/>
          </cell>
          <cell r="CH656" t="str">
            <v/>
          </cell>
          <cell r="CI656" t="str">
            <v/>
          </cell>
          <cell r="CP656">
            <v>0</v>
          </cell>
        </row>
        <row r="657">
          <cell r="C657" t="str">
            <v>652-2023</v>
          </cell>
          <cell r="D657">
            <v>1</v>
          </cell>
          <cell r="E657" t="str">
            <v>CO1.PCCNTR.4745405</v>
          </cell>
          <cell r="F657" t="e">
            <v>#N/A</v>
          </cell>
          <cell r="G657" t="str">
            <v>En Ejecución</v>
          </cell>
          <cell r="H657" t="str">
            <v>https://community.secop.gov.co/Public/Tendering/OpportunityDetail/Index?noticeUID=CO1.NTC.4140372&amp;isFromPublicArea=True&amp;isModal=true&amp;asPopupView=true</v>
          </cell>
          <cell r="I657" t="str">
            <v>SDHT-SGC-PSP-027-2023</v>
          </cell>
          <cell r="J657">
            <v>1</v>
          </cell>
          <cell r="K657">
            <v>1</v>
          </cell>
          <cell r="L657" t="str">
            <v>Persona Natural</v>
          </cell>
          <cell r="M657" t="str">
            <v>CC</v>
          </cell>
          <cell r="N657">
            <v>20677686</v>
          </cell>
          <cell r="O657">
            <v>0</v>
          </cell>
          <cell r="P657" t="str">
            <v>CRUZ RAMIREZ</v>
          </cell>
          <cell r="Q657" t="str">
            <v>LUZ MARINA</v>
          </cell>
          <cell r="R657" t="str">
            <v>No Aplica</v>
          </cell>
          <cell r="S657" t="str">
            <v>LUZ MARINA CRUZ RAMIREZ</v>
          </cell>
          <cell r="T657" t="str">
            <v>F</v>
          </cell>
          <cell r="U657">
            <v>44993</v>
          </cell>
          <cell r="V657">
            <v>44994</v>
          </cell>
          <cell r="W657">
            <v>44994</v>
          </cell>
          <cell r="Y657" t="str">
            <v>Contratación Directa</v>
          </cell>
          <cell r="Z657" t="str">
            <v>Contrato</v>
          </cell>
          <cell r="AA657" t="str">
            <v>Prestación de Servicios Profesionales</v>
          </cell>
          <cell r="AB657" t="str">
            <v>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v>
          </cell>
          <cell r="AC657">
            <v>44994</v>
          </cell>
          <cell r="AE657">
            <v>44994</v>
          </cell>
          <cell r="AF657">
            <v>8</v>
          </cell>
          <cell r="AG657">
            <v>0</v>
          </cell>
          <cell r="AH657">
            <v>8</v>
          </cell>
          <cell r="AI657">
            <v>8</v>
          </cell>
          <cell r="AJ657">
            <v>0</v>
          </cell>
          <cell r="AK657">
            <v>240</v>
          </cell>
          <cell r="AL657">
            <v>45238</v>
          </cell>
          <cell r="AM657">
            <v>45238</v>
          </cell>
          <cell r="AN657">
            <v>67568000</v>
          </cell>
          <cell r="AO657">
            <v>67568000</v>
          </cell>
          <cell r="AP657">
            <v>8446000</v>
          </cell>
          <cell r="AQ657">
            <v>0</v>
          </cell>
          <cell r="AS657">
            <v>828</v>
          </cell>
          <cell r="AT657">
            <v>44987</v>
          </cell>
          <cell r="AU657">
            <v>67568000</v>
          </cell>
          <cell r="AV657" t="str">
            <v>O23011605560000007754</v>
          </cell>
          <cell r="AW657" t="str">
            <v>INVERSION</v>
          </cell>
          <cell r="AX657" t="str">
            <v>Fortalecimiento Institucional de la Secretaría del Hábitat Bogotá</v>
          </cell>
          <cell r="AY657">
            <v>5000481397</v>
          </cell>
          <cell r="AZ657">
            <v>709</v>
          </cell>
          <cell r="BA657">
            <v>44994</v>
          </cell>
          <cell r="BB657">
            <v>67568000</v>
          </cell>
          <cell r="BK657" t="str">
            <v/>
          </cell>
          <cell r="BN657" t="str">
            <v/>
          </cell>
          <cell r="BO657" t="str">
            <v/>
          </cell>
          <cell r="BP657" t="str">
            <v/>
          </cell>
          <cell r="BR657" t="str">
            <v/>
          </cell>
          <cell r="BS657" t="str">
            <v/>
          </cell>
          <cell r="BT657" t="str">
            <v/>
          </cell>
          <cell r="BU657" t="str">
            <v/>
          </cell>
          <cell r="BV657" t="str">
            <v/>
          </cell>
          <cell r="BW657" t="str">
            <v/>
          </cell>
          <cell r="CA657" t="str">
            <v/>
          </cell>
          <cell r="CB657" t="str">
            <v/>
          </cell>
          <cell r="CC657" t="str">
            <v/>
          </cell>
          <cell r="CE657" t="str">
            <v/>
          </cell>
          <cell r="CF657" t="str">
            <v/>
          </cell>
          <cell r="CG657" t="str">
            <v/>
          </cell>
          <cell r="CH657" t="str">
            <v/>
          </cell>
          <cell r="CI657" t="str">
            <v/>
          </cell>
          <cell r="CP657">
            <v>0</v>
          </cell>
        </row>
        <row r="658">
          <cell r="C658" t="str">
            <v>653-2023</v>
          </cell>
          <cell r="D658">
            <v>1</v>
          </cell>
          <cell r="E658" t="str">
            <v>CO1.PCCNTR.4745148</v>
          </cell>
          <cell r="F658" t="e">
            <v>#N/A</v>
          </cell>
          <cell r="G658" t="str">
            <v>En Ejecución</v>
          </cell>
          <cell r="H658" t="str">
            <v>https://community.secop.gov.co/Public/Tendering/OpportunityDetail/Index?noticeUID=CO1.NTC.4140887&amp;isFromPublicArea=True&amp;isModal=true&amp;asPopupView=true</v>
          </cell>
          <cell r="I658" t="str">
            <v>SDHT-SGC-PSP-028-2023</v>
          </cell>
          <cell r="J658">
            <v>1</v>
          </cell>
          <cell r="K658">
            <v>1</v>
          </cell>
          <cell r="L658" t="str">
            <v>Persona Natural</v>
          </cell>
          <cell r="M658" t="str">
            <v>CC</v>
          </cell>
          <cell r="N658">
            <v>79398471</v>
          </cell>
          <cell r="O658">
            <v>1</v>
          </cell>
          <cell r="P658" t="str">
            <v>PIEDRA ZAMORA</v>
          </cell>
          <cell r="Q658" t="str">
            <v>CARLOS JULIO</v>
          </cell>
          <cell r="R658" t="str">
            <v>No Aplica</v>
          </cell>
          <cell r="S658" t="str">
            <v>CARLOS JULIO PIEDRA ZAMORA</v>
          </cell>
          <cell r="T658" t="str">
            <v>M</v>
          </cell>
          <cell r="U658">
            <v>44993</v>
          </cell>
          <cell r="V658">
            <v>44994</v>
          </cell>
          <cell r="W658">
            <v>44994</v>
          </cell>
          <cell r="Y658" t="str">
            <v>Contratación Directa</v>
          </cell>
          <cell r="Z658" t="str">
            <v>Contrato</v>
          </cell>
          <cell r="AA658" t="str">
            <v>Prestación de Servicios Profesionales</v>
          </cell>
          <cell r="AB658" t="str">
            <v>PRESTAR SERVICIOS PROFESIONALES EN EL PROCESO DE REVISIÓN Y ANÁLISIS JURÍDICO DE LOS TRÁMITES QUE SE DEBEN DESARROLLAR EN EL MARCO DE LOS PLANES Y PROCESOS A CARGO DE LA SUBSECRETARÍA DE GESTIÓN CORPORATIVA</v>
          </cell>
          <cell r="AC658">
            <v>44994</v>
          </cell>
          <cell r="AE658">
            <v>44994</v>
          </cell>
          <cell r="AF658">
            <v>8</v>
          </cell>
          <cell r="AG658">
            <v>0</v>
          </cell>
          <cell r="AH658">
            <v>8</v>
          </cell>
          <cell r="AI658">
            <v>8</v>
          </cell>
          <cell r="AJ658">
            <v>0</v>
          </cell>
          <cell r="AK658">
            <v>240</v>
          </cell>
          <cell r="AL658">
            <v>45238</v>
          </cell>
          <cell r="AM658">
            <v>45238</v>
          </cell>
          <cell r="AN658">
            <v>60000000</v>
          </cell>
          <cell r="AO658">
            <v>60000000</v>
          </cell>
          <cell r="AP658">
            <v>7500000</v>
          </cell>
          <cell r="AQ658">
            <v>0</v>
          </cell>
          <cell r="AS658">
            <v>829</v>
          </cell>
          <cell r="AT658">
            <v>44987</v>
          </cell>
          <cell r="AU658">
            <v>60000000</v>
          </cell>
          <cell r="AV658" t="str">
            <v>O23011605560000007754</v>
          </cell>
          <cell r="AW658" t="str">
            <v>INVERSION</v>
          </cell>
          <cell r="AX658" t="str">
            <v>Fortalecimiento Institucional de la Secretaría del Hábitat Bogotá</v>
          </cell>
          <cell r="AY658">
            <v>5000481411</v>
          </cell>
          <cell r="AZ658">
            <v>710</v>
          </cell>
          <cell r="BA658">
            <v>44994</v>
          </cell>
          <cell r="BB658">
            <v>60000000</v>
          </cell>
          <cell r="BK658" t="str">
            <v/>
          </cell>
          <cell r="BN658" t="str">
            <v/>
          </cell>
          <cell r="BO658" t="str">
            <v/>
          </cell>
          <cell r="BP658" t="str">
            <v/>
          </cell>
          <cell r="BR658" t="str">
            <v/>
          </cell>
          <cell r="BS658" t="str">
            <v/>
          </cell>
          <cell r="BT658" t="str">
            <v/>
          </cell>
          <cell r="BU658" t="str">
            <v/>
          </cell>
          <cell r="BV658" t="str">
            <v/>
          </cell>
          <cell r="BW658" t="str">
            <v/>
          </cell>
          <cell r="CA658" t="str">
            <v/>
          </cell>
          <cell r="CB658" t="str">
            <v/>
          </cell>
          <cell r="CC658" t="str">
            <v/>
          </cell>
          <cell r="CE658" t="str">
            <v/>
          </cell>
          <cell r="CF658" t="str">
            <v/>
          </cell>
          <cell r="CG658" t="str">
            <v/>
          </cell>
          <cell r="CH658" t="str">
            <v/>
          </cell>
          <cell r="CI658" t="str">
            <v/>
          </cell>
          <cell r="CP658">
            <v>0</v>
          </cell>
        </row>
        <row r="659">
          <cell r="C659" t="str">
            <v>654-2023</v>
          </cell>
          <cell r="D659">
            <v>1</v>
          </cell>
          <cell r="E659" t="str">
            <v>CO1.PCCNTR.4755373</v>
          </cell>
          <cell r="F659" t="e">
            <v>#N/A</v>
          </cell>
          <cell r="G659" t="str">
            <v>En Ejecución</v>
          </cell>
          <cell r="H659" t="str">
            <v>https://community.secop.gov.co/Public/Tendering/OpportunityDetail/Index?noticeUID=CO1.NTC.4153438&amp;isFromPublicArea=True&amp;isModal=true&amp;asPopupView=true</v>
          </cell>
          <cell r="I659" t="str">
            <v>SDHT-SDIS-PSP-039-2023</v>
          </cell>
          <cell r="J659">
            <v>1</v>
          </cell>
          <cell r="K659">
            <v>1</v>
          </cell>
          <cell r="L659" t="str">
            <v>Persona Natural</v>
          </cell>
          <cell r="M659" t="str">
            <v>CC</v>
          </cell>
          <cell r="N659">
            <v>80003738</v>
          </cell>
          <cell r="O659">
            <v>1</v>
          </cell>
          <cell r="P659" t="str">
            <v>AVELLA FIGUEROA</v>
          </cell>
          <cell r="Q659" t="str">
            <v>SERGIO ALEJANDRO</v>
          </cell>
          <cell r="R659" t="str">
            <v>No Aplica</v>
          </cell>
          <cell r="S659" t="str">
            <v>SERGIO ALEJANDRO AVELLA FIGUEROA</v>
          </cell>
          <cell r="T659" t="str">
            <v>M</v>
          </cell>
          <cell r="U659">
            <v>44998</v>
          </cell>
          <cell r="V659">
            <v>45002</v>
          </cell>
          <cell r="W659">
            <v>45006</v>
          </cell>
          <cell r="Y659" t="str">
            <v>Contratación Directa</v>
          </cell>
          <cell r="Z659" t="str">
            <v>Contrato</v>
          </cell>
          <cell r="AA659" t="str">
            <v>Prestación de Servicios Profesionales</v>
          </cell>
          <cell r="AB659" t="str">
            <v>PRESTAR SERVICIOS PROFESIONALES PARA EL DESARROLLO Y ADMINISTRACIÓN DE TODOS LOS PRODUCTOS Y CONTENIDOS DE LA PLATAFORMA DE EDUCACIÓN VIRTUAL DE LA SDHT</v>
          </cell>
          <cell r="AC659">
            <v>45006</v>
          </cell>
          <cell r="AE659">
            <v>45006</v>
          </cell>
          <cell r="AF659">
            <v>9</v>
          </cell>
          <cell r="AG659">
            <v>0</v>
          </cell>
          <cell r="AH659">
            <v>9</v>
          </cell>
          <cell r="AI659">
            <v>9</v>
          </cell>
          <cell r="AJ659">
            <v>0</v>
          </cell>
          <cell r="AK659">
            <v>270</v>
          </cell>
          <cell r="AL659">
            <v>45280</v>
          </cell>
          <cell r="AM659">
            <v>45280</v>
          </cell>
          <cell r="AN659">
            <v>47700000</v>
          </cell>
          <cell r="AO659">
            <v>47700000</v>
          </cell>
          <cell r="AP659">
            <v>5300000</v>
          </cell>
          <cell r="AQ659">
            <v>0</v>
          </cell>
          <cell r="AS659">
            <v>794</v>
          </cell>
          <cell r="AT659">
            <v>44980</v>
          </cell>
          <cell r="AU659">
            <v>47700000</v>
          </cell>
          <cell r="AV659" t="str">
            <v>O23011601210000007836</v>
          </cell>
          <cell r="AW659" t="str">
            <v>INVERSION</v>
          </cell>
          <cell r="AX659" t="str">
            <v>Actualización estrategia de comunicaciones del Hábitat 2020-2024 Bogotá</v>
          </cell>
          <cell r="AY659">
            <v>5000483491</v>
          </cell>
          <cell r="AZ659">
            <v>744</v>
          </cell>
          <cell r="BA659">
            <v>44999</v>
          </cell>
          <cell r="BB659">
            <v>47700000</v>
          </cell>
          <cell r="BK659" t="str">
            <v/>
          </cell>
          <cell r="BN659" t="str">
            <v/>
          </cell>
          <cell r="BO659" t="str">
            <v/>
          </cell>
          <cell r="BP659" t="str">
            <v/>
          </cell>
          <cell r="BR659" t="str">
            <v/>
          </cell>
          <cell r="BS659" t="str">
            <v/>
          </cell>
          <cell r="BT659" t="str">
            <v/>
          </cell>
          <cell r="BU659" t="str">
            <v/>
          </cell>
          <cell r="BV659" t="str">
            <v/>
          </cell>
          <cell r="BW659" t="str">
            <v/>
          </cell>
          <cell r="CA659" t="str">
            <v/>
          </cell>
          <cell r="CB659" t="str">
            <v/>
          </cell>
          <cell r="CC659" t="str">
            <v/>
          </cell>
          <cell r="CE659" t="str">
            <v/>
          </cell>
          <cell r="CF659" t="str">
            <v/>
          </cell>
          <cell r="CG659" t="str">
            <v/>
          </cell>
          <cell r="CH659" t="str">
            <v/>
          </cell>
          <cell r="CI659" t="str">
            <v/>
          </cell>
          <cell r="CP659">
            <v>0</v>
          </cell>
        </row>
        <row r="660">
          <cell r="C660" t="str">
            <v>655-2023</v>
          </cell>
          <cell r="D660">
            <v>1</v>
          </cell>
          <cell r="E660" t="str">
            <v>CO1.PCCNTR.4745534</v>
          </cell>
          <cell r="F660" t="e">
            <v>#N/A</v>
          </cell>
          <cell r="G660" t="str">
            <v>En Ejecución</v>
          </cell>
          <cell r="H660" t="str">
            <v>https://community.secop.gov.co/Public/Tendering/OpportunityDetail/Index?noticeUID=CO1.NTC.4141042&amp;isFromPublicArea=True&amp;isModal=true&amp;asPopupView=true</v>
          </cell>
          <cell r="I660" t="str">
            <v>SDHT-SDSP-PSP-013-2023</v>
          </cell>
          <cell r="J660">
            <v>1</v>
          </cell>
          <cell r="K660">
            <v>1</v>
          </cell>
          <cell r="L660" t="str">
            <v>Persona Natural</v>
          </cell>
          <cell r="M660" t="str">
            <v>CC</v>
          </cell>
          <cell r="N660">
            <v>1065820783</v>
          </cell>
          <cell r="O660">
            <v>4</v>
          </cell>
          <cell r="P660" t="str">
            <v>PAVAJEAU ORTIZ</v>
          </cell>
          <cell r="Q660" t="str">
            <v>JORGE DANIEL</v>
          </cell>
          <cell r="R660" t="str">
            <v>No Aplica</v>
          </cell>
          <cell r="S660" t="str">
            <v>JORGE DANIEL PAVAJEAU ORTIZ</v>
          </cell>
          <cell r="T660" t="str">
            <v>M</v>
          </cell>
          <cell r="U660">
            <v>44993</v>
          </cell>
          <cell r="V660">
            <v>44995</v>
          </cell>
          <cell r="W660">
            <v>44998</v>
          </cell>
          <cell r="Y660" t="str">
            <v>Contratación Directa</v>
          </cell>
          <cell r="Z660" t="str">
            <v>Contrato</v>
          </cell>
          <cell r="AA660" t="str">
            <v>Prestación de Servicios Profesionales</v>
          </cell>
          <cell r="AB660" t="str">
            <v>PRESTAR SERVICIOS PROFESIONALES PARA BRINDAR ASISTENCIA TÉCNICA EN LA IMPLEMENTACIÓN Y APLICACIÓN DE BENEFICIOS ECONÓMICOS EN MATERIA DE SERVICIOS PÚBLICOS DOMICILIARIOS Y EN LA GESTIÓN DEL FONDO DE SOLIDARIDAD Y REDISTRIBUCIÓN DE INGRESOS DEL DISTRITO CAPITAL</v>
          </cell>
          <cell r="AC660">
            <v>44998</v>
          </cell>
          <cell r="AE660">
            <v>44998</v>
          </cell>
          <cell r="AF660">
            <v>9</v>
          </cell>
          <cell r="AG660">
            <v>0</v>
          </cell>
          <cell r="AH660">
            <v>9</v>
          </cell>
          <cell r="AI660">
            <v>9</v>
          </cell>
          <cell r="AJ660">
            <v>0</v>
          </cell>
          <cell r="AK660">
            <v>270</v>
          </cell>
          <cell r="AL660">
            <v>45272</v>
          </cell>
          <cell r="AM660">
            <v>45272</v>
          </cell>
          <cell r="AN660">
            <v>63000000</v>
          </cell>
          <cell r="AO660">
            <v>63000000</v>
          </cell>
          <cell r="AP660">
            <v>7000000</v>
          </cell>
          <cell r="AQ660">
            <v>0</v>
          </cell>
          <cell r="AS660">
            <v>750</v>
          </cell>
          <cell r="AT660">
            <v>44977</v>
          </cell>
          <cell r="AU660">
            <v>63000000</v>
          </cell>
          <cell r="AV660" t="str">
            <v>O23011602370000007615</v>
          </cell>
          <cell r="AW660" t="str">
            <v>INVERSION</v>
          </cell>
          <cell r="AX660" t="str">
            <v>Diseño e implementación de la política pública de servicios públicos domiciliarios en el área urbana y rural del Distrito Capital Bogotá</v>
          </cell>
          <cell r="AY660">
            <v>5000482035</v>
          </cell>
          <cell r="AZ660">
            <v>720</v>
          </cell>
          <cell r="BA660">
            <v>44995</v>
          </cell>
          <cell r="BB660">
            <v>63000000</v>
          </cell>
          <cell r="BK660" t="str">
            <v/>
          </cell>
          <cell r="BN660" t="str">
            <v/>
          </cell>
          <cell r="BO660" t="str">
            <v/>
          </cell>
          <cell r="BP660" t="str">
            <v/>
          </cell>
          <cell r="BR660" t="str">
            <v/>
          </cell>
          <cell r="BS660" t="str">
            <v/>
          </cell>
          <cell r="BT660" t="str">
            <v/>
          </cell>
          <cell r="BU660" t="str">
            <v/>
          </cell>
          <cell r="BV660" t="str">
            <v/>
          </cell>
          <cell r="BW660" t="str">
            <v/>
          </cell>
          <cell r="CA660" t="str">
            <v/>
          </cell>
          <cell r="CB660" t="str">
            <v/>
          </cell>
          <cell r="CC660" t="str">
            <v/>
          </cell>
          <cell r="CE660" t="str">
            <v/>
          </cell>
          <cell r="CF660" t="str">
            <v/>
          </cell>
          <cell r="CG660" t="str">
            <v/>
          </cell>
          <cell r="CH660" t="str">
            <v/>
          </cell>
          <cell r="CI660" t="str">
            <v/>
          </cell>
          <cell r="CP660">
            <v>0</v>
          </cell>
        </row>
        <row r="661">
          <cell r="C661" t="str">
            <v>656-2023</v>
          </cell>
          <cell r="D661">
            <v>1</v>
          </cell>
          <cell r="E661" t="str">
            <v>CO1.PCCNTR.4744252</v>
          </cell>
          <cell r="F661" t="e">
            <v>#N/A</v>
          </cell>
          <cell r="G661" t="str">
            <v>En Ejecución</v>
          </cell>
          <cell r="H661" t="str">
            <v>https://community.secop.gov.co/Public/Tendering/OpportunityDetail/Index?noticeUID=CO1.NTC.4136563&amp;isFromPublicArea=True&amp;isModal=true&amp;asPopupView=true</v>
          </cell>
          <cell r="I661" t="str">
            <v>SDHT-SDO-PSP-056-2023</v>
          </cell>
          <cell r="J661">
            <v>1</v>
          </cell>
          <cell r="K661">
            <v>1</v>
          </cell>
          <cell r="L661" t="str">
            <v>Persona Natural</v>
          </cell>
          <cell r="M661" t="str">
            <v>CC</v>
          </cell>
          <cell r="N661">
            <v>63497064</v>
          </cell>
          <cell r="O661">
            <v>3</v>
          </cell>
          <cell r="P661" t="str">
            <v>VILLAMIZAR VEGA</v>
          </cell>
          <cell r="Q661" t="str">
            <v>YULEXY JUDITH</v>
          </cell>
          <cell r="R661" t="str">
            <v>No Aplica</v>
          </cell>
          <cell r="S661" t="str">
            <v>YULEXY JUDITH VILLAMIZAR VEGA</v>
          </cell>
          <cell r="T661" t="str">
            <v>F</v>
          </cell>
          <cell r="U661">
            <v>44995</v>
          </cell>
          <cell r="V661">
            <v>44998</v>
          </cell>
          <cell r="W661">
            <v>44998</v>
          </cell>
          <cell r="Y661" t="str">
            <v>Contratación Directa</v>
          </cell>
          <cell r="Z661" t="str">
            <v>Contrato</v>
          </cell>
          <cell r="AA661" t="str">
            <v>Prestación de Servicios Profesionales</v>
          </cell>
          <cell r="AB661" t="str">
            <v>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v>
          </cell>
          <cell r="AC661">
            <v>44998</v>
          </cell>
          <cell r="AD661">
            <v>44999</v>
          </cell>
          <cell r="AE661">
            <v>44999</v>
          </cell>
          <cell r="AF661">
            <v>7</v>
          </cell>
          <cell r="AG661">
            <v>0</v>
          </cell>
          <cell r="AH661">
            <v>7</v>
          </cell>
          <cell r="AI661">
            <v>7</v>
          </cell>
          <cell r="AJ661">
            <v>0</v>
          </cell>
          <cell r="AK661">
            <v>210</v>
          </cell>
          <cell r="AL661">
            <v>45212</v>
          </cell>
          <cell r="AM661">
            <v>45212</v>
          </cell>
          <cell r="AN661">
            <v>52346000</v>
          </cell>
          <cell r="AO661">
            <v>52346000</v>
          </cell>
          <cell r="AP661">
            <v>7478000</v>
          </cell>
          <cell r="AQ661">
            <v>0</v>
          </cell>
          <cell r="AS661">
            <v>474</v>
          </cell>
          <cell r="AT661">
            <v>44946</v>
          </cell>
          <cell r="AU661">
            <v>52346000</v>
          </cell>
          <cell r="AV661" t="str">
            <v>O23011602320000007641</v>
          </cell>
          <cell r="AW661" t="str">
            <v>INVERSION</v>
          </cell>
          <cell r="AX661" t="str">
            <v>Implementación de la Estrategia Integral de Revitalización Bogotá</v>
          </cell>
          <cell r="AY661">
            <v>5000482147</v>
          </cell>
          <cell r="AZ661">
            <v>725</v>
          </cell>
          <cell r="BA661">
            <v>44995</v>
          </cell>
          <cell r="BB661">
            <v>52346000</v>
          </cell>
          <cell r="BK661" t="str">
            <v/>
          </cell>
          <cell r="BN661" t="str">
            <v/>
          </cell>
          <cell r="BO661" t="str">
            <v/>
          </cell>
          <cell r="BP661" t="str">
            <v/>
          </cell>
          <cell r="BR661" t="str">
            <v/>
          </cell>
          <cell r="BS661" t="str">
            <v/>
          </cell>
          <cell r="BT661" t="str">
            <v/>
          </cell>
          <cell r="BU661" t="str">
            <v/>
          </cell>
          <cell r="BV661" t="str">
            <v/>
          </cell>
          <cell r="BW661" t="str">
            <v/>
          </cell>
          <cell r="CA661" t="str">
            <v/>
          </cell>
          <cell r="CB661" t="str">
            <v/>
          </cell>
          <cell r="CC661" t="str">
            <v/>
          </cell>
          <cell r="CE661" t="str">
            <v/>
          </cell>
          <cell r="CF661" t="str">
            <v/>
          </cell>
          <cell r="CG661" t="str">
            <v/>
          </cell>
          <cell r="CH661" t="str">
            <v/>
          </cell>
          <cell r="CI661" t="str">
            <v/>
          </cell>
          <cell r="CP661">
            <v>0</v>
          </cell>
        </row>
        <row r="662">
          <cell r="C662" t="str">
            <v>657-2023</v>
          </cell>
          <cell r="D662">
            <v>1</v>
          </cell>
          <cell r="E662" t="str">
            <v>CO1.PCCNTR.4744355</v>
          </cell>
          <cell r="F662" t="e">
            <v>#N/A</v>
          </cell>
          <cell r="G662" t="str">
            <v>En Ejecución</v>
          </cell>
          <cell r="H662" t="str">
            <v>https://community.secop.gov.co/Public/Tendering/OpportunityDetail/Index?noticeUID=CO1.NTC.4132891&amp;isFromPublicArea=True&amp;isModal=true&amp;asPopupView=true</v>
          </cell>
          <cell r="I662" t="str">
            <v>SDHT-SDO-PSP-055-2023</v>
          </cell>
          <cell r="J662">
            <v>1</v>
          </cell>
          <cell r="K662">
            <v>1</v>
          </cell>
          <cell r="L662" t="str">
            <v>Persona Natural</v>
          </cell>
          <cell r="M662" t="str">
            <v>CC</v>
          </cell>
          <cell r="N662">
            <v>80773998</v>
          </cell>
          <cell r="O662">
            <v>2</v>
          </cell>
          <cell r="P662" t="str">
            <v>ORTIZ JEREZ</v>
          </cell>
          <cell r="Q662" t="str">
            <v>OSCAR LEONARDO</v>
          </cell>
          <cell r="R662" t="str">
            <v>No Aplica</v>
          </cell>
          <cell r="S662" t="str">
            <v>OSCAR LEONARDO ORTIZ JEREZ</v>
          </cell>
          <cell r="T662" t="str">
            <v>M</v>
          </cell>
          <cell r="U662">
            <v>44994</v>
          </cell>
          <cell r="V662">
            <v>44999</v>
          </cell>
          <cell r="W662">
            <v>44998</v>
          </cell>
          <cell r="Y662" t="str">
            <v>Contratación Directa</v>
          </cell>
          <cell r="Z662" t="str">
            <v>Contrato</v>
          </cell>
          <cell r="AA662" t="str">
            <v>Prestación de Servicios Profesionales</v>
          </cell>
          <cell r="AB662" t="str">
            <v>PRESTAR SERVICIOS PROFESIONALES DE APOYO EN LAS ACTIVIDADES DEL COMPONENTE SOCIAL EN LA EJECUCIÓN E IMPLEMENTACIÓN DE LOS CONTRATOS PRIORIZADOS EN LAS INTERVENCIONES DE MEJORAMIENTO INTEGRAL RURAL, Y LOS DEMÁS PROYECTOS PRIORIZADOS POR LA SUBDIRECCIÓN DE OPERACIONES.</v>
          </cell>
          <cell r="AC662">
            <v>44999</v>
          </cell>
          <cell r="AD662">
            <v>45000</v>
          </cell>
          <cell r="AE662">
            <v>45000</v>
          </cell>
          <cell r="AF662">
            <v>6</v>
          </cell>
          <cell r="AG662">
            <v>0</v>
          </cell>
          <cell r="AH662">
            <v>9</v>
          </cell>
          <cell r="AI662">
            <v>9</v>
          </cell>
          <cell r="AJ662">
            <v>0</v>
          </cell>
          <cell r="AK662">
            <v>270</v>
          </cell>
          <cell r="AL662">
            <v>45183</v>
          </cell>
          <cell r="AM662">
            <v>45274</v>
          </cell>
          <cell r="AN662">
            <v>31518000</v>
          </cell>
          <cell r="AO662">
            <v>47277000</v>
          </cell>
          <cell r="AP662">
            <v>5253000</v>
          </cell>
          <cell r="AQ662">
            <v>0</v>
          </cell>
          <cell r="AS662">
            <v>781</v>
          </cell>
          <cell r="AT662">
            <v>44977</v>
          </cell>
          <cell r="AU662">
            <v>31518000</v>
          </cell>
          <cell r="AV662" t="str">
            <v>O23011601190000007659</v>
          </cell>
          <cell r="AW662" t="str">
            <v>INVERSION</v>
          </cell>
          <cell r="AX662" t="str">
            <v>Mejoramiento Integral Rural y de Bordes Urbanos en Bogotá</v>
          </cell>
          <cell r="AY662">
            <v>5000482084</v>
          </cell>
          <cell r="AZ662">
            <v>722</v>
          </cell>
          <cell r="BA662">
            <v>44995</v>
          </cell>
          <cell r="BB662">
            <v>31518000</v>
          </cell>
          <cell r="BC662">
            <v>45201</v>
          </cell>
          <cell r="BD662">
            <v>1399</v>
          </cell>
          <cell r="BE662">
            <v>45155</v>
          </cell>
          <cell r="BF662">
            <v>15759000</v>
          </cell>
          <cell r="BG662" t="str">
            <v>5000544520</v>
          </cell>
          <cell r="BH662">
            <v>1439</v>
          </cell>
          <cell r="BI662">
            <v>45181</v>
          </cell>
          <cell r="BJ662" t="str">
            <v>O23011601190000007659</v>
          </cell>
          <cell r="BK662" t="str">
            <v>INVERSION</v>
          </cell>
          <cell r="BL662">
            <v>45177</v>
          </cell>
          <cell r="BM662">
            <v>15759000</v>
          </cell>
          <cell r="BN662" t="str">
            <v/>
          </cell>
          <cell r="BO662" t="str">
            <v/>
          </cell>
          <cell r="BP662" t="str">
            <v/>
          </cell>
          <cell r="BR662" t="str">
            <v/>
          </cell>
          <cell r="BS662" t="str">
            <v/>
          </cell>
          <cell r="BT662" t="str">
            <v/>
          </cell>
          <cell r="BU662" t="str">
            <v/>
          </cell>
          <cell r="BV662" t="str">
            <v/>
          </cell>
          <cell r="BW662" t="str">
            <v/>
          </cell>
          <cell r="CA662" t="str">
            <v/>
          </cell>
          <cell r="CB662" t="str">
            <v/>
          </cell>
          <cell r="CC662" t="str">
            <v/>
          </cell>
          <cell r="CE662" t="str">
            <v/>
          </cell>
          <cell r="CF662" t="str">
            <v/>
          </cell>
          <cell r="CG662" t="str">
            <v/>
          </cell>
          <cell r="CH662" t="str">
            <v/>
          </cell>
          <cell r="CI662" t="str">
            <v/>
          </cell>
          <cell r="CM662">
            <v>45170</v>
          </cell>
          <cell r="CN662">
            <v>3</v>
          </cell>
          <cell r="CO662">
            <v>0</v>
          </cell>
          <cell r="CP662">
            <v>90</v>
          </cell>
          <cell r="CQ662">
            <v>45177</v>
          </cell>
          <cell r="CR662">
            <v>45184</v>
          </cell>
          <cell r="CS662">
            <v>45274</v>
          </cell>
        </row>
        <row r="663">
          <cell r="C663" t="str">
            <v>658-2023</v>
          </cell>
          <cell r="D663">
            <v>1</v>
          </cell>
          <cell r="E663" t="str">
            <v>CO1.PCCNTR.4744743</v>
          </cell>
          <cell r="F663" t="e">
            <v>#N/A</v>
          </cell>
          <cell r="G663" t="str">
            <v>En Ejecución</v>
          </cell>
          <cell r="H663" t="str">
            <v>https://community.secop.gov.co/Public/Tendering/OpportunityDetail/Index?noticeUID=CO1.NTC.4136299&amp;isFromPublicArea=True&amp;isModal=true&amp;asPopupView=true</v>
          </cell>
          <cell r="I663" t="str">
            <v>SDHT-SDO-PSP-050-2023</v>
          </cell>
          <cell r="J663">
            <v>1</v>
          </cell>
          <cell r="K663">
            <v>1</v>
          </cell>
          <cell r="L663" t="str">
            <v>Persona Natural</v>
          </cell>
          <cell r="M663" t="str">
            <v>CC</v>
          </cell>
          <cell r="N663">
            <v>14236323</v>
          </cell>
          <cell r="O663">
            <v>9</v>
          </cell>
          <cell r="P663" t="str">
            <v>RENGIFO PEÑA</v>
          </cell>
          <cell r="Q663" t="str">
            <v>JAIME AUGUSTO</v>
          </cell>
          <cell r="R663" t="str">
            <v>No Aplica</v>
          </cell>
          <cell r="S663" t="str">
            <v>JAIME AUGUSTO RENGIFO PEÑA</v>
          </cell>
          <cell r="T663" t="str">
            <v>M</v>
          </cell>
          <cell r="U663">
            <v>44995</v>
          </cell>
          <cell r="V663">
            <v>44998</v>
          </cell>
          <cell r="W663">
            <v>45001</v>
          </cell>
          <cell r="Y663" t="str">
            <v>Contratación Directa</v>
          </cell>
          <cell r="Z663" t="str">
            <v>Contrato</v>
          </cell>
          <cell r="AA663" t="str">
            <v>Prestación de Servicios Profesionales</v>
          </cell>
          <cell r="AB663" t="str">
            <v>PRESTAR SERVICIOS PROFESIONALES DESDE EL COMPONENTE URBANO Y ARQUITECTÓNICO PARA EL SEGUIMIENTO A LA FORMULACIÓN E IMPLEMENTACIÓN DE LOS PROYECTOS PRIORIZADOS POR LA SUBDIRECCIÓN DE OPERACIONES.</v>
          </cell>
          <cell r="AC663">
            <v>45001</v>
          </cell>
          <cell r="AD663">
            <v>45001</v>
          </cell>
          <cell r="AE663">
            <v>45001</v>
          </cell>
          <cell r="AF663">
            <v>6</v>
          </cell>
          <cell r="AG663">
            <v>0</v>
          </cell>
          <cell r="AH663">
            <v>9</v>
          </cell>
          <cell r="AI663">
            <v>9</v>
          </cell>
          <cell r="AJ663">
            <v>0</v>
          </cell>
          <cell r="AK663">
            <v>270</v>
          </cell>
          <cell r="AL663">
            <v>45184</v>
          </cell>
          <cell r="AM663">
            <v>45275</v>
          </cell>
          <cell r="AN663">
            <v>48000000</v>
          </cell>
          <cell r="AO663">
            <v>72000000</v>
          </cell>
          <cell r="AP663">
            <v>8000000</v>
          </cell>
          <cell r="AQ663">
            <v>0</v>
          </cell>
          <cell r="AS663">
            <v>770</v>
          </cell>
          <cell r="AT663">
            <v>44977</v>
          </cell>
          <cell r="AU663">
            <v>48000000</v>
          </cell>
          <cell r="AV663" t="str">
            <v>O23011601190000007659</v>
          </cell>
          <cell r="AW663" t="str">
            <v>INVERSION</v>
          </cell>
          <cell r="AX663" t="str">
            <v>Mejoramiento Integral Rural y de Bordes Urbanos en Bogotá</v>
          </cell>
          <cell r="AY663">
            <v>5000482124</v>
          </cell>
          <cell r="AZ663">
            <v>724</v>
          </cell>
          <cell r="BA663">
            <v>44995</v>
          </cell>
          <cell r="BB663">
            <v>48000000</v>
          </cell>
          <cell r="BC663">
            <v>45201</v>
          </cell>
          <cell r="BD663">
            <v>1259</v>
          </cell>
          <cell r="BE663">
            <v>45090</v>
          </cell>
          <cell r="BF663">
            <v>24000000</v>
          </cell>
          <cell r="BG663" t="str">
            <v>5000545536</v>
          </cell>
          <cell r="BH663">
            <v>1447</v>
          </cell>
          <cell r="BI663">
            <v>45183</v>
          </cell>
          <cell r="BJ663" t="str">
            <v>O23011601190000007659</v>
          </cell>
          <cell r="BK663" t="str">
            <v>INVERSION</v>
          </cell>
          <cell r="BL663">
            <v>45182</v>
          </cell>
          <cell r="BM663">
            <v>24000000</v>
          </cell>
          <cell r="BN663" t="str">
            <v/>
          </cell>
          <cell r="BO663" t="str">
            <v/>
          </cell>
          <cell r="BP663" t="str">
            <v/>
          </cell>
          <cell r="BR663" t="str">
            <v/>
          </cell>
          <cell r="BS663" t="str">
            <v/>
          </cell>
          <cell r="BT663" t="str">
            <v/>
          </cell>
          <cell r="BU663" t="str">
            <v/>
          </cell>
          <cell r="BV663" t="str">
            <v/>
          </cell>
          <cell r="BW663" t="str">
            <v/>
          </cell>
          <cell r="CA663" t="str">
            <v/>
          </cell>
          <cell r="CB663" t="str">
            <v/>
          </cell>
          <cell r="CC663" t="str">
            <v/>
          </cell>
          <cell r="CE663" t="str">
            <v/>
          </cell>
          <cell r="CF663" t="str">
            <v/>
          </cell>
          <cell r="CG663" t="str">
            <v/>
          </cell>
          <cell r="CH663" t="str">
            <v/>
          </cell>
          <cell r="CI663" t="str">
            <v/>
          </cell>
          <cell r="CM663">
            <v>45170</v>
          </cell>
          <cell r="CN663">
            <v>3</v>
          </cell>
          <cell r="CO663">
            <v>0</v>
          </cell>
          <cell r="CP663">
            <v>90</v>
          </cell>
          <cell r="CQ663">
            <v>45182</v>
          </cell>
          <cell r="CR663">
            <v>45185</v>
          </cell>
          <cell r="CS663">
            <v>45275</v>
          </cell>
        </row>
        <row r="664">
          <cell r="C664" t="str">
            <v>659-2023</v>
          </cell>
          <cell r="D664">
            <v>1</v>
          </cell>
          <cell r="E664" t="str">
            <v>CO1.PCCNTR.4745973</v>
          </cell>
          <cell r="F664" t="e">
            <v>#N/A</v>
          </cell>
          <cell r="G664" t="str">
            <v>Terminado</v>
          </cell>
          <cell r="H664" t="str">
            <v>https://community.secop.gov.co/Public/Tendering/OpportunityDetail/Index?noticeUID=CO1.NTC.4142022&amp;isFromPublicArea=True&amp;isModal=true&amp;asPopupView=true</v>
          </cell>
          <cell r="I664" t="str">
            <v>SDHT-SDRPRI-PSP-031-2023</v>
          </cell>
          <cell r="J664">
            <v>1</v>
          </cell>
          <cell r="K664">
            <v>1</v>
          </cell>
          <cell r="L664" t="str">
            <v>Persona Natural</v>
          </cell>
          <cell r="M664" t="str">
            <v>CC</v>
          </cell>
          <cell r="N664">
            <v>1010185998</v>
          </cell>
          <cell r="O664">
            <v>6</v>
          </cell>
          <cell r="P664" t="str">
            <v>GARZON TRIVIÑO</v>
          </cell>
          <cell r="Q664" t="str">
            <v>JENNY</v>
          </cell>
          <cell r="R664" t="str">
            <v>No Aplica</v>
          </cell>
          <cell r="S664" t="str">
            <v>JENNY GARZON TRIVIÑO</v>
          </cell>
          <cell r="T664" t="str">
            <v>F</v>
          </cell>
          <cell r="U664">
            <v>44994</v>
          </cell>
          <cell r="V664">
            <v>44995</v>
          </cell>
          <cell r="W664">
            <v>44995</v>
          </cell>
          <cell r="Y664" t="str">
            <v>Contratación Directa</v>
          </cell>
          <cell r="Z664" t="str">
            <v>Contrato</v>
          </cell>
          <cell r="AA664" t="str">
            <v>Prestación de Servicios Profesionales</v>
          </cell>
          <cell r="AB664" t="str">
            <v>PRESTAR SERVICIOS PROFESIONALES AL DESPACHO DE LA SUBDIRECCIÓN DE RECURSOS PÚBLICOS, EN EL SEGUIMIENTO Y GESTIÓN DE LOS COMPROMISOS ESTRATÉGICOS ASOCIADOS A LOS INSTRUMENTOS DE FINANCIACIÓN A CARGO DE LA SECRETARÍA DISTRITAL DEL HÁBITAT</v>
          </cell>
          <cell r="AC664">
            <v>44995</v>
          </cell>
          <cell r="AE664">
            <v>44995</v>
          </cell>
          <cell r="AF664">
            <v>3</v>
          </cell>
          <cell r="AG664">
            <v>0</v>
          </cell>
          <cell r="AH664">
            <v>3</v>
          </cell>
          <cell r="AI664">
            <v>3</v>
          </cell>
          <cell r="AJ664">
            <v>0</v>
          </cell>
          <cell r="AK664">
            <v>90</v>
          </cell>
          <cell r="AL664">
            <v>45086</v>
          </cell>
          <cell r="AM664">
            <v>45086</v>
          </cell>
          <cell r="AN664">
            <v>16800000</v>
          </cell>
          <cell r="AO664">
            <v>16800000</v>
          </cell>
          <cell r="AP664">
            <v>5600000</v>
          </cell>
          <cell r="AQ664">
            <v>0</v>
          </cell>
          <cell r="AS664">
            <v>838</v>
          </cell>
          <cell r="AT664">
            <v>44988</v>
          </cell>
          <cell r="AU664">
            <v>16800000</v>
          </cell>
          <cell r="AV664" t="str">
            <v>O23011601190000007825</v>
          </cell>
          <cell r="AW664" t="str">
            <v>INVERSION</v>
          </cell>
          <cell r="AX664" t="str">
            <v>Diseño e implementación de alternativas financieras para la gestión del hábitat en Bogotá</v>
          </cell>
          <cell r="AY664">
            <v>5000481822</v>
          </cell>
          <cell r="AZ664">
            <v>715</v>
          </cell>
          <cell r="BA664">
            <v>44994</v>
          </cell>
          <cell r="BB664">
            <v>16800000</v>
          </cell>
          <cell r="BK664" t="str">
            <v/>
          </cell>
          <cell r="BN664" t="str">
            <v/>
          </cell>
          <cell r="BO664" t="str">
            <v/>
          </cell>
          <cell r="BP664" t="str">
            <v/>
          </cell>
          <cell r="BR664" t="str">
            <v/>
          </cell>
          <cell r="BS664" t="str">
            <v/>
          </cell>
          <cell r="BT664" t="str">
            <v/>
          </cell>
          <cell r="BU664" t="str">
            <v/>
          </cell>
          <cell r="BV664" t="str">
            <v/>
          </cell>
          <cell r="BW664" t="str">
            <v/>
          </cell>
          <cell r="CA664" t="str">
            <v/>
          </cell>
          <cell r="CB664" t="str">
            <v/>
          </cell>
          <cell r="CC664" t="str">
            <v/>
          </cell>
          <cell r="CE664" t="str">
            <v/>
          </cell>
          <cell r="CF664" t="str">
            <v/>
          </cell>
          <cell r="CG664" t="str">
            <v/>
          </cell>
          <cell r="CH664" t="str">
            <v/>
          </cell>
          <cell r="CI664" t="str">
            <v/>
          </cell>
          <cell r="CP664">
            <v>0</v>
          </cell>
        </row>
        <row r="665">
          <cell r="C665" t="str">
            <v>660-2023</v>
          </cell>
          <cell r="D665">
            <v>1</v>
          </cell>
          <cell r="E665" t="str">
            <v>CO1.PCCNTR.4747263</v>
          </cell>
          <cell r="F665" t="e">
            <v>#N/A</v>
          </cell>
          <cell r="G665" t="str">
            <v>Terminado</v>
          </cell>
          <cell r="H665" t="str">
            <v>https://community.secop.gov.co/Public/Tendering/OpportunityDetail/Index?noticeUID=CO1.NTC.4143534&amp;isFromPublicArea=True&amp;isModal=true&amp;asPopupView=true</v>
          </cell>
          <cell r="I665" t="str">
            <v>SDHT-SDO-PSP-047- 2023</v>
          </cell>
          <cell r="J665">
            <v>1</v>
          </cell>
          <cell r="K665">
            <v>1</v>
          </cell>
          <cell r="L665" t="str">
            <v>Persona Natural</v>
          </cell>
          <cell r="M665" t="str">
            <v>CC</v>
          </cell>
          <cell r="N665">
            <v>52706460</v>
          </cell>
          <cell r="O665">
            <v>5</v>
          </cell>
          <cell r="P665" t="str">
            <v>RODRIGUEZ SANCHEZ</v>
          </cell>
          <cell r="Q665" t="str">
            <v>MARIA ALEJANDRA</v>
          </cell>
          <cell r="R665" t="str">
            <v>No Aplica</v>
          </cell>
          <cell r="S665" t="str">
            <v>MARIA ALEJANDRA RODRIGUEZ SANCHEZ</v>
          </cell>
          <cell r="T665" t="str">
            <v>F</v>
          </cell>
          <cell r="U665">
            <v>44994</v>
          </cell>
          <cell r="V665">
            <v>45002</v>
          </cell>
          <cell r="W665">
            <v>44998</v>
          </cell>
          <cell r="Y665" t="str">
            <v>Contratación Directa</v>
          </cell>
          <cell r="Z665" t="str">
            <v>Contrato</v>
          </cell>
          <cell r="AA665" t="str">
            <v>Prestación de Servicios Profesionales</v>
          </cell>
          <cell r="AB665" t="str">
            <v>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v>
          </cell>
          <cell r="AC665">
            <v>45002</v>
          </cell>
          <cell r="AD665">
            <v>45006</v>
          </cell>
          <cell r="AE665">
            <v>45006</v>
          </cell>
          <cell r="AF665">
            <v>4</v>
          </cell>
          <cell r="AG665">
            <v>0</v>
          </cell>
          <cell r="AH665">
            <v>4</v>
          </cell>
          <cell r="AI665">
            <v>4</v>
          </cell>
          <cell r="AJ665">
            <v>0</v>
          </cell>
          <cell r="AK665">
            <v>120</v>
          </cell>
          <cell r="AL665">
            <v>45127</v>
          </cell>
          <cell r="AM665">
            <v>45127</v>
          </cell>
          <cell r="AN665">
            <v>29912000</v>
          </cell>
          <cell r="AO665">
            <v>29912000</v>
          </cell>
          <cell r="AP665">
            <v>7478000</v>
          </cell>
          <cell r="AQ665">
            <v>0</v>
          </cell>
          <cell r="AS665">
            <v>506</v>
          </cell>
          <cell r="AT665">
            <v>44946</v>
          </cell>
          <cell r="AU665">
            <v>29912000</v>
          </cell>
          <cell r="AV665" t="str">
            <v>O23011601190000007659</v>
          </cell>
          <cell r="AW665" t="str">
            <v>INVERSION</v>
          </cell>
          <cell r="AX665" t="str">
            <v>Mejoramiento Integral Rural y de Bordes Urbanos en Bogotá</v>
          </cell>
          <cell r="AY665">
            <v>5000482094</v>
          </cell>
          <cell r="AZ665">
            <v>723</v>
          </cell>
          <cell r="BA665">
            <v>44995</v>
          </cell>
          <cell r="BB665">
            <v>29912000</v>
          </cell>
          <cell r="BK665" t="str">
            <v/>
          </cell>
          <cell r="BN665" t="str">
            <v/>
          </cell>
          <cell r="BO665" t="str">
            <v/>
          </cell>
          <cell r="BP665" t="str">
            <v/>
          </cell>
          <cell r="BR665" t="str">
            <v/>
          </cell>
          <cell r="BS665" t="str">
            <v/>
          </cell>
          <cell r="BT665" t="str">
            <v/>
          </cell>
          <cell r="BU665" t="str">
            <v/>
          </cell>
          <cell r="BV665" t="str">
            <v/>
          </cell>
          <cell r="BW665" t="str">
            <v/>
          </cell>
          <cell r="CA665" t="str">
            <v/>
          </cell>
          <cell r="CB665" t="str">
            <v/>
          </cell>
          <cell r="CC665" t="str">
            <v/>
          </cell>
          <cell r="CE665" t="str">
            <v/>
          </cell>
          <cell r="CF665" t="str">
            <v/>
          </cell>
          <cell r="CG665" t="str">
            <v/>
          </cell>
          <cell r="CH665" t="str">
            <v/>
          </cell>
          <cell r="CI665" t="str">
            <v/>
          </cell>
          <cell r="CP665">
            <v>0</v>
          </cell>
        </row>
        <row r="666">
          <cell r="C666" t="str">
            <v>661-2023</v>
          </cell>
          <cell r="D666">
            <v>1</v>
          </cell>
          <cell r="E666" t="str">
            <v>CO1.PCCNTR.4747284</v>
          </cell>
          <cell r="F666" t="e">
            <v>#N/A</v>
          </cell>
          <cell r="G666" t="str">
            <v>En Ejecución</v>
          </cell>
          <cell r="H666" t="str">
            <v>https://community.secop.gov.co/Public/Tendering/OpportunityDetail/Index?noticeUID=CO1.NTC.4143454&amp;isFromPublicArea=True&amp;isModal=true&amp;asPopupView=true</v>
          </cell>
          <cell r="I666" t="str">
            <v>SDHT-SDO-PSP-052-2023</v>
          </cell>
          <cell r="J666">
            <v>1</v>
          </cell>
          <cell r="K666">
            <v>1</v>
          </cell>
          <cell r="L666" t="str">
            <v>Persona Natural</v>
          </cell>
          <cell r="M666" t="str">
            <v>CC</v>
          </cell>
          <cell r="N666">
            <v>1077034483</v>
          </cell>
          <cell r="O666">
            <v>1</v>
          </cell>
          <cell r="P666" t="str">
            <v>HINCAPIE GARCIA</v>
          </cell>
          <cell r="Q666" t="str">
            <v>SANTIAGO</v>
          </cell>
          <cell r="R666" t="str">
            <v>No Aplica</v>
          </cell>
          <cell r="S666" t="str">
            <v>SANTIAGO HINCAPIE GARCIA</v>
          </cell>
          <cell r="T666" t="str">
            <v>M</v>
          </cell>
          <cell r="U666">
            <v>44994</v>
          </cell>
          <cell r="V666">
            <v>44999</v>
          </cell>
          <cell r="W666">
            <v>44998</v>
          </cell>
          <cell r="Y666" t="str">
            <v>Contratación Directa</v>
          </cell>
          <cell r="Z666" t="str">
            <v>Contrato</v>
          </cell>
          <cell r="AA666" t="str">
            <v>Prestación de Servicios Profesionales</v>
          </cell>
          <cell r="AB666" t="str">
            <v>PRESTAR SERVICIOS PROFESIONALES PARA APOYAR LA GESTIÓN AMBIENTAL INTEGRAL EN LA FORMULACIÓN E IMPLEMENTACIÓN DE LAS INTERVENCIONES DE VIVIENDA RURAL Y DE LOS DEMÁS PROYECTOS PRIORIZADOS POR LA SUBDIRECCIÓN DE OPERACIONES</v>
          </cell>
          <cell r="AC666">
            <v>44999</v>
          </cell>
          <cell r="AD666">
            <v>45000</v>
          </cell>
          <cell r="AE666">
            <v>45000</v>
          </cell>
          <cell r="AF666">
            <v>6</v>
          </cell>
          <cell r="AG666">
            <v>0</v>
          </cell>
          <cell r="AH666">
            <v>9</v>
          </cell>
          <cell r="AI666">
            <v>9</v>
          </cell>
          <cell r="AJ666">
            <v>0</v>
          </cell>
          <cell r="AK666">
            <v>270</v>
          </cell>
          <cell r="AL666">
            <v>45183</v>
          </cell>
          <cell r="AM666">
            <v>45274</v>
          </cell>
          <cell r="AN666">
            <v>31518000</v>
          </cell>
          <cell r="AO666">
            <v>47277000</v>
          </cell>
          <cell r="AP666">
            <v>5253000</v>
          </cell>
          <cell r="AQ666">
            <v>0</v>
          </cell>
          <cell r="AS666">
            <v>778</v>
          </cell>
          <cell r="AT666">
            <v>44977</v>
          </cell>
          <cell r="AU666">
            <v>31518000</v>
          </cell>
          <cell r="AV666" t="str">
            <v>O23011601190000007659</v>
          </cell>
          <cell r="AW666" t="str">
            <v>INVERSION</v>
          </cell>
          <cell r="AX666" t="str">
            <v>Mejoramiento Integral Rural y de Bordes Urbanos en Bogotá</v>
          </cell>
          <cell r="AY666">
            <v>5000482078</v>
          </cell>
          <cell r="AZ666">
            <v>721</v>
          </cell>
          <cell r="BA666">
            <v>44995</v>
          </cell>
          <cell r="BB666">
            <v>31518000</v>
          </cell>
          <cell r="BC666">
            <v>45201</v>
          </cell>
          <cell r="BD666">
            <v>1409</v>
          </cell>
          <cell r="BE666">
            <v>45156</v>
          </cell>
          <cell r="BF666">
            <v>15759000</v>
          </cell>
          <cell r="BG666" t="str">
            <v>5000545528</v>
          </cell>
          <cell r="BH666">
            <v>1445</v>
          </cell>
          <cell r="BI666">
            <v>45183</v>
          </cell>
          <cell r="BJ666" t="str">
            <v>O23011601190000007659</v>
          </cell>
          <cell r="BK666" t="str">
            <v>INVERSION</v>
          </cell>
          <cell r="BL666">
            <v>45183</v>
          </cell>
          <cell r="BM666">
            <v>15759000</v>
          </cell>
          <cell r="BN666" t="str">
            <v/>
          </cell>
          <cell r="BO666" t="str">
            <v/>
          </cell>
          <cell r="BP666" t="str">
            <v/>
          </cell>
          <cell r="BR666" t="str">
            <v/>
          </cell>
          <cell r="BS666" t="str">
            <v/>
          </cell>
          <cell r="BT666" t="str">
            <v/>
          </cell>
          <cell r="BU666" t="str">
            <v/>
          </cell>
          <cell r="BV666" t="str">
            <v/>
          </cell>
          <cell r="BW666" t="str">
            <v/>
          </cell>
          <cell r="CA666" t="str">
            <v/>
          </cell>
          <cell r="CB666" t="str">
            <v/>
          </cell>
          <cell r="CC666" t="str">
            <v/>
          </cell>
          <cell r="CE666" t="str">
            <v/>
          </cell>
          <cell r="CF666" t="str">
            <v/>
          </cell>
          <cell r="CG666" t="str">
            <v/>
          </cell>
          <cell r="CH666" t="str">
            <v/>
          </cell>
          <cell r="CI666" t="str">
            <v/>
          </cell>
          <cell r="CM666">
            <v>45175</v>
          </cell>
          <cell r="CN666">
            <v>3</v>
          </cell>
          <cell r="CO666">
            <v>0</v>
          </cell>
          <cell r="CP666">
            <v>90</v>
          </cell>
          <cell r="CQ666">
            <v>45183</v>
          </cell>
          <cell r="CR666">
            <v>45184</v>
          </cell>
          <cell r="CS666">
            <v>45274</v>
          </cell>
        </row>
        <row r="667">
          <cell r="C667" t="str">
            <v>662-2023</v>
          </cell>
          <cell r="D667">
            <v>1</v>
          </cell>
          <cell r="E667" t="str">
            <v>CO1.PCCNTR.4749399</v>
          </cell>
          <cell r="F667" t="e">
            <v>#N/A</v>
          </cell>
          <cell r="G667" t="str">
            <v>En Ejecución</v>
          </cell>
          <cell r="H667" t="str">
            <v>https://community.secop.gov.co/Public/Tendering/OpportunityDetail/Index?noticeUID=CO1.NTC.4143023&amp;isFromPublicArea=True&amp;isModal=true&amp;asPopupView=true</v>
          </cell>
          <cell r="I667" t="str">
            <v>SDHT-SDA-PSAG-021-2023</v>
          </cell>
          <cell r="J667">
            <v>1</v>
          </cell>
          <cell r="K667">
            <v>1</v>
          </cell>
          <cell r="L667" t="str">
            <v>Persona Natural</v>
          </cell>
          <cell r="M667" t="str">
            <v>CC</v>
          </cell>
          <cell r="N667">
            <v>79363711</v>
          </cell>
          <cell r="O667">
            <v>3</v>
          </cell>
          <cell r="P667" t="str">
            <v>ESPAÑA POLO</v>
          </cell>
          <cell r="Q667" t="str">
            <v>EDUARDO</v>
          </cell>
          <cell r="R667" t="str">
            <v>No Aplica</v>
          </cell>
          <cell r="S667" t="str">
            <v>EDUARDO ESPAÑA POLO</v>
          </cell>
          <cell r="T667" t="str">
            <v>M</v>
          </cell>
          <cell r="U667">
            <v>44995</v>
          </cell>
          <cell r="V667">
            <v>44998</v>
          </cell>
          <cell r="W667">
            <v>45000</v>
          </cell>
          <cell r="Y667" t="str">
            <v>Contratación Directa</v>
          </cell>
          <cell r="Z667" t="str">
            <v>Contrato</v>
          </cell>
          <cell r="AA667" t="str">
            <v>Prestación de Servicios  de Apoyo a la Gestión</v>
          </cell>
          <cell r="AB667" t="str">
            <v>PRESTAR SERVICIOS DE APOYO ADMINISTRATIVO Y OPERATIVO PARA EL PROCESO DE GESTIÓN DOCUMENTAL DE CONFORMIDAD CON LOS LINEAMIENTOS ESTABLECIDOS PARA LOS SISTEMAS DE ARCHIVO Y CONSERVACIÓN DOCUMENTAL</v>
          </cell>
          <cell r="AC667">
            <v>45000</v>
          </cell>
          <cell r="AE667">
            <v>45000</v>
          </cell>
          <cell r="AF667">
            <v>8</v>
          </cell>
          <cell r="AG667">
            <v>0</v>
          </cell>
          <cell r="AH667">
            <v>8</v>
          </cell>
          <cell r="AI667">
            <v>8</v>
          </cell>
          <cell r="AJ667">
            <v>0</v>
          </cell>
          <cell r="AK667">
            <v>240</v>
          </cell>
          <cell r="AL667">
            <v>45244</v>
          </cell>
          <cell r="AM667">
            <v>45244</v>
          </cell>
          <cell r="AN667">
            <v>24480000</v>
          </cell>
          <cell r="AO667">
            <v>24480000</v>
          </cell>
          <cell r="AP667">
            <v>3060000</v>
          </cell>
          <cell r="AQ667">
            <v>0</v>
          </cell>
          <cell r="AS667">
            <v>589</v>
          </cell>
          <cell r="AT667">
            <v>44952</v>
          </cell>
          <cell r="AU667">
            <v>24480000</v>
          </cell>
          <cell r="AV667" t="str">
            <v>O23011605560000007754</v>
          </cell>
          <cell r="AW667" t="str">
            <v>INVERSION</v>
          </cell>
          <cell r="AX667" t="str">
            <v>Fortalecimiento Institucional de la Secretaría del Hábitat Bogotá</v>
          </cell>
          <cell r="AY667">
            <v>5000482361</v>
          </cell>
          <cell r="AZ667">
            <v>729</v>
          </cell>
          <cell r="BA667">
            <v>44995</v>
          </cell>
          <cell r="BB667">
            <v>24480000</v>
          </cell>
          <cell r="BK667" t="str">
            <v/>
          </cell>
          <cell r="BN667" t="str">
            <v/>
          </cell>
          <cell r="BO667" t="str">
            <v/>
          </cell>
          <cell r="BP667" t="str">
            <v/>
          </cell>
          <cell r="BR667" t="str">
            <v/>
          </cell>
          <cell r="BS667" t="str">
            <v/>
          </cell>
          <cell r="BT667" t="str">
            <v/>
          </cell>
          <cell r="BU667" t="str">
            <v/>
          </cell>
          <cell r="BV667" t="str">
            <v/>
          </cell>
          <cell r="BW667" t="str">
            <v/>
          </cell>
          <cell r="CA667" t="str">
            <v/>
          </cell>
          <cell r="CB667" t="str">
            <v/>
          </cell>
          <cell r="CC667" t="str">
            <v/>
          </cell>
          <cell r="CE667" t="str">
            <v/>
          </cell>
          <cell r="CF667" t="str">
            <v/>
          </cell>
          <cell r="CG667" t="str">
            <v/>
          </cell>
          <cell r="CH667" t="str">
            <v/>
          </cell>
          <cell r="CI667" t="str">
            <v/>
          </cell>
          <cell r="CP667">
            <v>0</v>
          </cell>
        </row>
        <row r="668">
          <cell r="C668" t="str">
            <v>663-2023</v>
          </cell>
          <cell r="D668">
            <v>1</v>
          </cell>
          <cell r="E668" t="str">
            <v>CO1.PCCNTR.4751632</v>
          </cell>
          <cell r="F668" t="e">
            <v>#N/A</v>
          </cell>
          <cell r="G668" t="str">
            <v>En Ejecución</v>
          </cell>
          <cell r="H668" t="str">
            <v>https://community.secop.gov.co/Public/Tendering/OpportunityDetail/Index?noticeUID=CO1.NTC.4148206&amp;isFromPublicArea=True&amp;isModal=true&amp;asPopupView=true</v>
          </cell>
          <cell r="I668" t="str">
            <v>SDHT-SDA-PSP-045-2023</v>
          </cell>
          <cell r="J668">
            <v>1</v>
          </cell>
          <cell r="K668">
            <v>1</v>
          </cell>
          <cell r="L668" t="str">
            <v>Persona Natural</v>
          </cell>
          <cell r="M668" t="str">
            <v>CC</v>
          </cell>
          <cell r="N668">
            <v>1024495216</v>
          </cell>
          <cell r="O668">
            <v>6</v>
          </cell>
          <cell r="P668" t="str">
            <v>GARCIA JIMENEZ</v>
          </cell>
          <cell r="Q668" t="str">
            <v>JOHAN SEBASTIAN</v>
          </cell>
          <cell r="R668" t="str">
            <v>No Aplica</v>
          </cell>
          <cell r="S668" t="str">
            <v>JOHAN SEBASTIAN GARCIA JIMENEZ</v>
          </cell>
          <cell r="T668" t="str">
            <v>M</v>
          </cell>
          <cell r="U668">
            <v>44995</v>
          </cell>
          <cell r="V668">
            <v>44995</v>
          </cell>
          <cell r="W668">
            <v>44998</v>
          </cell>
          <cell r="Y668" t="str">
            <v>Contratación Directa</v>
          </cell>
          <cell r="Z668" t="str">
            <v>Contrato</v>
          </cell>
          <cell r="AA668" t="str">
            <v>Prestación de Servicios Profesionales</v>
          </cell>
          <cell r="AB668" t="str">
            <v>PRESTAR SERVICIOS PROFESIONALES PARA APOYAR EL PROCESO DE GESTIÓN DOCUMENTAL EN LO RELACIONADO CON LOS ARCHIVOS DE GESTIÓN Y ARCHIVO CENTRAL DE LA ENTIDAD</v>
          </cell>
          <cell r="AC668">
            <v>44998</v>
          </cell>
          <cell r="AE668">
            <v>44998</v>
          </cell>
          <cell r="AF668">
            <v>8</v>
          </cell>
          <cell r="AG668">
            <v>0</v>
          </cell>
          <cell r="AH668">
            <v>8</v>
          </cell>
          <cell r="AI668">
            <v>8</v>
          </cell>
          <cell r="AJ668">
            <v>0</v>
          </cell>
          <cell r="AK668">
            <v>240</v>
          </cell>
          <cell r="AL668">
            <v>45242</v>
          </cell>
          <cell r="AM668">
            <v>45242</v>
          </cell>
          <cell r="AN668">
            <v>44800000</v>
          </cell>
          <cell r="AO668">
            <v>44800000</v>
          </cell>
          <cell r="AP668">
            <v>5600000</v>
          </cell>
          <cell r="AQ668">
            <v>0</v>
          </cell>
          <cell r="AS668">
            <v>814</v>
          </cell>
          <cell r="AT668">
            <v>44984</v>
          </cell>
          <cell r="AU668">
            <v>44800000</v>
          </cell>
          <cell r="AV668" t="str">
            <v>O23011605560000007754</v>
          </cell>
          <cell r="AW668" t="str">
            <v>INVERSION</v>
          </cell>
          <cell r="AX668" t="str">
            <v>Fortalecimiento Institucional de la Secretaría del Hábitat Bogotá</v>
          </cell>
          <cell r="AY668">
            <v>5000482256</v>
          </cell>
          <cell r="AZ668">
            <v>728</v>
          </cell>
          <cell r="BA668">
            <v>44995</v>
          </cell>
          <cell r="BB668">
            <v>44800000</v>
          </cell>
          <cell r="BK668" t="str">
            <v/>
          </cell>
          <cell r="BN668" t="str">
            <v/>
          </cell>
          <cell r="BO668" t="str">
            <v/>
          </cell>
          <cell r="BP668" t="str">
            <v/>
          </cell>
          <cell r="BR668" t="str">
            <v/>
          </cell>
          <cell r="BS668" t="str">
            <v/>
          </cell>
          <cell r="BT668" t="str">
            <v/>
          </cell>
          <cell r="BU668" t="str">
            <v/>
          </cell>
          <cell r="BV668" t="str">
            <v/>
          </cell>
          <cell r="BW668" t="str">
            <v/>
          </cell>
          <cell r="CA668" t="str">
            <v/>
          </cell>
          <cell r="CB668" t="str">
            <v/>
          </cell>
          <cell r="CC668" t="str">
            <v/>
          </cell>
          <cell r="CE668" t="str">
            <v/>
          </cell>
          <cell r="CF668" t="str">
            <v/>
          </cell>
          <cell r="CG668" t="str">
            <v/>
          </cell>
          <cell r="CH668" t="str">
            <v/>
          </cell>
          <cell r="CI668" t="str">
            <v/>
          </cell>
          <cell r="CP668">
            <v>0</v>
          </cell>
        </row>
        <row r="669">
          <cell r="C669" t="str">
            <v>664-2023</v>
          </cell>
          <cell r="D669">
            <v>1</v>
          </cell>
          <cell r="E669" t="str">
            <v>CO1.PCCNTR.4750209</v>
          </cell>
          <cell r="F669" t="e">
            <v>#N/A</v>
          </cell>
          <cell r="G669" t="str">
            <v>En Ejecución</v>
          </cell>
          <cell r="H669" t="str">
            <v>https://community.secop.gov.co/Public/Tendering/OpportunityDetail/Index?noticeUID=CO1.NTC.4145773&amp;isFromPublicArea=True&amp;isModal=true&amp;asPopupView=true</v>
          </cell>
          <cell r="I669" t="str">
            <v>SDHT-SDB-PSP-094-2023</v>
          </cell>
          <cell r="J669">
            <v>1</v>
          </cell>
          <cell r="K669">
            <v>1</v>
          </cell>
          <cell r="L669" t="str">
            <v>Persona Natural</v>
          </cell>
          <cell r="M669" t="str">
            <v>CC</v>
          </cell>
          <cell r="N669">
            <v>1098638451</v>
          </cell>
          <cell r="O669">
            <v>5</v>
          </cell>
          <cell r="P669" t="str">
            <v>GUERRERO CONTRERAS</v>
          </cell>
          <cell r="Q669" t="str">
            <v>CINDY NATALIA</v>
          </cell>
          <cell r="R669" t="str">
            <v>No Aplica</v>
          </cell>
          <cell r="S669" t="str">
            <v>CINDY NATALIA GUERRERO CONTRERAS</v>
          </cell>
          <cell r="T669" t="str">
            <v>F</v>
          </cell>
          <cell r="U669">
            <v>44995</v>
          </cell>
          <cell r="V669">
            <v>44999</v>
          </cell>
          <cell r="W669">
            <v>45000</v>
          </cell>
          <cell r="Y669" t="str">
            <v>Contratación Directa</v>
          </cell>
          <cell r="Z669" t="str">
            <v>Contrato</v>
          </cell>
          <cell r="AA669" t="str">
            <v>Prestación de Servicios Profesionales</v>
          </cell>
          <cell r="AB669"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669">
            <v>45000</v>
          </cell>
          <cell r="AE669">
            <v>45000</v>
          </cell>
          <cell r="AF669">
            <v>8</v>
          </cell>
          <cell r="AG669">
            <v>0</v>
          </cell>
          <cell r="AH669">
            <v>8</v>
          </cell>
          <cell r="AI669">
            <v>8</v>
          </cell>
          <cell r="AJ669">
            <v>0</v>
          </cell>
          <cell r="AK669">
            <v>240</v>
          </cell>
          <cell r="AL669">
            <v>45244</v>
          </cell>
          <cell r="AM669">
            <v>45244</v>
          </cell>
          <cell r="AN669">
            <v>49440000</v>
          </cell>
          <cell r="AO669">
            <v>49440000</v>
          </cell>
          <cell r="AP669">
            <v>6180000</v>
          </cell>
          <cell r="AQ669">
            <v>0</v>
          </cell>
          <cell r="AS669">
            <v>810</v>
          </cell>
          <cell r="AT669">
            <v>44981</v>
          </cell>
          <cell r="AU669">
            <v>49440000</v>
          </cell>
          <cell r="AV669" t="str">
            <v>O23011601010000007715</v>
          </cell>
          <cell r="AW669" t="str">
            <v>INVERSION</v>
          </cell>
          <cell r="AX669" t="str">
            <v>Mejoramiento de vivienda - modalidad de habitabilidad mediante asignación e implementación de subsidio en Bogotá</v>
          </cell>
          <cell r="AY669">
            <v>5000482769</v>
          </cell>
          <cell r="AZ669">
            <v>735</v>
          </cell>
          <cell r="BA669">
            <v>44998</v>
          </cell>
          <cell r="BB669">
            <v>49440000</v>
          </cell>
          <cell r="BK669" t="str">
            <v/>
          </cell>
          <cell r="BN669" t="str">
            <v/>
          </cell>
          <cell r="BO669" t="str">
            <v/>
          </cell>
          <cell r="BP669" t="str">
            <v/>
          </cell>
          <cell r="BR669" t="str">
            <v/>
          </cell>
          <cell r="BS669" t="str">
            <v/>
          </cell>
          <cell r="BT669" t="str">
            <v/>
          </cell>
          <cell r="BU669" t="str">
            <v/>
          </cell>
          <cell r="BV669" t="str">
            <v/>
          </cell>
          <cell r="BW669" t="str">
            <v/>
          </cell>
          <cell r="CA669" t="str">
            <v/>
          </cell>
          <cell r="CB669" t="str">
            <v/>
          </cell>
          <cell r="CC669" t="str">
            <v/>
          </cell>
          <cell r="CE669" t="str">
            <v/>
          </cell>
          <cell r="CF669" t="str">
            <v/>
          </cell>
          <cell r="CG669" t="str">
            <v/>
          </cell>
          <cell r="CH669" t="str">
            <v/>
          </cell>
          <cell r="CI669" t="str">
            <v/>
          </cell>
          <cell r="CP669">
            <v>0</v>
          </cell>
        </row>
        <row r="670">
          <cell r="C670" t="str">
            <v>665-2023</v>
          </cell>
          <cell r="D670">
            <v>1</v>
          </cell>
          <cell r="E670" t="str">
            <v>CO1.PCCNTR.4751340</v>
          </cell>
          <cell r="F670" t="e">
            <v>#N/A</v>
          </cell>
          <cell r="G670" t="str">
            <v>En Ejecución</v>
          </cell>
          <cell r="H670" t="str">
            <v>https://community.secop.gov.co/Public/Tendering/OpportunityDetail/Index?noticeUID=CO1.NTC.4147869&amp;isFromPublicArea=True&amp;isModal=true&amp;asPopupView=true</v>
          </cell>
          <cell r="I670" t="str">
            <v>SDHT-SGC-PSP-029-2023</v>
          </cell>
          <cell r="J670">
            <v>1</v>
          </cell>
          <cell r="K670">
            <v>1</v>
          </cell>
          <cell r="L670" t="str">
            <v>Persona Natural</v>
          </cell>
          <cell r="M670" t="str">
            <v>CC</v>
          </cell>
          <cell r="N670">
            <v>1023887749</v>
          </cell>
          <cell r="O670">
            <v>9</v>
          </cell>
          <cell r="P670" t="str">
            <v>MURILLO SANCHEZ</v>
          </cell>
          <cell r="Q670" t="str">
            <v>MARISOL</v>
          </cell>
          <cell r="R670" t="str">
            <v>No Aplica</v>
          </cell>
          <cell r="S670" t="str">
            <v>MARISOL MURILLO SANCHEZ</v>
          </cell>
          <cell r="T670" t="str">
            <v>F</v>
          </cell>
          <cell r="U670">
            <v>44994</v>
          </cell>
          <cell r="V670">
            <v>44998</v>
          </cell>
          <cell r="W670">
            <v>44998</v>
          </cell>
          <cell r="Y670" t="str">
            <v>Contratación Directa</v>
          </cell>
          <cell r="Z670" t="str">
            <v>Contrato</v>
          </cell>
          <cell r="AA670" t="str">
            <v>Prestación de Servicios Profesionales</v>
          </cell>
          <cell r="AB670" t="str">
            <v>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v>
          </cell>
          <cell r="AC670">
            <v>44998</v>
          </cell>
          <cell r="AE670">
            <v>44998</v>
          </cell>
          <cell r="AF670">
            <v>8</v>
          </cell>
          <cell r="AG670">
            <v>0</v>
          </cell>
          <cell r="AH670">
            <v>8</v>
          </cell>
          <cell r="AI670">
            <v>8</v>
          </cell>
          <cell r="AJ670">
            <v>0</v>
          </cell>
          <cell r="AK670">
            <v>240</v>
          </cell>
          <cell r="AL670">
            <v>45242</v>
          </cell>
          <cell r="AM670">
            <v>45242</v>
          </cell>
          <cell r="AN670">
            <v>73600000</v>
          </cell>
          <cell r="AO670">
            <v>73600000</v>
          </cell>
          <cell r="AP670">
            <v>9200000</v>
          </cell>
          <cell r="AQ670">
            <v>0</v>
          </cell>
          <cell r="AS670">
            <v>861</v>
          </cell>
          <cell r="AT670">
            <v>44993</v>
          </cell>
          <cell r="AU670">
            <v>73600000</v>
          </cell>
          <cell r="AV670" t="str">
            <v>O23011605560000007754</v>
          </cell>
          <cell r="AW670" t="str">
            <v>INVERSION</v>
          </cell>
          <cell r="AX670" t="str">
            <v>Fortalecimiento Institucional de la Secretaría del Hábitat Bogotá</v>
          </cell>
          <cell r="AY670">
            <v>5000482002</v>
          </cell>
          <cell r="AZ670">
            <v>717</v>
          </cell>
          <cell r="BA670">
            <v>44995</v>
          </cell>
          <cell r="BB670">
            <v>73600000</v>
          </cell>
          <cell r="BK670" t="str">
            <v/>
          </cell>
          <cell r="BN670" t="str">
            <v/>
          </cell>
          <cell r="BO670" t="str">
            <v/>
          </cell>
          <cell r="BP670" t="str">
            <v/>
          </cell>
          <cell r="BR670" t="str">
            <v/>
          </cell>
          <cell r="BS670" t="str">
            <v/>
          </cell>
          <cell r="BT670" t="str">
            <v/>
          </cell>
          <cell r="BU670" t="str">
            <v/>
          </cell>
          <cell r="BV670" t="str">
            <v/>
          </cell>
          <cell r="BW670" t="str">
            <v/>
          </cell>
          <cell r="CA670" t="str">
            <v/>
          </cell>
          <cell r="CB670" t="str">
            <v/>
          </cell>
          <cell r="CC670" t="str">
            <v/>
          </cell>
          <cell r="CE670" t="str">
            <v/>
          </cell>
          <cell r="CF670" t="str">
            <v/>
          </cell>
          <cell r="CG670" t="str">
            <v/>
          </cell>
          <cell r="CH670" t="str">
            <v/>
          </cell>
          <cell r="CI670" t="str">
            <v/>
          </cell>
          <cell r="CP670">
            <v>0</v>
          </cell>
        </row>
        <row r="671">
          <cell r="C671" t="str">
            <v>666-2023</v>
          </cell>
          <cell r="D671">
            <v>1</v>
          </cell>
          <cell r="E671" t="str">
            <v>CO1.PCCNTR.4753873</v>
          </cell>
          <cell r="F671" t="e">
            <v>#N/A</v>
          </cell>
          <cell r="G671" t="str">
            <v>En Ejecución</v>
          </cell>
          <cell r="H671" t="str">
            <v>https://community.secop.gov.co/Public/Tendering/OpportunityDetail/Index?noticeUID=CO1.NTC.4151550&amp;isFromPublicArea=True&amp;isModal=true&amp;asPopupView=true</v>
          </cell>
          <cell r="I671" t="str">
            <v>SDHT-SDICV-PSP-010-2023.</v>
          </cell>
          <cell r="J671">
            <v>1</v>
          </cell>
          <cell r="K671">
            <v>1</v>
          </cell>
          <cell r="L671" t="str">
            <v>Persona Natural</v>
          </cell>
          <cell r="M671" t="str">
            <v>CC</v>
          </cell>
          <cell r="N671">
            <v>20758841</v>
          </cell>
          <cell r="O671">
            <v>4</v>
          </cell>
          <cell r="P671" t="str">
            <v>SANDOVAL OTALORA</v>
          </cell>
          <cell r="Q671" t="str">
            <v>ADRIANA ISABEL</v>
          </cell>
          <cell r="R671" t="str">
            <v>No Aplica</v>
          </cell>
          <cell r="S671" t="str">
            <v>ADRIANA ISABEL SANDOVAL OTALORA</v>
          </cell>
          <cell r="T671" t="str">
            <v>F</v>
          </cell>
          <cell r="U671">
            <v>44995</v>
          </cell>
          <cell r="V671">
            <v>44998</v>
          </cell>
          <cell r="W671">
            <v>45000</v>
          </cell>
          <cell r="Y671" t="str">
            <v>Contratación Directa</v>
          </cell>
          <cell r="Z671" t="str">
            <v>Contrato</v>
          </cell>
          <cell r="AA671" t="str">
            <v>Prestación de Servicios Profesionales</v>
          </cell>
          <cell r="AB671" t="str">
            <v>PRESTAR SERVICIOS PROFESIONALES PARA APOYAR JURIDICAMENTE EN LA REVISIÓN Y SUSTANCIACIÓN DE LOS ACTOS ADMINISTRATIVOS EXPEDIDOS POR LA SUBDIRECCIÓN DE INVESTIGACIONES Y CONTROL DE VIVIENDA</v>
          </cell>
          <cell r="AC671">
            <v>45000</v>
          </cell>
          <cell r="AE671">
            <v>45000</v>
          </cell>
          <cell r="AF671">
            <v>9</v>
          </cell>
          <cell r="AG671">
            <v>15</v>
          </cell>
          <cell r="AH671">
            <v>9.5</v>
          </cell>
          <cell r="AI671">
            <v>9</v>
          </cell>
          <cell r="AJ671">
            <v>15</v>
          </cell>
          <cell r="AK671">
            <v>285</v>
          </cell>
          <cell r="AL671">
            <v>45289</v>
          </cell>
          <cell r="AM671">
            <v>45289</v>
          </cell>
          <cell r="AN671">
            <v>61645500</v>
          </cell>
          <cell r="AO671">
            <v>61645500</v>
          </cell>
          <cell r="AP671">
            <v>6489000</v>
          </cell>
          <cell r="AQ671">
            <v>0</v>
          </cell>
          <cell r="AS671">
            <v>276</v>
          </cell>
          <cell r="AT671">
            <v>44942</v>
          </cell>
          <cell r="AU671">
            <v>71379000</v>
          </cell>
          <cell r="AV671" t="str">
            <v>O23011603450000007812</v>
          </cell>
          <cell r="AW671" t="str">
            <v>INVERSION</v>
          </cell>
          <cell r="AX671" t="str">
            <v>Fortalecimiento de la Inspección, Vigilancia y Control de Vivienda en Bogotá</v>
          </cell>
          <cell r="AY671">
            <v>5000482778</v>
          </cell>
          <cell r="AZ671">
            <v>737</v>
          </cell>
          <cell r="BA671">
            <v>44998</v>
          </cell>
          <cell r="BB671">
            <v>61645500</v>
          </cell>
          <cell r="BK671" t="str">
            <v/>
          </cell>
          <cell r="BN671" t="str">
            <v/>
          </cell>
          <cell r="BO671" t="str">
            <v/>
          </cell>
          <cell r="BP671" t="str">
            <v/>
          </cell>
          <cell r="BR671" t="str">
            <v/>
          </cell>
          <cell r="BS671" t="str">
            <v/>
          </cell>
          <cell r="BT671" t="str">
            <v/>
          </cell>
          <cell r="BU671" t="str">
            <v/>
          </cell>
          <cell r="BV671" t="str">
            <v/>
          </cell>
          <cell r="BW671" t="str">
            <v/>
          </cell>
          <cell r="CA671" t="str">
            <v/>
          </cell>
          <cell r="CB671" t="str">
            <v/>
          </cell>
          <cell r="CC671" t="str">
            <v/>
          </cell>
          <cell r="CE671" t="str">
            <v/>
          </cell>
          <cell r="CF671" t="str">
            <v/>
          </cell>
          <cell r="CG671" t="str">
            <v/>
          </cell>
          <cell r="CH671" t="str">
            <v/>
          </cell>
          <cell r="CI671" t="str">
            <v/>
          </cell>
          <cell r="CP671">
            <v>0</v>
          </cell>
        </row>
        <row r="672">
          <cell r="C672" t="str">
            <v>667-2023</v>
          </cell>
          <cell r="D672">
            <v>1</v>
          </cell>
          <cell r="E672" t="str">
            <v>CO1.PCCNTR.4754250</v>
          </cell>
          <cell r="F672" t="e">
            <v>#N/A</v>
          </cell>
          <cell r="G672" t="str">
            <v>En Ejecución</v>
          </cell>
          <cell r="H672" t="str">
            <v>https://community.secop.gov.co/Public/Tendering/OpportunityDetail/Index?noticeUID=CO1.NTC.4151884&amp;isFromPublicArea=True&amp;isModal=true&amp;asPopupView=true</v>
          </cell>
          <cell r="I672" t="str">
            <v>SDHT-SDICV-PSP-059-2023</v>
          </cell>
          <cell r="J672">
            <v>1</v>
          </cell>
          <cell r="K672">
            <v>1</v>
          </cell>
          <cell r="L672" t="str">
            <v>Persona Natural</v>
          </cell>
          <cell r="M672" t="str">
            <v>CC</v>
          </cell>
          <cell r="N672">
            <v>1024590645</v>
          </cell>
          <cell r="O672">
            <v>9</v>
          </cell>
          <cell r="P672" t="str">
            <v>PINZON FLOREZ</v>
          </cell>
          <cell r="Q672" t="str">
            <v>BRAYAN STYVEN</v>
          </cell>
          <cell r="R672" t="str">
            <v>No Aplica</v>
          </cell>
          <cell r="S672" t="str">
            <v>BRAYAN STYVEN PINZON FLOREZ</v>
          </cell>
          <cell r="T672" t="str">
            <v>M</v>
          </cell>
          <cell r="U672">
            <v>44995</v>
          </cell>
          <cell r="V672">
            <v>44999</v>
          </cell>
          <cell r="W672">
            <v>45002</v>
          </cell>
          <cell r="Y672" t="str">
            <v>Contratación Directa</v>
          </cell>
          <cell r="Z672" t="str">
            <v>Contrato</v>
          </cell>
          <cell r="AA672" t="str">
            <v>Prestación de Servicios Profesionales</v>
          </cell>
          <cell r="AB672"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C672">
            <v>45002</v>
          </cell>
          <cell r="AE672">
            <v>45002</v>
          </cell>
          <cell r="AF672">
            <v>9</v>
          </cell>
          <cell r="AG672">
            <v>15</v>
          </cell>
          <cell r="AH672">
            <v>9.5</v>
          </cell>
          <cell r="AI672">
            <v>9</v>
          </cell>
          <cell r="AJ672">
            <v>15</v>
          </cell>
          <cell r="AK672">
            <v>285</v>
          </cell>
          <cell r="AL672">
            <v>45292</v>
          </cell>
          <cell r="AM672">
            <v>45292</v>
          </cell>
          <cell r="AN672">
            <v>54306750</v>
          </cell>
          <cell r="AO672">
            <v>54306750</v>
          </cell>
          <cell r="AP672">
            <v>5716500</v>
          </cell>
          <cell r="AQ672">
            <v>0</v>
          </cell>
          <cell r="AS672">
            <v>313</v>
          </cell>
          <cell r="AT672">
            <v>44942</v>
          </cell>
          <cell r="AU672">
            <v>62882000</v>
          </cell>
          <cell r="AV672" t="str">
            <v>O23011603450000007812</v>
          </cell>
          <cell r="AW672" t="str">
            <v>INVERSION</v>
          </cell>
          <cell r="AX672" t="str">
            <v>Fortalecimiento de la Inspección, Vigilancia y Control de Vivienda en Bogotá</v>
          </cell>
          <cell r="AY672">
            <v>5000482787</v>
          </cell>
          <cell r="AZ672">
            <v>738</v>
          </cell>
          <cell r="BA672">
            <v>44998</v>
          </cell>
          <cell r="BB672">
            <v>54306750</v>
          </cell>
          <cell r="BK672" t="str">
            <v/>
          </cell>
          <cell r="BN672" t="str">
            <v/>
          </cell>
          <cell r="BO672" t="str">
            <v/>
          </cell>
          <cell r="BP672" t="str">
            <v/>
          </cell>
          <cell r="BR672" t="str">
            <v/>
          </cell>
          <cell r="BS672" t="str">
            <v/>
          </cell>
          <cell r="BT672" t="str">
            <v/>
          </cell>
          <cell r="BU672" t="str">
            <v/>
          </cell>
          <cell r="BV672" t="str">
            <v/>
          </cell>
          <cell r="BW672" t="str">
            <v/>
          </cell>
          <cell r="CA672" t="str">
            <v/>
          </cell>
          <cell r="CB672" t="str">
            <v/>
          </cell>
          <cell r="CC672" t="str">
            <v/>
          </cell>
          <cell r="CE672" t="str">
            <v/>
          </cell>
          <cell r="CF672" t="str">
            <v/>
          </cell>
          <cell r="CG672" t="str">
            <v/>
          </cell>
          <cell r="CH672" t="str">
            <v/>
          </cell>
          <cell r="CI672" t="str">
            <v/>
          </cell>
          <cell r="CP672">
            <v>0</v>
          </cell>
        </row>
        <row r="673">
          <cell r="C673" t="str">
            <v>668-2023</v>
          </cell>
          <cell r="D673">
            <v>1</v>
          </cell>
          <cell r="E673" t="str">
            <v>CO1.PCCNTR.4754380</v>
          </cell>
          <cell r="F673" t="e">
            <v>#N/A</v>
          </cell>
          <cell r="G673" t="str">
            <v>En Ejecución</v>
          </cell>
          <cell r="H673" t="str">
            <v>https://community.secop.gov.co/Public/Tendering/OpportunityDetail/Index?noticeUID=CO1.NTC.4152149&amp;isFromPublicArea=True&amp;isModal=true&amp;asPopupView=true</v>
          </cell>
          <cell r="I673" t="str">
            <v>SDHT-SDICV-PSP-061-2023</v>
          </cell>
          <cell r="J673">
            <v>1</v>
          </cell>
          <cell r="K673">
            <v>1</v>
          </cell>
          <cell r="L673" t="str">
            <v>Persona Natural</v>
          </cell>
          <cell r="M673" t="str">
            <v>CC</v>
          </cell>
          <cell r="N673">
            <v>17527835</v>
          </cell>
          <cell r="O673">
            <v>8</v>
          </cell>
          <cell r="P673" t="str">
            <v>DUARTE HERNANDEZ</v>
          </cell>
          <cell r="Q673" t="str">
            <v>EDUARDO AUGUSTO</v>
          </cell>
          <cell r="R673" t="str">
            <v>No Aplica</v>
          </cell>
          <cell r="S673" t="str">
            <v>EDUARDO AUGUSTO DUARTE HERNANDEZ</v>
          </cell>
          <cell r="T673" t="str">
            <v>M</v>
          </cell>
          <cell r="U673">
            <v>44995</v>
          </cell>
          <cell r="V673">
            <v>44998</v>
          </cell>
          <cell r="W673">
            <v>45000</v>
          </cell>
          <cell r="Y673" t="str">
            <v>Contratación Directa</v>
          </cell>
          <cell r="Z673" t="str">
            <v>Contrato</v>
          </cell>
          <cell r="AA673" t="str">
            <v>Prestación de Servicios Profesionales</v>
          </cell>
          <cell r="AB673" t="str">
            <v>PRESTAR SERVICIOS PROFESIONALES PARA APOYAR TECNICAMENTE LA SUSTANCIACIÓN DE LAS INVESTIGACION ES ADMINISTRATIVAS RELACIONADAS CON LA ENAJENACIÓN Y ARRENDAMIENTO DE VIVIENDA</v>
          </cell>
          <cell r="AC673">
            <v>45000</v>
          </cell>
          <cell r="AE673">
            <v>45000</v>
          </cell>
          <cell r="AF673">
            <v>9</v>
          </cell>
          <cell r="AG673">
            <v>15</v>
          </cell>
          <cell r="AH673">
            <v>9.5</v>
          </cell>
          <cell r="AI673">
            <v>9</v>
          </cell>
          <cell r="AJ673">
            <v>15</v>
          </cell>
          <cell r="AK673">
            <v>285</v>
          </cell>
          <cell r="AL673">
            <v>45289</v>
          </cell>
          <cell r="AM673">
            <v>45289</v>
          </cell>
          <cell r="AN673">
            <v>54306750</v>
          </cell>
          <cell r="AO673">
            <v>54306750</v>
          </cell>
          <cell r="AP673">
            <v>5716500</v>
          </cell>
          <cell r="AQ673">
            <v>0</v>
          </cell>
          <cell r="AS673">
            <v>312</v>
          </cell>
          <cell r="AT673">
            <v>44942</v>
          </cell>
          <cell r="AU673">
            <v>68226000</v>
          </cell>
          <cell r="AV673" t="str">
            <v>O23011603450000007812</v>
          </cell>
          <cell r="AW673" t="str">
            <v>INVERSION</v>
          </cell>
          <cell r="AX673" t="str">
            <v>Fortalecimiento de la Inspección, Vigilancia y Control de Vivienda en Bogotá</v>
          </cell>
          <cell r="AY673">
            <v>5000482791</v>
          </cell>
          <cell r="AZ673">
            <v>739</v>
          </cell>
          <cell r="BA673">
            <v>44998</v>
          </cell>
          <cell r="BB673">
            <v>54306750</v>
          </cell>
          <cell r="BK673" t="str">
            <v/>
          </cell>
          <cell r="BN673" t="str">
            <v/>
          </cell>
          <cell r="BO673" t="str">
            <v/>
          </cell>
          <cell r="BP673" t="str">
            <v/>
          </cell>
          <cell r="BR673" t="str">
            <v/>
          </cell>
          <cell r="BS673" t="str">
            <v/>
          </cell>
          <cell r="BT673" t="str">
            <v/>
          </cell>
          <cell r="BU673" t="str">
            <v/>
          </cell>
          <cell r="BV673" t="str">
            <v/>
          </cell>
          <cell r="BW673" t="str">
            <v/>
          </cell>
          <cell r="CA673" t="str">
            <v/>
          </cell>
          <cell r="CB673" t="str">
            <v/>
          </cell>
          <cell r="CC673" t="str">
            <v/>
          </cell>
          <cell r="CE673" t="str">
            <v/>
          </cell>
          <cell r="CF673" t="str">
            <v/>
          </cell>
          <cell r="CG673" t="str">
            <v/>
          </cell>
          <cell r="CH673" t="str">
            <v/>
          </cell>
          <cell r="CI673" t="str">
            <v/>
          </cell>
          <cell r="CP673">
            <v>0</v>
          </cell>
        </row>
        <row r="674">
          <cell r="C674" t="str">
            <v>669-2023</v>
          </cell>
          <cell r="D674">
            <v>1</v>
          </cell>
          <cell r="E674" t="str">
            <v>CO1.PCCNTR.4753083</v>
          </cell>
          <cell r="F674" t="e">
            <v>#N/A</v>
          </cell>
          <cell r="G674" t="str">
            <v>Terminado</v>
          </cell>
          <cell r="H674" t="str">
            <v>https://community.secop.gov.co/Public/Tendering/OpportunityDetail/Index?noticeUID=CO1.NTC.4151051&amp;isFromPublicArea=True&amp;isModal=true&amp;asPopupView=true</v>
          </cell>
          <cell r="I674" t="str">
            <v>SDHT-OACI-001-2023</v>
          </cell>
          <cell r="J674">
            <v>1</v>
          </cell>
          <cell r="K674">
            <v>1</v>
          </cell>
          <cell r="L674" t="str">
            <v>Persona Natural</v>
          </cell>
          <cell r="M674" t="str">
            <v>CC</v>
          </cell>
          <cell r="N674">
            <v>1033800204</v>
          </cell>
          <cell r="O674">
            <v>1</v>
          </cell>
          <cell r="P674" t="str">
            <v>LOPEZ SUAREZ</v>
          </cell>
          <cell r="Q674" t="str">
            <v>CARLOS ALBERTO</v>
          </cell>
          <cell r="R674" t="str">
            <v>No Aplica</v>
          </cell>
          <cell r="S674" t="str">
            <v>CARLOS ALBERTO LOPEZ SUAREZ</v>
          </cell>
          <cell r="T674" t="str">
            <v>M</v>
          </cell>
          <cell r="U674">
            <v>44995</v>
          </cell>
          <cell r="V674">
            <v>44995</v>
          </cell>
          <cell r="W674">
            <v>44998</v>
          </cell>
          <cell r="Y674" t="str">
            <v>Contratación Directa</v>
          </cell>
          <cell r="Z674" t="str">
            <v>Contrato</v>
          </cell>
          <cell r="AA674" t="str">
            <v>Prestación de Servicios  de Apoyo a la Gestión</v>
          </cell>
          <cell r="AB674" t="str">
            <v>PRESTAR SERVICIOS TÉCNICOS DE APOYO PARA EL SEGUIMIENTO AL CUMPLIMIENTO DE ACTIVIDADES DESARROLLADAS POR LA OFICINA ASESORA DE CONTROL INTERNO DE CONFORMIDAD CON LO ESTABLECIDO EN EL PLAN ANUAL DE AUDITORIA.</v>
          </cell>
          <cell r="AC674">
            <v>44998</v>
          </cell>
          <cell r="AE674">
            <v>44998</v>
          </cell>
          <cell r="AF674">
            <v>3</v>
          </cell>
          <cell r="AG674">
            <v>0</v>
          </cell>
          <cell r="AH674">
            <v>3</v>
          </cell>
          <cell r="AI674">
            <v>3</v>
          </cell>
          <cell r="AJ674">
            <v>0</v>
          </cell>
          <cell r="AK674">
            <v>90</v>
          </cell>
          <cell r="AL674">
            <v>45089</v>
          </cell>
          <cell r="AM674">
            <v>45089</v>
          </cell>
          <cell r="AN674">
            <v>14100000</v>
          </cell>
          <cell r="AO674">
            <v>14100000</v>
          </cell>
          <cell r="AP674">
            <v>4700000</v>
          </cell>
          <cell r="AQ674">
            <v>0</v>
          </cell>
          <cell r="AS674">
            <v>796</v>
          </cell>
          <cell r="AT674">
            <v>44980</v>
          </cell>
          <cell r="AU674">
            <v>14100000</v>
          </cell>
          <cell r="AV674" t="str">
            <v>O23011605560000007754</v>
          </cell>
          <cell r="AW674" t="str">
            <v>INVERSION</v>
          </cell>
          <cell r="AX674" t="str">
            <v>Fortalecimiento Institucional de la Secretaría del Hábitat Bogotá</v>
          </cell>
          <cell r="AY674">
            <v>5000482513</v>
          </cell>
          <cell r="AZ674">
            <v>732</v>
          </cell>
          <cell r="BA674">
            <v>44995</v>
          </cell>
          <cell r="BB674">
            <v>14100000</v>
          </cell>
          <cell r="BK674" t="str">
            <v/>
          </cell>
          <cell r="BN674" t="str">
            <v/>
          </cell>
          <cell r="BO674" t="str">
            <v/>
          </cell>
          <cell r="BP674" t="str">
            <v/>
          </cell>
          <cell r="BR674" t="str">
            <v/>
          </cell>
          <cell r="BS674" t="str">
            <v/>
          </cell>
          <cell r="BT674" t="str">
            <v/>
          </cell>
          <cell r="BU674" t="str">
            <v/>
          </cell>
          <cell r="BV674" t="str">
            <v/>
          </cell>
          <cell r="BW674" t="str">
            <v/>
          </cell>
          <cell r="CA674" t="str">
            <v/>
          </cell>
          <cell r="CB674" t="str">
            <v/>
          </cell>
          <cell r="CC674" t="str">
            <v/>
          </cell>
          <cell r="CE674" t="str">
            <v/>
          </cell>
          <cell r="CF674" t="str">
            <v/>
          </cell>
          <cell r="CG674" t="str">
            <v/>
          </cell>
          <cell r="CH674" t="str">
            <v/>
          </cell>
          <cell r="CI674" t="str">
            <v/>
          </cell>
          <cell r="CP674">
            <v>0</v>
          </cell>
        </row>
        <row r="675">
          <cell r="C675" t="str">
            <v>670-2023</v>
          </cell>
          <cell r="D675">
            <v>1</v>
          </cell>
          <cell r="E675" t="str">
            <v>CO1.PCCNTR.4753280</v>
          </cell>
          <cell r="F675" t="e">
            <v>#N/A</v>
          </cell>
          <cell r="G675" t="str">
            <v>Terminado</v>
          </cell>
          <cell r="H675" t="str">
            <v>https://community.secop.gov.co/Public/Tendering/OpportunityDetail/Index?noticeUID=CO1.NTC.4150585&amp;isFromPublicArea=True&amp;isModal=true&amp;asPopupView=true</v>
          </cell>
          <cell r="I675" t="str">
            <v>SDHT-OACI-PSP-003-2023</v>
          </cell>
          <cell r="J675">
            <v>1</v>
          </cell>
          <cell r="K675">
            <v>1</v>
          </cell>
          <cell r="L675" t="str">
            <v>Persona Natural</v>
          </cell>
          <cell r="M675" t="str">
            <v>CC</v>
          </cell>
          <cell r="N675">
            <v>1026292917</v>
          </cell>
          <cell r="O675">
            <v>6</v>
          </cell>
          <cell r="P675" t="str">
            <v>MARROQUIN TRIANA</v>
          </cell>
          <cell r="Q675" t="str">
            <v>KAROL VANESSA</v>
          </cell>
          <cell r="R675" t="str">
            <v>No Aplica</v>
          </cell>
          <cell r="S675" t="str">
            <v>KAROL VANESSA MARROQUIN TRIANA</v>
          </cell>
          <cell r="T675" t="str">
            <v>F</v>
          </cell>
          <cell r="U675">
            <v>44995</v>
          </cell>
          <cell r="V675">
            <v>44995</v>
          </cell>
          <cell r="W675">
            <v>44998</v>
          </cell>
          <cell r="Y675" t="str">
            <v>Contratación Directa</v>
          </cell>
          <cell r="Z675" t="str">
            <v>Contrato</v>
          </cell>
          <cell r="AA675" t="str">
            <v>Prestación de Servicios Profesionales</v>
          </cell>
          <cell r="AB675" t="str">
            <v>PRESTAR SERVICIOS PROFESIONALES PARA EL DESARROLLO DE LAS ACTIVIDADES DE ACOMPAÑAMIENTO, CONTROL, SEGUIMIENTO Y EVALUACIÓN RELACIONADO CON LOS PLANES, PROGRAMAS Y PROYECTOS DE INVERSIÓN, EN EL MARCO DEL MODELO INTEGRADO DE PLANEACIÓN Y GESTIÓN Y DEL PLAN ANUAL DE AUDITORÍA.</v>
          </cell>
          <cell r="AC675">
            <v>44998</v>
          </cell>
          <cell r="AE675">
            <v>44998</v>
          </cell>
          <cell r="AF675">
            <v>3</v>
          </cell>
          <cell r="AG675">
            <v>0</v>
          </cell>
          <cell r="AH675">
            <v>3</v>
          </cell>
          <cell r="AI675">
            <v>3</v>
          </cell>
          <cell r="AJ675">
            <v>0</v>
          </cell>
          <cell r="AK675">
            <v>90</v>
          </cell>
          <cell r="AL675">
            <v>45089</v>
          </cell>
          <cell r="AM675">
            <v>45089</v>
          </cell>
          <cell r="AN675">
            <v>18300000</v>
          </cell>
          <cell r="AO675">
            <v>18300000</v>
          </cell>
          <cell r="AP675">
            <v>6100000</v>
          </cell>
          <cell r="AQ675">
            <v>0</v>
          </cell>
          <cell r="AS675">
            <v>798</v>
          </cell>
          <cell r="AT675">
            <v>44980</v>
          </cell>
          <cell r="AU675">
            <v>18300000</v>
          </cell>
          <cell r="AV675" t="str">
            <v>O23011605560000007754</v>
          </cell>
          <cell r="AW675" t="str">
            <v>INVERSION</v>
          </cell>
          <cell r="AX675" t="str">
            <v>Fortalecimiento Institucional de la Secretaría del Hábitat Bogotá</v>
          </cell>
          <cell r="AY675">
            <v>5000482515</v>
          </cell>
          <cell r="AZ675">
            <v>733</v>
          </cell>
          <cell r="BA675">
            <v>44995</v>
          </cell>
          <cell r="BB675">
            <v>18300000</v>
          </cell>
          <cell r="BK675" t="str">
            <v/>
          </cell>
          <cell r="BN675" t="str">
            <v/>
          </cell>
          <cell r="BO675" t="str">
            <v/>
          </cell>
          <cell r="BP675" t="str">
            <v/>
          </cell>
          <cell r="BR675" t="str">
            <v/>
          </cell>
          <cell r="BS675" t="str">
            <v/>
          </cell>
          <cell r="BT675" t="str">
            <v/>
          </cell>
          <cell r="BU675" t="str">
            <v/>
          </cell>
          <cell r="BV675" t="str">
            <v/>
          </cell>
          <cell r="BW675" t="str">
            <v/>
          </cell>
          <cell r="CA675" t="str">
            <v/>
          </cell>
          <cell r="CB675" t="str">
            <v/>
          </cell>
          <cell r="CC675" t="str">
            <v/>
          </cell>
          <cell r="CE675" t="str">
            <v/>
          </cell>
          <cell r="CF675" t="str">
            <v/>
          </cell>
          <cell r="CG675" t="str">
            <v/>
          </cell>
          <cell r="CH675" t="str">
            <v/>
          </cell>
          <cell r="CI675" t="str">
            <v/>
          </cell>
          <cell r="CP675">
            <v>0</v>
          </cell>
        </row>
        <row r="676">
          <cell r="C676" t="str">
            <v>671-2023</v>
          </cell>
          <cell r="D676">
            <v>1</v>
          </cell>
          <cell r="E676" t="str">
            <v>CO1.PCCNTR.4753182</v>
          </cell>
          <cell r="F676" t="e">
            <v>#N/A</v>
          </cell>
          <cell r="G676" t="str">
            <v>En Ejecución</v>
          </cell>
          <cell r="H676" t="str">
            <v>https://community.secop.gov.co/Public/Tendering/OpportunityDetail/Index?noticeUID=CO1.NTC.4150393&amp;isFromPublicArea=True&amp;isModal=true&amp;asPopupView=true</v>
          </cell>
          <cell r="I676" t="str">
            <v>SDHT-SDGS-PSP-024-2023</v>
          </cell>
          <cell r="J676">
            <v>1</v>
          </cell>
          <cell r="K676">
            <v>1</v>
          </cell>
          <cell r="L676" t="str">
            <v>Persona Natural</v>
          </cell>
          <cell r="M676" t="str">
            <v>CC</v>
          </cell>
          <cell r="N676">
            <v>1049602538</v>
          </cell>
          <cell r="O676">
            <v>3</v>
          </cell>
          <cell r="P676" t="str">
            <v>RAMOS RIOS</v>
          </cell>
          <cell r="Q676" t="str">
            <v>LUIS FELIPE</v>
          </cell>
          <cell r="R676" t="str">
            <v>No Aplica</v>
          </cell>
          <cell r="S676" t="str">
            <v>LUIS FELIPE RAMOS RIOS</v>
          </cell>
          <cell r="T676" t="str">
            <v>M</v>
          </cell>
          <cell r="U676">
            <v>44995</v>
          </cell>
          <cell r="V676">
            <v>44998</v>
          </cell>
          <cell r="W676">
            <v>44998</v>
          </cell>
          <cell r="Y676" t="str">
            <v>Contratación Directa</v>
          </cell>
          <cell r="Z676" t="str">
            <v>Contrato</v>
          </cell>
          <cell r="AA676" t="str">
            <v>Prestación de Servicios Profesionales</v>
          </cell>
          <cell r="AB676" t="str">
            <v>PRESTAR SERVICIOS PROFESIONALES PARA REALIZAR LA REVISIÓN DEL COMPONENTE URBANÍSTICO QUE SE REQUIERA EN LA APLICACIÓN DE LOS INSTRUMENTOS DE PLANEACIÓN Y GESTIÓN QUE PERMITAN VIABILIZAR LOS PLANES, PROGRAMAS, Y PROYECTOS PARA LA HABILITACIÓN DEL SUELO EN EL MARCO DEL POT</v>
          </cell>
          <cell r="AC676">
            <v>44998</v>
          </cell>
          <cell r="AE676">
            <v>44998</v>
          </cell>
          <cell r="AF676">
            <v>8</v>
          </cell>
          <cell r="AG676">
            <v>0</v>
          </cell>
          <cell r="AH676">
            <v>9.6</v>
          </cell>
          <cell r="AI676">
            <v>9</v>
          </cell>
          <cell r="AJ676">
            <v>18</v>
          </cell>
          <cell r="AK676">
            <v>288</v>
          </cell>
          <cell r="AL676">
            <v>45242</v>
          </cell>
          <cell r="AM676">
            <v>45290</v>
          </cell>
          <cell r="AN676">
            <v>61840000</v>
          </cell>
          <cell r="AO676">
            <v>74208000</v>
          </cell>
          <cell r="AP676">
            <v>7730000</v>
          </cell>
          <cell r="AQ676">
            <v>0</v>
          </cell>
          <cell r="AS676">
            <v>819</v>
          </cell>
          <cell r="AT676">
            <v>44986</v>
          </cell>
          <cell r="AU676">
            <v>61840000</v>
          </cell>
          <cell r="AV676" t="str">
            <v>O23011601190000007798</v>
          </cell>
          <cell r="AW676" t="str">
            <v>INVERSION</v>
          </cell>
          <cell r="AX676" t="str">
            <v>Conformación del banco de proyectos e instrumentos para la gestión del suelo en Bogotá</v>
          </cell>
          <cell r="AY676">
            <v>5000482501</v>
          </cell>
          <cell r="AZ676">
            <v>730</v>
          </cell>
          <cell r="BA676">
            <v>44995</v>
          </cell>
          <cell r="BB676">
            <v>61840000</v>
          </cell>
          <cell r="BC676">
            <v>45201</v>
          </cell>
          <cell r="BD676">
            <v>1486</v>
          </cell>
          <cell r="BE676">
            <v>45177</v>
          </cell>
          <cell r="BF676">
            <v>12368000</v>
          </cell>
          <cell r="BG676" t="str">
            <v>5000548097</v>
          </cell>
          <cell r="BH676">
            <v>1472</v>
          </cell>
          <cell r="BI676">
            <v>45191</v>
          </cell>
          <cell r="BJ676" t="str">
            <v>O23011601190000007798</v>
          </cell>
          <cell r="BK676" t="str">
            <v>INVERSION</v>
          </cell>
          <cell r="BL676">
            <v>45191</v>
          </cell>
          <cell r="BM676">
            <v>12368000</v>
          </cell>
          <cell r="BN676" t="str">
            <v/>
          </cell>
          <cell r="BO676" t="str">
            <v/>
          </cell>
          <cell r="BP676" t="str">
            <v/>
          </cell>
          <cell r="BR676" t="str">
            <v/>
          </cell>
          <cell r="BS676" t="str">
            <v/>
          </cell>
          <cell r="BT676" t="str">
            <v/>
          </cell>
          <cell r="BU676" t="str">
            <v/>
          </cell>
          <cell r="BV676" t="str">
            <v/>
          </cell>
          <cell r="BW676" t="str">
            <v/>
          </cell>
          <cell r="CA676" t="str">
            <v/>
          </cell>
          <cell r="CB676" t="str">
            <v/>
          </cell>
          <cell r="CC676" t="str">
            <v/>
          </cell>
          <cell r="CE676" t="str">
            <v/>
          </cell>
          <cell r="CF676" t="str">
            <v/>
          </cell>
          <cell r="CG676" t="str">
            <v/>
          </cell>
          <cell r="CH676" t="str">
            <v/>
          </cell>
          <cell r="CI676" t="str">
            <v/>
          </cell>
          <cell r="CM676">
            <v>45177</v>
          </cell>
          <cell r="CN676">
            <v>1</v>
          </cell>
          <cell r="CO676">
            <v>18</v>
          </cell>
          <cell r="CP676">
            <v>48</v>
          </cell>
          <cell r="CQ676">
            <v>45191</v>
          </cell>
          <cell r="CR676">
            <v>45243</v>
          </cell>
          <cell r="CS676">
            <v>45290</v>
          </cell>
        </row>
        <row r="677">
          <cell r="C677" t="str">
            <v>672-2023</v>
          </cell>
          <cell r="D677">
            <v>1</v>
          </cell>
          <cell r="E677" t="str">
            <v>CO1.PCCNTR.4753846</v>
          </cell>
          <cell r="F677" t="e">
            <v>#N/A</v>
          </cell>
          <cell r="G677" t="str">
            <v>Terminado</v>
          </cell>
          <cell r="H677" t="str">
            <v>https://community.secop.gov.co/Public/Tendering/OpportunityDetail/Index?noticeUID=CO1.NTC.4151451&amp;isFromPublicArea=True&amp;isModal=true&amp;asPopupView=true</v>
          </cell>
          <cell r="I677" t="str">
            <v>SDHT-OACI-PSP-004-2023</v>
          </cell>
          <cell r="J677">
            <v>1</v>
          </cell>
          <cell r="K677">
            <v>1</v>
          </cell>
          <cell r="L677" t="str">
            <v>Persona Natural</v>
          </cell>
          <cell r="M677" t="str">
            <v>CC</v>
          </cell>
          <cell r="N677">
            <v>79735660</v>
          </cell>
          <cell r="O677">
            <v>3</v>
          </cell>
          <cell r="P677" t="str">
            <v>REYES AGUDELO</v>
          </cell>
          <cell r="Q677" t="str">
            <v>EDWIN GERARDO</v>
          </cell>
          <cell r="R677" t="str">
            <v>No Aplica</v>
          </cell>
          <cell r="S677" t="str">
            <v>EDWIN GERARDO REYES AGUDELO</v>
          </cell>
          <cell r="T677" t="str">
            <v>M</v>
          </cell>
          <cell r="U677">
            <v>44995</v>
          </cell>
          <cell r="V677">
            <v>44998</v>
          </cell>
          <cell r="W677">
            <v>45000</v>
          </cell>
          <cell r="Y677" t="str">
            <v>Contratación Directa</v>
          </cell>
          <cell r="Z677" t="str">
            <v>Contrato</v>
          </cell>
          <cell r="AA677" t="str">
            <v>Prestación de Servicios Profesionales</v>
          </cell>
          <cell r="AB677" t="str">
            <v>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v>
          </cell>
          <cell r="AC677">
            <v>45000</v>
          </cell>
          <cell r="AE677">
            <v>45000</v>
          </cell>
          <cell r="AF677">
            <v>3</v>
          </cell>
          <cell r="AG677">
            <v>0</v>
          </cell>
          <cell r="AH677">
            <v>3</v>
          </cell>
          <cell r="AI677">
            <v>3</v>
          </cell>
          <cell r="AJ677">
            <v>0</v>
          </cell>
          <cell r="AK677">
            <v>90</v>
          </cell>
          <cell r="AL677">
            <v>45091</v>
          </cell>
          <cell r="AM677">
            <v>45091</v>
          </cell>
          <cell r="AN677">
            <v>16800000</v>
          </cell>
          <cell r="AO677">
            <v>16800000</v>
          </cell>
          <cell r="AP677">
            <v>5600000</v>
          </cell>
          <cell r="AQ677">
            <v>0</v>
          </cell>
          <cell r="AS677">
            <v>800</v>
          </cell>
          <cell r="AT677">
            <v>44980</v>
          </cell>
          <cell r="AU677">
            <v>16800000</v>
          </cell>
          <cell r="AV677" t="str">
            <v>O23011605560000007754</v>
          </cell>
          <cell r="AW677" t="str">
            <v>INVERSION</v>
          </cell>
          <cell r="AX677" t="str">
            <v>Fortalecimiento Institucional de la Secretaría del Hábitat Bogotá</v>
          </cell>
          <cell r="AY677">
            <v>5000482516</v>
          </cell>
          <cell r="AZ677">
            <v>734</v>
          </cell>
          <cell r="BA677">
            <v>44995</v>
          </cell>
          <cell r="BB677">
            <v>16800000</v>
          </cell>
          <cell r="BK677" t="str">
            <v/>
          </cell>
          <cell r="BN677" t="str">
            <v/>
          </cell>
          <cell r="BO677" t="str">
            <v/>
          </cell>
          <cell r="BP677" t="str">
            <v/>
          </cell>
          <cell r="BR677" t="str">
            <v/>
          </cell>
          <cell r="BS677" t="str">
            <v/>
          </cell>
          <cell r="BT677" t="str">
            <v/>
          </cell>
          <cell r="BU677" t="str">
            <v/>
          </cell>
          <cell r="BV677" t="str">
            <v/>
          </cell>
          <cell r="BW677" t="str">
            <v/>
          </cell>
          <cell r="CA677" t="str">
            <v/>
          </cell>
          <cell r="CB677" t="str">
            <v/>
          </cell>
          <cell r="CC677" t="str">
            <v/>
          </cell>
          <cell r="CE677" t="str">
            <v/>
          </cell>
          <cell r="CF677" t="str">
            <v/>
          </cell>
          <cell r="CG677" t="str">
            <v/>
          </cell>
          <cell r="CH677" t="str">
            <v/>
          </cell>
          <cell r="CI677" t="str">
            <v/>
          </cell>
          <cell r="CP677">
            <v>0</v>
          </cell>
        </row>
        <row r="678">
          <cell r="C678" t="str">
            <v>673-2023</v>
          </cell>
          <cell r="D678">
            <v>1</v>
          </cell>
          <cell r="E678" t="str">
            <v>CO1.PCCNTR.4753762</v>
          </cell>
          <cell r="F678" t="e">
            <v>#N/A</v>
          </cell>
          <cell r="G678" t="str">
            <v>Terminado</v>
          </cell>
          <cell r="H678" t="str">
            <v>https://community.secop.gov.co/Public/Tendering/OpportunityDetail/Index?noticeUID=CO1.NTC.4151411&amp;isFromPublicArea=True&amp;isModal=true&amp;asPopupView=true</v>
          </cell>
          <cell r="I678" t="str">
            <v>SDHT-OACI-PSP-002-2023</v>
          </cell>
          <cell r="J678">
            <v>1</v>
          </cell>
          <cell r="K678">
            <v>1</v>
          </cell>
          <cell r="L678" t="str">
            <v>Persona Natural</v>
          </cell>
          <cell r="M678" t="str">
            <v>CC</v>
          </cell>
          <cell r="N678">
            <v>1014225678</v>
          </cell>
          <cell r="O678">
            <v>1</v>
          </cell>
          <cell r="P678" t="str">
            <v>LEON SUAREZ</v>
          </cell>
          <cell r="Q678" t="str">
            <v>SANDRA GEOVANNA</v>
          </cell>
          <cell r="R678" t="str">
            <v>No Aplica</v>
          </cell>
          <cell r="S678" t="str">
            <v>SANDRA GEOVANNA LEON SUAREZ</v>
          </cell>
          <cell r="T678" t="str">
            <v>F</v>
          </cell>
          <cell r="U678">
            <v>44995</v>
          </cell>
          <cell r="V678">
            <v>44999</v>
          </cell>
          <cell r="W678">
            <v>45000</v>
          </cell>
          <cell r="Y678" t="str">
            <v>Contratación Directa</v>
          </cell>
          <cell r="Z678" t="str">
            <v>Contrato</v>
          </cell>
          <cell r="AA678" t="str">
            <v>Prestación de Servicios Profesionales</v>
          </cell>
          <cell r="AB678" t="str">
            <v>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v>
          </cell>
          <cell r="AC678">
            <v>45000</v>
          </cell>
          <cell r="AE678">
            <v>45000</v>
          </cell>
          <cell r="AF678">
            <v>3</v>
          </cell>
          <cell r="AG678">
            <v>0</v>
          </cell>
          <cell r="AH678">
            <v>3</v>
          </cell>
          <cell r="AI678">
            <v>3</v>
          </cell>
          <cell r="AJ678">
            <v>0</v>
          </cell>
          <cell r="AK678">
            <v>90</v>
          </cell>
          <cell r="AL678">
            <v>45091</v>
          </cell>
          <cell r="AM678">
            <v>45091</v>
          </cell>
          <cell r="AN678">
            <v>18300000</v>
          </cell>
          <cell r="AO678">
            <v>18300000</v>
          </cell>
          <cell r="AP678">
            <v>6100000</v>
          </cell>
          <cell r="AQ678">
            <v>0</v>
          </cell>
          <cell r="AS678">
            <v>816</v>
          </cell>
          <cell r="AT678">
            <v>44985</v>
          </cell>
          <cell r="AU678">
            <v>18300000</v>
          </cell>
          <cell r="AV678" t="str">
            <v>O23011605560000007754</v>
          </cell>
          <cell r="AW678" t="str">
            <v>INVERSION</v>
          </cell>
          <cell r="AX678" t="str">
            <v>Fortalecimiento Institucional de la Secretaría del Hábitat Bogotá</v>
          </cell>
          <cell r="AY678">
            <v>5000483475</v>
          </cell>
          <cell r="AZ678">
            <v>742</v>
          </cell>
          <cell r="BA678">
            <v>44999</v>
          </cell>
          <cell r="BB678">
            <v>18300000</v>
          </cell>
          <cell r="BK678" t="str">
            <v/>
          </cell>
          <cell r="BN678" t="str">
            <v/>
          </cell>
          <cell r="BO678" t="str">
            <v/>
          </cell>
          <cell r="BP678" t="str">
            <v/>
          </cell>
          <cell r="BR678" t="str">
            <v/>
          </cell>
          <cell r="BS678" t="str">
            <v/>
          </cell>
          <cell r="BT678" t="str">
            <v/>
          </cell>
          <cell r="BU678" t="str">
            <v/>
          </cell>
          <cell r="BV678" t="str">
            <v/>
          </cell>
          <cell r="BW678" t="str">
            <v/>
          </cell>
          <cell r="CA678" t="str">
            <v/>
          </cell>
          <cell r="CB678" t="str">
            <v/>
          </cell>
          <cell r="CC678" t="str">
            <v/>
          </cell>
          <cell r="CE678" t="str">
            <v/>
          </cell>
          <cell r="CF678" t="str">
            <v/>
          </cell>
          <cell r="CG678" t="str">
            <v/>
          </cell>
          <cell r="CH678" t="str">
            <v/>
          </cell>
          <cell r="CI678" t="str">
            <v/>
          </cell>
          <cell r="CP678">
            <v>0</v>
          </cell>
        </row>
        <row r="679">
          <cell r="C679" t="str">
            <v>674-2023</v>
          </cell>
          <cell r="D679">
            <v>1</v>
          </cell>
          <cell r="E679" t="str">
            <v>CO1.PCCNTR.4755728</v>
          </cell>
          <cell r="F679" t="e">
            <v>#N/A</v>
          </cell>
          <cell r="G679" t="str">
            <v>Terminado</v>
          </cell>
          <cell r="H679" t="str">
            <v>https://community.secop.gov.co/Public/Tendering/OpportunityDetail/Index?noticeUID=CO1.NTC.4153939&amp;isFromPublicArea=True&amp;isModal=true&amp;asPopupView=true</v>
          </cell>
          <cell r="I679" t="str">
            <v>SDHT-OACI-002-2023</v>
          </cell>
          <cell r="J679">
            <v>1</v>
          </cell>
          <cell r="K679">
            <v>1</v>
          </cell>
          <cell r="L679" t="str">
            <v>Persona Natural</v>
          </cell>
          <cell r="M679" t="str">
            <v>CC</v>
          </cell>
          <cell r="N679">
            <v>1012390399</v>
          </cell>
          <cell r="O679">
            <v>1</v>
          </cell>
          <cell r="P679" t="str">
            <v>MILLAN NIETO</v>
          </cell>
          <cell r="Q679" t="str">
            <v>CATERINNE</v>
          </cell>
          <cell r="R679" t="str">
            <v>No Aplica</v>
          </cell>
          <cell r="S679" t="str">
            <v>CATERINNE MILLAN NIETO</v>
          </cell>
          <cell r="T679" t="str">
            <v>F</v>
          </cell>
          <cell r="U679">
            <v>44995</v>
          </cell>
          <cell r="V679">
            <v>44999</v>
          </cell>
          <cell r="W679">
            <v>45000</v>
          </cell>
          <cell r="Y679" t="str">
            <v>Contratación Directa</v>
          </cell>
          <cell r="Z679" t="str">
            <v>Contrato</v>
          </cell>
          <cell r="AA679" t="str">
            <v>Prestación de Servicios  de Apoyo a la Gestión</v>
          </cell>
          <cell r="AB679" t="str">
            <v>PRESTAR SERVICIOS ASISTENCIALES Y LOGÍSTICOS PARA EL DESARROLLO DE LAS OPERACIONES ADMINISTRATIVAS EN EL MARCO DEL PROCESO DE EVALUACIÓN, ASESORÍA Y MEJORAMIENTO</v>
          </cell>
          <cell r="AC679">
            <v>45000</v>
          </cell>
          <cell r="AE679">
            <v>45000</v>
          </cell>
          <cell r="AF679">
            <v>3</v>
          </cell>
          <cell r="AG679">
            <v>0</v>
          </cell>
          <cell r="AH679">
            <v>3</v>
          </cell>
          <cell r="AI679">
            <v>3</v>
          </cell>
          <cell r="AJ679">
            <v>0</v>
          </cell>
          <cell r="AK679">
            <v>90</v>
          </cell>
          <cell r="AL679">
            <v>45091</v>
          </cell>
          <cell r="AM679">
            <v>45091</v>
          </cell>
          <cell r="AN679">
            <v>10500000</v>
          </cell>
          <cell r="AO679">
            <v>10500000</v>
          </cell>
          <cell r="AP679">
            <v>3500000</v>
          </cell>
          <cell r="AQ679">
            <v>0</v>
          </cell>
          <cell r="AS679">
            <v>795</v>
          </cell>
          <cell r="AT679">
            <v>44980</v>
          </cell>
          <cell r="AU679">
            <v>10500000</v>
          </cell>
          <cell r="AV679" t="str">
            <v>O23011605560000007754</v>
          </cell>
          <cell r="AW679" t="str">
            <v>INVERSION</v>
          </cell>
          <cell r="AX679" t="str">
            <v>Fortalecimiento Institucional de la Secretaría del Hábitat Bogotá</v>
          </cell>
          <cell r="AY679">
            <v>5000483484</v>
          </cell>
          <cell r="AZ679">
            <v>743</v>
          </cell>
          <cell r="BA679">
            <v>44999</v>
          </cell>
          <cell r="BB679">
            <v>10500000</v>
          </cell>
          <cell r="BK679" t="str">
            <v/>
          </cell>
          <cell r="BN679" t="str">
            <v/>
          </cell>
          <cell r="BO679" t="str">
            <v/>
          </cell>
          <cell r="BP679" t="str">
            <v/>
          </cell>
          <cell r="BR679" t="str">
            <v/>
          </cell>
          <cell r="BS679" t="str">
            <v/>
          </cell>
          <cell r="BT679" t="str">
            <v/>
          </cell>
          <cell r="BU679" t="str">
            <v/>
          </cell>
          <cell r="BV679" t="str">
            <v/>
          </cell>
          <cell r="BW679" t="str">
            <v/>
          </cell>
          <cell r="CA679" t="str">
            <v/>
          </cell>
          <cell r="CB679" t="str">
            <v/>
          </cell>
          <cell r="CC679" t="str">
            <v/>
          </cell>
          <cell r="CE679" t="str">
            <v/>
          </cell>
          <cell r="CF679" t="str">
            <v/>
          </cell>
          <cell r="CG679" t="str">
            <v/>
          </cell>
          <cell r="CH679" t="str">
            <v/>
          </cell>
          <cell r="CI679" t="str">
            <v/>
          </cell>
          <cell r="CP679">
            <v>0</v>
          </cell>
        </row>
        <row r="680">
          <cell r="C680" t="str">
            <v>675-2023</v>
          </cell>
          <cell r="D680">
            <v>1</v>
          </cell>
          <cell r="E680" t="str">
            <v>CO1.PCCNTR.4755229</v>
          </cell>
          <cell r="F680" t="e">
            <v>#N/A</v>
          </cell>
          <cell r="G680" t="str">
            <v>Terminado</v>
          </cell>
          <cell r="H680" t="str">
            <v>https://community.secop.gov.co/Public/Tendering/OpportunityDetail/Index?noticeUID=CO1.NTC.4152698&amp;isFromPublicArea=True&amp;isModal=true&amp;asPopupView=true</v>
          </cell>
          <cell r="I680" t="str">
            <v>SDHT-OACI-PSP-001-2023</v>
          </cell>
          <cell r="J680">
            <v>1</v>
          </cell>
          <cell r="K680">
            <v>1</v>
          </cell>
          <cell r="L680" t="str">
            <v>Persona Natural</v>
          </cell>
          <cell r="M680" t="str">
            <v>CC</v>
          </cell>
          <cell r="N680">
            <v>40024863</v>
          </cell>
          <cell r="O680">
            <v>9</v>
          </cell>
          <cell r="P680" t="str">
            <v>VILLAMIL MUÑOZ</v>
          </cell>
          <cell r="Q680" t="str">
            <v>MERY LUCY</v>
          </cell>
          <cell r="R680" t="str">
            <v>No Aplica</v>
          </cell>
          <cell r="S680" t="str">
            <v>MERY LUCY VILLAMIL MUÑOZ</v>
          </cell>
          <cell r="T680" t="str">
            <v>F</v>
          </cell>
          <cell r="U680">
            <v>44998</v>
          </cell>
          <cell r="V680">
            <v>45001</v>
          </cell>
          <cell r="W680">
            <v>45002</v>
          </cell>
          <cell r="Y680" t="str">
            <v>Contratación Directa</v>
          </cell>
          <cell r="Z680" t="str">
            <v>Contrato</v>
          </cell>
          <cell r="AA680" t="str">
            <v>Prestación de Servicios Profesionales</v>
          </cell>
          <cell r="AB680" t="str">
            <v>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v>
          </cell>
          <cell r="AC680">
            <v>45002</v>
          </cell>
          <cell r="AD680">
            <v>45002</v>
          </cell>
          <cell r="AE680">
            <v>45002</v>
          </cell>
          <cell r="AF680">
            <v>3</v>
          </cell>
          <cell r="AG680">
            <v>0</v>
          </cell>
          <cell r="AH680">
            <v>3</v>
          </cell>
          <cell r="AI680">
            <v>3</v>
          </cell>
          <cell r="AJ680">
            <v>0</v>
          </cell>
          <cell r="AK680">
            <v>90</v>
          </cell>
          <cell r="AL680">
            <v>45093</v>
          </cell>
          <cell r="AM680">
            <v>45093</v>
          </cell>
          <cell r="AN680">
            <v>18300000</v>
          </cell>
          <cell r="AO680">
            <v>18300000</v>
          </cell>
          <cell r="AP680">
            <v>6100000</v>
          </cell>
          <cell r="AQ680">
            <v>0</v>
          </cell>
          <cell r="AS680">
            <v>799</v>
          </cell>
          <cell r="AT680">
            <v>44980</v>
          </cell>
          <cell r="AU680">
            <v>18300000</v>
          </cell>
          <cell r="AV680" t="str">
            <v>O23011605560000007754</v>
          </cell>
          <cell r="AW680" t="str">
            <v>INVERSION</v>
          </cell>
          <cell r="AX680" t="str">
            <v>Fortalecimiento Institucional de la Secretaría del Hábitat Bogotá</v>
          </cell>
          <cell r="AY680">
            <v>5000483552</v>
          </cell>
          <cell r="AZ680">
            <v>748</v>
          </cell>
          <cell r="BA680">
            <v>44999</v>
          </cell>
          <cell r="BB680">
            <v>18300000</v>
          </cell>
          <cell r="BK680" t="str">
            <v/>
          </cell>
          <cell r="BN680" t="str">
            <v/>
          </cell>
          <cell r="BO680" t="str">
            <v/>
          </cell>
          <cell r="BP680" t="str">
            <v/>
          </cell>
          <cell r="BR680" t="str">
            <v/>
          </cell>
          <cell r="BS680" t="str">
            <v/>
          </cell>
          <cell r="BT680" t="str">
            <v/>
          </cell>
          <cell r="BU680" t="str">
            <v/>
          </cell>
          <cell r="BV680" t="str">
            <v/>
          </cell>
          <cell r="BW680" t="str">
            <v/>
          </cell>
          <cell r="CA680" t="str">
            <v/>
          </cell>
          <cell r="CB680" t="str">
            <v/>
          </cell>
          <cell r="CC680" t="str">
            <v/>
          </cell>
          <cell r="CE680" t="str">
            <v/>
          </cell>
          <cell r="CF680" t="str">
            <v/>
          </cell>
          <cell r="CG680" t="str">
            <v/>
          </cell>
          <cell r="CH680" t="str">
            <v/>
          </cell>
          <cell r="CI680" t="str">
            <v/>
          </cell>
          <cell r="CP680">
            <v>0</v>
          </cell>
        </row>
        <row r="681">
          <cell r="C681" t="str">
            <v>676-2023</v>
          </cell>
          <cell r="D681">
            <v>1</v>
          </cell>
          <cell r="E681" t="str">
            <v>CO1.PCCNTR.4756058</v>
          </cell>
          <cell r="F681" t="e">
            <v>#N/A</v>
          </cell>
          <cell r="G681" t="str">
            <v>En Ejecución</v>
          </cell>
          <cell r="H681" t="str">
            <v>https://community.secop.gov.co/Public/Tendering/OpportunityDetail/Index?noticeUID=CO1.NTC.4149041&amp;isFromPublicArea=True&amp;isModal=true&amp;asPopupView=true</v>
          </cell>
          <cell r="I681" t="str">
            <v>SDHT-SDO-PSP-048- 2023.</v>
          </cell>
          <cell r="J681">
            <v>1</v>
          </cell>
          <cell r="K681">
            <v>1</v>
          </cell>
          <cell r="L681" t="str">
            <v>Persona Natural</v>
          </cell>
          <cell r="M681" t="str">
            <v>CC</v>
          </cell>
          <cell r="N681">
            <v>51627148</v>
          </cell>
          <cell r="O681">
            <v>9</v>
          </cell>
          <cell r="P681" t="str">
            <v>CAMELO VELOZA</v>
          </cell>
          <cell r="Q681" t="str">
            <v>ALBA YANNETH</v>
          </cell>
          <cell r="R681" t="str">
            <v>No Aplica</v>
          </cell>
          <cell r="S681" t="str">
            <v>ALBA YANNETH CAMELO VELOZA</v>
          </cell>
          <cell r="T681" t="str">
            <v>F</v>
          </cell>
          <cell r="U681">
            <v>44999</v>
          </cell>
          <cell r="V681">
            <v>45001</v>
          </cell>
          <cell r="W681">
            <v>45001</v>
          </cell>
          <cell r="Y681" t="str">
            <v>Contratación Directa</v>
          </cell>
          <cell r="Z681" t="str">
            <v>Contrato</v>
          </cell>
          <cell r="AA681" t="str">
            <v>Prestación de Servicios Profesionales</v>
          </cell>
          <cell r="AB681" t="str">
            <v>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v>
          </cell>
          <cell r="AC681">
            <v>45001</v>
          </cell>
          <cell r="AD681">
            <v>45007</v>
          </cell>
          <cell r="AE681">
            <v>45007</v>
          </cell>
          <cell r="AF681">
            <v>9</v>
          </cell>
          <cell r="AG681">
            <v>0</v>
          </cell>
          <cell r="AH681">
            <v>9</v>
          </cell>
          <cell r="AI681">
            <v>9</v>
          </cell>
          <cell r="AJ681">
            <v>0</v>
          </cell>
          <cell r="AK681">
            <v>270</v>
          </cell>
          <cell r="AL681">
            <v>45281</v>
          </cell>
          <cell r="AM681">
            <v>45281</v>
          </cell>
          <cell r="AN681">
            <v>47277000</v>
          </cell>
          <cell r="AO681">
            <v>47277000</v>
          </cell>
          <cell r="AP681">
            <v>5253000</v>
          </cell>
          <cell r="AQ681">
            <v>0</v>
          </cell>
          <cell r="AS681">
            <v>492</v>
          </cell>
          <cell r="AT681">
            <v>44946</v>
          </cell>
          <cell r="AU681">
            <v>52530000</v>
          </cell>
          <cell r="AV681" t="str">
            <v>O23011603450000007645</v>
          </cell>
          <cell r="AW681" t="str">
            <v>INVERSION</v>
          </cell>
          <cell r="AX681" t="str">
            <v>Recuperación del espacio público para el cuidado en Bogotá</v>
          </cell>
          <cell r="AY681">
            <v>5000484159</v>
          </cell>
          <cell r="AZ681">
            <v>760</v>
          </cell>
          <cell r="BA681">
            <v>45000</v>
          </cell>
          <cell r="BB681">
            <v>47277000</v>
          </cell>
          <cell r="BK681" t="str">
            <v/>
          </cell>
          <cell r="BN681" t="str">
            <v/>
          </cell>
          <cell r="BO681" t="str">
            <v/>
          </cell>
          <cell r="BP681" t="str">
            <v/>
          </cell>
          <cell r="BR681" t="str">
            <v/>
          </cell>
          <cell r="BS681" t="str">
            <v/>
          </cell>
          <cell r="BT681" t="str">
            <v/>
          </cell>
          <cell r="BU681" t="str">
            <v/>
          </cell>
          <cell r="BV681" t="str">
            <v/>
          </cell>
          <cell r="BW681" t="str">
            <v/>
          </cell>
          <cell r="CA681" t="str">
            <v/>
          </cell>
          <cell r="CB681" t="str">
            <v/>
          </cell>
          <cell r="CC681" t="str">
            <v/>
          </cell>
          <cell r="CE681" t="str">
            <v/>
          </cell>
          <cell r="CF681" t="str">
            <v/>
          </cell>
          <cell r="CG681" t="str">
            <v/>
          </cell>
          <cell r="CH681" t="str">
            <v/>
          </cell>
          <cell r="CI681" t="str">
            <v/>
          </cell>
          <cell r="CP681">
            <v>0</v>
          </cell>
        </row>
        <row r="682">
          <cell r="C682" t="str">
            <v>677-2023</v>
          </cell>
          <cell r="D682">
            <v>1</v>
          </cell>
          <cell r="E682" t="str">
            <v>CO1.PCCNTR.4756458</v>
          </cell>
          <cell r="F682" t="e">
            <v>#N/A</v>
          </cell>
          <cell r="G682" t="str">
            <v>Terminado</v>
          </cell>
          <cell r="H682" t="str">
            <v>https://community.secop.gov.co/Public/Tendering/OpportunityDetail/Index?noticeUID=CO1.NTC.4154951&amp;isFromPublicArea=True&amp;isModal=true&amp;asPopupView=true</v>
          </cell>
          <cell r="I682" t="str">
            <v>SDHT-OACI-PSP-005-2023</v>
          </cell>
          <cell r="J682">
            <v>1</v>
          </cell>
          <cell r="K682">
            <v>1</v>
          </cell>
          <cell r="L682" t="str">
            <v>Persona Natural</v>
          </cell>
          <cell r="M682" t="str">
            <v>CC</v>
          </cell>
          <cell r="N682">
            <v>79341985</v>
          </cell>
          <cell r="O682">
            <v>1</v>
          </cell>
          <cell r="P682" t="str">
            <v>QUINTANA PINILLA</v>
          </cell>
          <cell r="Q682" t="str">
            <v>ERNESTO ARTURO</v>
          </cell>
          <cell r="R682" t="str">
            <v>No Aplica</v>
          </cell>
          <cell r="S682" t="str">
            <v>ERNESTO ARTURO QUINTANA PINILLA</v>
          </cell>
          <cell r="T682" t="str">
            <v>M</v>
          </cell>
          <cell r="U682">
            <v>44998</v>
          </cell>
          <cell r="V682">
            <v>44999</v>
          </cell>
          <cell r="W682">
            <v>44999</v>
          </cell>
          <cell r="Y682" t="str">
            <v>Contratación Directa</v>
          </cell>
          <cell r="Z682" t="str">
            <v>Contrato</v>
          </cell>
          <cell r="AA682" t="str">
            <v>Prestación de Servicios Profesionales</v>
          </cell>
          <cell r="AB682" t="str">
            <v>PRESTAR SERVICIOS PROFESIONALES PARA EL DESARROLLO DE LAS ACTIVIDADES DE ACOMPAÑAMIENTO, CONTROL, SEGUIMIENTO Y EVALUACIÓN DE LOS COMPONENTES RELACIONADOS CON TECNOLOGÍAS DE LA INFORMACIÓN Y DE TRANSPARENCIA Y PARTICIPACIÓN CIUDADANA EN EL MARCO DEL PLAN ANUAL DE AUDITORÍAS</v>
          </cell>
          <cell r="AC682">
            <v>44999</v>
          </cell>
          <cell r="AE682">
            <v>44999</v>
          </cell>
          <cell r="AF682">
            <v>3</v>
          </cell>
          <cell r="AG682">
            <v>0</v>
          </cell>
          <cell r="AH682">
            <v>3</v>
          </cell>
          <cell r="AI682">
            <v>3</v>
          </cell>
          <cell r="AJ682">
            <v>0</v>
          </cell>
          <cell r="AK682">
            <v>90</v>
          </cell>
          <cell r="AL682">
            <v>45090</v>
          </cell>
          <cell r="AM682">
            <v>45090</v>
          </cell>
          <cell r="AN682">
            <v>18300000</v>
          </cell>
          <cell r="AO682">
            <v>18300000</v>
          </cell>
          <cell r="AP682">
            <v>6100000</v>
          </cell>
          <cell r="AQ682">
            <v>0</v>
          </cell>
          <cell r="AS682">
            <v>797</v>
          </cell>
          <cell r="AT682">
            <v>44980</v>
          </cell>
          <cell r="AU682">
            <v>18300000</v>
          </cell>
          <cell r="AV682" t="str">
            <v>O23011605560000007754</v>
          </cell>
          <cell r="AW682" t="str">
            <v>INVERSION</v>
          </cell>
          <cell r="AX682" t="str">
            <v>Fortalecimiento Institucional de la Secretaría del Hábitat Bogotá</v>
          </cell>
          <cell r="AY682">
            <v>5000483556</v>
          </cell>
          <cell r="AZ682">
            <v>749</v>
          </cell>
          <cell r="BA682">
            <v>44999</v>
          </cell>
          <cell r="BB682">
            <v>18300000</v>
          </cell>
          <cell r="BK682" t="str">
            <v/>
          </cell>
          <cell r="BN682" t="str">
            <v/>
          </cell>
          <cell r="BO682" t="str">
            <v/>
          </cell>
          <cell r="BP682" t="str">
            <v/>
          </cell>
          <cell r="BR682" t="str">
            <v/>
          </cell>
          <cell r="BS682" t="str">
            <v/>
          </cell>
          <cell r="BT682" t="str">
            <v/>
          </cell>
          <cell r="BU682" t="str">
            <v/>
          </cell>
          <cell r="BV682" t="str">
            <v/>
          </cell>
          <cell r="BW682" t="str">
            <v/>
          </cell>
          <cell r="CA682" t="str">
            <v/>
          </cell>
          <cell r="CB682" t="str">
            <v/>
          </cell>
          <cell r="CC682" t="str">
            <v/>
          </cell>
          <cell r="CE682" t="str">
            <v/>
          </cell>
          <cell r="CF682" t="str">
            <v/>
          </cell>
          <cell r="CG682" t="str">
            <v/>
          </cell>
          <cell r="CH682" t="str">
            <v/>
          </cell>
          <cell r="CI682" t="str">
            <v/>
          </cell>
          <cell r="CP682">
            <v>0</v>
          </cell>
        </row>
        <row r="683">
          <cell r="C683" t="str">
            <v>678-2023</v>
          </cell>
          <cell r="D683">
            <v>1</v>
          </cell>
          <cell r="E683" t="str">
            <v>CO1.PCCNTR.4757115</v>
          </cell>
          <cell r="F683" t="e">
            <v>#N/A</v>
          </cell>
          <cell r="G683" t="str">
            <v>En Ejecución</v>
          </cell>
          <cell r="H683" t="str">
            <v>https://community.secop.gov.co/Public/Tendering/OpportunityDetail/Index?noticeUID=CO1.NTC.4155662&amp;isFromPublicArea=True&amp;isModal=true&amp;asPopupView=true</v>
          </cell>
          <cell r="I683" t="str">
            <v>SDHT-SGC-PSP-030-2023.</v>
          </cell>
          <cell r="J683">
            <v>1</v>
          </cell>
          <cell r="K683">
            <v>1</v>
          </cell>
          <cell r="L683" t="str">
            <v>Persona Natural</v>
          </cell>
          <cell r="M683" t="str">
            <v>CC</v>
          </cell>
          <cell r="N683">
            <v>52057633</v>
          </cell>
          <cell r="O683">
            <v>7</v>
          </cell>
          <cell r="P683" t="str">
            <v>MONTEALEGRE RODRÍGUEZ</v>
          </cell>
          <cell r="Q683" t="str">
            <v>MARISOL</v>
          </cell>
          <cell r="R683" t="str">
            <v>No Aplica</v>
          </cell>
          <cell r="S683" t="str">
            <v>MARISOL MONTEALEGRE RODRÍGUEZ</v>
          </cell>
          <cell r="T683" t="str">
            <v>F</v>
          </cell>
          <cell r="U683">
            <v>44995</v>
          </cell>
          <cell r="V683">
            <v>44999</v>
          </cell>
          <cell r="W683">
            <v>44998</v>
          </cell>
          <cell r="Y683" t="str">
            <v>Contratación Directa</v>
          </cell>
          <cell r="Z683" t="str">
            <v>Contrato</v>
          </cell>
          <cell r="AA683" t="str">
            <v>Prestación de Servicios Profesionales</v>
          </cell>
          <cell r="AB683" t="str">
            <v>PRESTAR SERVICIOS PROFESIONALES PARA EL PROCESO DE ARTICULACIÓN Y SEGUIMIENTO DE LOS PLANES, PROGRAMAS Y PROCESOS QUE SOPORTAN LA GESTIÓN CORPORATIVA EN LA SECRETARÍA DISTRITAL DEL HÁBITAT</v>
          </cell>
          <cell r="AC683">
            <v>44999</v>
          </cell>
          <cell r="AE683">
            <v>44999</v>
          </cell>
          <cell r="AF683">
            <v>8</v>
          </cell>
          <cell r="AG683">
            <v>0</v>
          </cell>
          <cell r="AH683">
            <v>8</v>
          </cell>
          <cell r="AI683">
            <v>8</v>
          </cell>
          <cell r="AJ683">
            <v>0</v>
          </cell>
          <cell r="AK683">
            <v>240</v>
          </cell>
          <cell r="AL683">
            <v>45243</v>
          </cell>
          <cell r="AM683">
            <v>45243</v>
          </cell>
          <cell r="AN683">
            <v>60000000</v>
          </cell>
          <cell r="AO683">
            <v>60000000</v>
          </cell>
          <cell r="AP683">
            <v>7500000</v>
          </cell>
          <cell r="AQ683">
            <v>0</v>
          </cell>
          <cell r="AS683">
            <v>865</v>
          </cell>
          <cell r="AT683">
            <v>44994</v>
          </cell>
          <cell r="AU683">
            <v>60000000</v>
          </cell>
          <cell r="AV683" t="str">
            <v>O23011605560000007754</v>
          </cell>
          <cell r="AW683" t="str">
            <v>INVERSION</v>
          </cell>
          <cell r="AX683" t="str">
            <v>Fortalecimiento Institucional de la Secretaría del Hábitat Bogotá</v>
          </cell>
          <cell r="AY683">
            <v>5000482774</v>
          </cell>
          <cell r="AZ683">
            <v>736</v>
          </cell>
          <cell r="BA683">
            <v>44998</v>
          </cell>
          <cell r="BB683">
            <v>60000000</v>
          </cell>
          <cell r="BK683" t="str">
            <v/>
          </cell>
          <cell r="BN683" t="str">
            <v/>
          </cell>
          <cell r="BO683" t="str">
            <v/>
          </cell>
          <cell r="BP683" t="str">
            <v/>
          </cell>
          <cell r="BR683" t="str">
            <v/>
          </cell>
          <cell r="BS683" t="str">
            <v/>
          </cell>
          <cell r="BT683" t="str">
            <v/>
          </cell>
          <cell r="BU683" t="str">
            <v/>
          </cell>
          <cell r="BV683" t="str">
            <v/>
          </cell>
          <cell r="BW683" t="str">
            <v/>
          </cell>
          <cell r="CA683" t="str">
            <v/>
          </cell>
          <cell r="CB683" t="str">
            <v/>
          </cell>
          <cell r="CC683" t="str">
            <v/>
          </cell>
          <cell r="CE683" t="str">
            <v/>
          </cell>
          <cell r="CF683" t="str">
            <v/>
          </cell>
          <cell r="CG683" t="str">
            <v/>
          </cell>
          <cell r="CH683" t="str">
            <v/>
          </cell>
          <cell r="CI683" t="str">
            <v/>
          </cell>
          <cell r="CP683">
            <v>0</v>
          </cell>
          <cell r="DF683">
            <v>45093</v>
          </cell>
          <cell r="DG683" t="str">
            <v>JORGE ENRIQUE VERA PARRA</v>
          </cell>
          <cell r="DH683">
            <v>79291359</v>
          </cell>
          <cell r="DI683" t="str">
            <v xml:space="preserve">CL  134 A     17  92   </v>
          </cell>
          <cell r="DJ683">
            <v>3134945687</v>
          </cell>
          <cell r="DK683" t="str">
            <v>jorgevera2000@hotmail.com</v>
          </cell>
          <cell r="DL683">
            <v>37000000</v>
          </cell>
          <cell r="DM683">
            <v>45097</v>
          </cell>
          <cell r="DN683">
            <v>45111</v>
          </cell>
        </row>
        <row r="684">
          <cell r="C684" t="str">
            <v>679-2023</v>
          </cell>
          <cell r="D684">
            <v>1</v>
          </cell>
          <cell r="E684" t="str">
            <v>CO1.PCCNTR.4765226</v>
          </cell>
          <cell r="F684" t="str">
            <v>No Aplica</v>
          </cell>
          <cell r="G684" t="str">
            <v>Liquidado</v>
          </cell>
          <cell r="H684" t="str">
            <v>https://community.secop.gov.co/Public/Tendering/OpportunityDetail/Index?noticeUID=CO1.NTC.4110409&amp;isFromPublicArea=True&amp;isModal=true&amp;asPopupView=true</v>
          </cell>
          <cell r="I684" t="str">
            <v>SDHT-MC-001-2023</v>
          </cell>
          <cell r="J684">
            <v>3</v>
          </cell>
          <cell r="K684">
            <v>1</v>
          </cell>
          <cell r="L684" t="str">
            <v>Persona Juridica</v>
          </cell>
          <cell r="M684" t="str">
            <v>NIT</v>
          </cell>
          <cell r="N684">
            <v>901489264</v>
          </cell>
          <cell r="O684">
            <v>5</v>
          </cell>
          <cell r="P684" t="str">
            <v>No Aplica</v>
          </cell>
          <cell r="Q684" t="str">
            <v>No Aplica</v>
          </cell>
          <cell r="R684" t="str">
            <v>TIESTO SOLUCIONES SAS</v>
          </cell>
          <cell r="S684" t="str">
            <v>TIESTO SOLUCIONES SAS</v>
          </cell>
          <cell r="T684" t="str">
            <v>No Aplica</v>
          </cell>
          <cell r="U684">
            <v>44999</v>
          </cell>
          <cell r="V684">
            <v>45001</v>
          </cell>
          <cell r="W684" t="str">
            <v>No Aplica</v>
          </cell>
          <cell r="X684" t="str">
            <v>No Aplica</v>
          </cell>
          <cell r="Y684" t="str">
            <v>Mínima Cuantía</v>
          </cell>
          <cell r="Z684" t="str">
            <v>Contrato</v>
          </cell>
          <cell r="AA684" t="str">
            <v>Prestación de Servicios</v>
          </cell>
          <cell r="AB684" t="str">
            <v>PRESTAR EL SERVICIO INTEGRAL DE ASEO Y CAFETERIA EN LAS INSTALACIONES DE LA SECRETARIA DISTRITAL DEL HÁBITAT.</v>
          </cell>
          <cell r="AC684">
            <v>45006</v>
          </cell>
          <cell r="AD684">
            <v>45006</v>
          </cell>
          <cell r="AE684">
            <v>45006</v>
          </cell>
          <cell r="AF684">
            <v>1</v>
          </cell>
          <cell r="AG684">
            <v>0</v>
          </cell>
          <cell r="AH684">
            <v>1.5</v>
          </cell>
          <cell r="AI684">
            <v>1</v>
          </cell>
          <cell r="AJ684">
            <v>15</v>
          </cell>
          <cell r="AK684">
            <v>45</v>
          </cell>
          <cell r="AL684">
            <v>45036</v>
          </cell>
          <cell r="AM684">
            <v>45051</v>
          </cell>
          <cell r="AN684">
            <v>46000000</v>
          </cell>
          <cell r="AO684">
            <v>69000000</v>
          </cell>
          <cell r="AP684" t="str">
            <v>No Aplica</v>
          </cell>
          <cell r="AQ684" t="str">
            <v>No Aplica</v>
          </cell>
          <cell r="AS684">
            <v>790</v>
          </cell>
          <cell r="AT684">
            <v>44979</v>
          </cell>
          <cell r="AU684">
            <v>46000000</v>
          </cell>
          <cell r="AV684" t="str">
            <v>O21202020080585330</v>
          </cell>
          <cell r="AW684" t="str">
            <v>FUNCIONAMIENTO</v>
          </cell>
          <cell r="AX684" t="str">
            <v>Servicios de limpieza general</v>
          </cell>
          <cell r="AY684">
            <v>5000486124</v>
          </cell>
          <cell r="AZ684">
            <v>779</v>
          </cell>
          <cell r="BA684">
            <v>45006</v>
          </cell>
          <cell r="BB684">
            <v>46000000</v>
          </cell>
          <cell r="BC684">
            <v>45036</v>
          </cell>
          <cell r="BD684">
            <v>962</v>
          </cell>
          <cell r="BE684">
            <v>45028</v>
          </cell>
          <cell r="BF684">
            <v>23000000</v>
          </cell>
          <cell r="BG684" t="str">
            <v>5000498073</v>
          </cell>
          <cell r="BH684">
            <v>919</v>
          </cell>
          <cell r="BI684">
            <v>45036</v>
          </cell>
          <cell r="BJ684" t="str">
            <v>O21202020080585330</v>
          </cell>
          <cell r="BK684" t="str">
            <v>FUNCIONAMIENTO</v>
          </cell>
          <cell r="BL684">
            <v>45035</v>
          </cell>
          <cell r="BM684">
            <v>23000000</v>
          </cell>
          <cell r="BN684">
            <v>45043</v>
          </cell>
          <cell r="BO684" t="str">
            <v/>
          </cell>
          <cell r="BP684" t="str">
            <v/>
          </cell>
          <cell r="BR684" t="str">
            <v/>
          </cell>
          <cell r="BS684" t="str">
            <v/>
          </cell>
          <cell r="BT684" t="str">
            <v/>
          </cell>
          <cell r="BU684" t="str">
            <v/>
          </cell>
          <cell r="BV684" t="str">
            <v/>
          </cell>
          <cell r="BW684" t="str">
            <v/>
          </cell>
          <cell r="CA684" t="str">
            <v/>
          </cell>
          <cell r="CB684" t="str">
            <v/>
          </cell>
          <cell r="CC684" t="str">
            <v/>
          </cell>
          <cell r="CE684" t="str">
            <v/>
          </cell>
          <cell r="CF684" t="str">
            <v/>
          </cell>
          <cell r="CG684" t="str">
            <v/>
          </cell>
          <cell r="CH684" t="str">
            <v/>
          </cell>
          <cell r="CI684" t="str">
            <v/>
          </cell>
          <cell r="CM684">
            <v>45033</v>
          </cell>
          <cell r="CN684">
            <v>0</v>
          </cell>
          <cell r="CO684">
            <v>15</v>
          </cell>
          <cell r="CP684">
            <v>15</v>
          </cell>
          <cell r="CQ684">
            <v>45035</v>
          </cell>
          <cell r="CR684">
            <v>45037</v>
          </cell>
          <cell r="CS684">
            <v>45051</v>
          </cell>
        </row>
        <row r="685">
          <cell r="C685" t="str">
            <v>679-2023</v>
          </cell>
          <cell r="D685">
            <v>2</v>
          </cell>
          <cell r="E685" t="str">
            <v>CO1.PCCNTR.4765226</v>
          </cell>
          <cell r="F685" t="str">
            <v>No Aplica</v>
          </cell>
          <cell r="G685" t="str">
            <v>Liquidado</v>
          </cell>
          <cell r="H685" t="str">
            <v>https://community.secop.gov.co/Public/Tendering/OpportunityDetail/Index?noticeUID=CO1.NTC.4110409&amp;isFromPublicArea=True&amp;isModal=true&amp;asPopupView=true</v>
          </cell>
          <cell r="I685" t="str">
            <v>SDHT-MC-001-2023</v>
          </cell>
          <cell r="J685">
            <v>3</v>
          </cell>
          <cell r="K685">
            <v>2</v>
          </cell>
          <cell r="L685" t="str">
            <v>Persona Juridica</v>
          </cell>
          <cell r="M685" t="str">
            <v>NIT</v>
          </cell>
          <cell r="N685">
            <v>901489264</v>
          </cell>
          <cell r="O685">
            <v>5</v>
          </cell>
          <cell r="P685" t="str">
            <v>No Aplica</v>
          </cell>
          <cell r="Q685" t="str">
            <v>No Aplica</v>
          </cell>
          <cell r="R685" t="str">
            <v>TIESTO SOLUCIONES SAS</v>
          </cell>
          <cell r="S685" t="str">
            <v>TIESTO SOLUCIONES SAS</v>
          </cell>
          <cell r="T685" t="str">
            <v>No Aplica</v>
          </cell>
          <cell r="U685">
            <v>44999</v>
          </cell>
          <cell r="V685">
            <v>45001</v>
          </cell>
          <cell r="W685" t="str">
            <v>No Aplica</v>
          </cell>
          <cell r="X685" t="str">
            <v>No Aplica</v>
          </cell>
          <cell r="Y685" t="str">
            <v>Mínima Cuantía</v>
          </cell>
          <cell r="Z685" t="str">
            <v>Contrato</v>
          </cell>
          <cell r="AA685" t="str">
            <v>Prestación de Servicios</v>
          </cell>
          <cell r="AB685" t="str">
            <v>PRESTAR EL SERVICIO INTEGRAL DE ASEO Y CAFETERIA EN LAS INSTALACIONES DE LA SECRETARIA DISTRITAL DEL HÁBITAT.</v>
          </cell>
          <cell r="AC685">
            <v>45006</v>
          </cell>
          <cell r="AD685">
            <v>45006</v>
          </cell>
          <cell r="AE685">
            <v>45006</v>
          </cell>
          <cell r="AF685">
            <v>1</v>
          </cell>
          <cell r="AG685">
            <v>0</v>
          </cell>
          <cell r="AH685">
            <v>1.5</v>
          </cell>
          <cell r="AI685">
            <v>1</v>
          </cell>
          <cell r="AJ685">
            <v>15</v>
          </cell>
          <cell r="AK685">
            <v>45</v>
          </cell>
          <cell r="AL685">
            <v>45036</v>
          </cell>
          <cell r="AM685">
            <v>45051</v>
          </cell>
          <cell r="AN685">
            <v>6200000</v>
          </cell>
          <cell r="AO685">
            <v>9298825</v>
          </cell>
          <cell r="AP685" t="str">
            <v>No Aplica</v>
          </cell>
          <cell r="AQ685" t="str">
            <v>No Aplica</v>
          </cell>
          <cell r="AS685">
            <v>790</v>
          </cell>
          <cell r="AT685">
            <v>44979</v>
          </cell>
          <cell r="AU685">
            <v>46000000</v>
          </cell>
          <cell r="AV685" t="str">
            <v>O21202020060363399</v>
          </cell>
          <cell r="AW685" t="str">
            <v>FUNCIONAMIENTO</v>
          </cell>
          <cell r="AX685" t="str">
            <v>Otros servicios de suministro de comidas</v>
          </cell>
          <cell r="AY685">
            <v>5000486124</v>
          </cell>
          <cell r="AZ685">
            <v>779</v>
          </cell>
          <cell r="BA685">
            <v>45006</v>
          </cell>
          <cell r="BB685">
            <v>6200000</v>
          </cell>
          <cell r="BC685">
            <v>45035</v>
          </cell>
          <cell r="BD685">
            <v>962</v>
          </cell>
          <cell r="BE685">
            <v>45028</v>
          </cell>
          <cell r="BF685">
            <v>23000000</v>
          </cell>
          <cell r="BG685" t="str">
            <v>5000498073</v>
          </cell>
          <cell r="BH685">
            <v>919</v>
          </cell>
          <cell r="BI685">
            <v>45036</v>
          </cell>
          <cell r="BJ685" t="str">
            <v>O21202020060363399</v>
          </cell>
          <cell r="BK685" t="str">
            <v>FUNCIONAMIENTO</v>
          </cell>
          <cell r="BL685">
            <v>45035</v>
          </cell>
          <cell r="BM685">
            <v>3100000</v>
          </cell>
          <cell r="BN685">
            <v>45043</v>
          </cell>
          <cell r="BO685" t="str">
            <v/>
          </cell>
          <cell r="BP685" t="str">
            <v/>
          </cell>
          <cell r="BR685" t="str">
            <v/>
          </cell>
          <cell r="BS685" t="str">
            <v/>
          </cell>
          <cell r="BT685" t="str">
            <v/>
          </cell>
          <cell r="BU685" t="str">
            <v/>
          </cell>
          <cell r="BV685" t="str">
            <v/>
          </cell>
          <cell r="BW685" t="str">
            <v/>
          </cell>
          <cell r="CA685" t="str">
            <v/>
          </cell>
          <cell r="CB685" t="str">
            <v/>
          </cell>
          <cell r="CC685" t="str">
            <v/>
          </cell>
          <cell r="CE685" t="str">
            <v/>
          </cell>
          <cell r="CF685" t="str">
            <v/>
          </cell>
          <cell r="CG685" t="str">
            <v/>
          </cell>
          <cell r="CH685" t="str">
            <v/>
          </cell>
          <cell r="CI685" t="str">
            <v/>
          </cell>
          <cell r="CM685">
            <v>45033</v>
          </cell>
          <cell r="CN685">
            <v>0</v>
          </cell>
          <cell r="CO685">
            <v>15</v>
          </cell>
          <cell r="CP685">
            <v>15</v>
          </cell>
          <cell r="CQ685">
            <v>45035</v>
          </cell>
          <cell r="CR685">
            <v>45037</v>
          </cell>
          <cell r="CS685">
            <v>45051</v>
          </cell>
        </row>
        <row r="686">
          <cell r="C686" t="str">
            <v>680-2023</v>
          </cell>
          <cell r="D686">
            <v>1</v>
          </cell>
          <cell r="E686" t="str">
            <v>CO1.PCCNTR.4767091</v>
          </cell>
          <cell r="F686" t="e">
            <v>#N/A</v>
          </cell>
          <cell r="G686" t="str">
            <v>En Ejecución</v>
          </cell>
          <cell r="H686" t="str">
            <v>https://community.secop.gov.co/Public/Tendering/OpportunityDetail/Index?noticeUID=CO1.NTC.4168569&amp;isFromPublicArea=True&amp;isModal=true&amp;asPopupView=true</v>
          </cell>
          <cell r="I686" t="str">
            <v>SDHT-SDICV-PSP-058-2023</v>
          </cell>
          <cell r="J686">
            <v>1</v>
          </cell>
          <cell r="K686">
            <v>1</v>
          </cell>
          <cell r="L686" t="str">
            <v>Persona Natural</v>
          </cell>
          <cell r="M686" t="str">
            <v>CC</v>
          </cell>
          <cell r="N686">
            <v>52382164</v>
          </cell>
          <cell r="O686">
            <v>7</v>
          </cell>
          <cell r="P686" t="str">
            <v>MEDINA ROMERO</v>
          </cell>
          <cell r="Q686" t="str">
            <v>LUZ KARIME</v>
          </cell>
          <cell r="R686" t="str">
            <v>No Aplica</v>
          </cell>
          <cell r="S686" t="str">
            <v>LUZ KARIME MEDINA ROMERO</v>
          </cell>
          <cell r="T686" t="str">
            <v>F</v>
          </cell>
          <cell r="U686">
            <v>45001</v>
          </cell>
          <cell r="V686">
            <v>45002</v>
          </cell>
          <cell r="W686">
            <v>45006</v>
          </cell>
          <cell r="Y686" t="str">
            <v>Contratación Directa</v>
          </cell>
          <cell r="Z686" t="str">
            <v>Contrato</v>
          </cell>
          <cell r="AA686" t="str">
            <v>Prestación de Servicios Profesionales</v>
          </cell>
          <cell r="AB686" t="str">
            <v>PRESTAR SERVICIOS PROFESIONALES DE APOYO JURIDICO PARA SUSTANCIAR INVESTIGACIONES ADMINISTRATIVAS RELACIONADAS CON LA ENAJENACIÓN Y ARRENDAMIENTO DE VIVIENDA</v>
          </cell>
          <cell r="AC686">
            <v>45006</v>
          </cell>
          <cell r="AE686">
            <v>45006</v>
          </cell>
          <cell r="AF686">
            <v>9</v>
          </cell>
          <cell r="AG686">
            <v>15</v>
          </cell>
          <cell r="AH686">
            <v>9.5</v>
          </cell>
          <cell r="AI686">
            <v>9</v>
          </cell>
          <cell r="AJ686">
            <v>15</v>
          </cell>
          <cell r="AK686">
            <v>285</v>
          </cell>
          <cell r="AL686">
            <v>45296</v>
          </cell>
          <cell r="AM686">
            <v>45296</v>
          </cell>
          <cell r="AN686">
            <v>54306750</v>
          </cell>
          <cell r="AO686">
            <v>54306750</v>
          </cell>
          <cell r="AP686">
            <v>5716500</v>
          </cell>
          <cell r="AQ686">
            <v>0</v>
          </cell>
          <cell r="AS686">
            <v>296</v>
          </cell>
          <cell r="AT686">
            <v>44942</v>
          </cell>
          <cell r="AU686">
            <v>62882000</v>
          </cell>
          <cell r="AV686" t="str">
            <v>O23011603450000007812</v>
          </cell>
          <cell r="AW686" t="str">
            <v>INVERSION</v>
          </cell>
          <cell r="AX686" t="str">
            <v>Fortalecimiento de la Inspección, Vigilancia y Control de Vivienda en Bogotá</v>
          </cell>
          <cell r="AY686">
            <v>5000484749</v>
          </cell>
          <cell r="AZ686">
            <v>763</v>
          </cell>
          <cell r="BA686">
            <v>45002</v>
          </cell>
          <cell r="BB686">
            <v>54306750</v>
          </cell>
          <cell r="BK686" t="str">
            <v/>
          </cell>
          <cell r="BN686" t="str">
            <v/>
          </cell>
          <cell r="BO686" t="str">
            <v/>
          </cell>
          <cell r="BP686" t="str">
            <v/>
          </cell>
          <cell r="BR686" t="str">
            <v/>
          </cell>
          <cell r="BS686" t="str">
            <v/>
          </cell>
          <cell r="BT686" t="str">
            <v/>
          </cell>
          <cell r="BU686" t="str">
            <v/>
          </cell>
          <cell r="BV686" t="str">
            <v/>
          </cell>
          <cell r="BW686" t="str">
            <v/>
          </cell>
          <cell r="CA686" t="str">
            <v/>
          </cell>
          <cell r="CB686" t="str">
            <v/>
          </cell>
          <cell r="CC686" t="str">
            <v/>
          </cell>
          <cell r="CE686" t="str">
            <v/>
          </cell>
          <cell r="CF686" t="str">
            <v/>
          </cell>
          <cell r="CG686" t="str">
            <v/>
          </cell>
          <cell r="CH686" t="str">
            <v/>
          </cell>
          <cell r="CI686" t="str">
            <v/>
          </cell>
          <cell r="CP686">
            <v>0</v>
          </cell>
        </row>
        <row r="687">
          <cell r="C687" t="str">
            <v>681-2023</v>
          </cell>
          <cell r="D687">
            <v>1</v>
          </cell>
          <cell r="E687" t="str">
            <v>CO1.PCCNTR.4762762</v>
          </cell>
          <cell r="F687" t="e">
            <v>#N/A</v>
          </cell>
          <cell r="G687" t="str">
            <v>En Ejecución</v>
          </cell>
          <cell r="H687" t="str">
            <v>https://community.secop.gov.co/Public/Tendering/OpportunityDetail/Index?noticeUID=CO1.NTC.4163533&amp;isFromPublicArea=True&amp;isModal=true&amp;asPopupView=true</v>
          </cell>
          <cell r="I687" t="str">
            <v>SDHT-SDPP-PSP-022-2023</v>
          </cell>
          <cell r="J687">
            <v>1</v>
          </cell>
          <cell r="K687">
            <v>1</v>
          </cell>
          <cell r="L687" t="str">
            <v>Persona Natural</v>
          </cell>
          <cell r="M687" t="str">
            <v>CC</v>
          </cell>
          <cell r="N687">
            <v>52740465</v>
          </cell>
          <cell r="O687">
            <v>5</v>
          </cell>
          <cell r="P687" t="str">
            <v>OTAVO APARICIO</v>
          </cell>
          <cell r="Q687" t="str">
            <v>PAOLA KATHERINE</v>
          </cell>
          <cell r="R687" t="str">
            <v>No Aplica</v>
          </cell>
          <cell r="S687" t="str">
            <v>PAOLA KATHERINE OTAVO APARICIO</v>
          </cell>
          <cell r="T687" t="str">
            <v>F</v>
          </cell>
          <cell r="U687">
            <v>44998</v>
          </cell>
          <cell r="V687">
            <v>44999</v>
          </cell>
          <cell r="W687">
            <v>45000</v>
          </cell>
          <cell r="Y687" t="str">
            <v>Contratación Directa</v>
          </cell>
          <cell r="Z687" t="str">
            <v>Contrato</v>
          </cell>
          <cell r="AA687" t="str">
            <v>Prestación de Servicios Profesionales</v>
          </cell>
          <cell r="AB687" t="str">
            <v>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v>
          </cell>
          <cell r="AC687">
            <v>45000</v>
          </cell>
          <cell r="AE687">
            <v>45000</v>
          </cell>
          <cell r="AF687">
            <v>8</v>
          </cell>
          <cell r="AG687">
            <v>0</v>
          </cell>
          <cell r="AH687">
            <v>8</v>
          </cell>
          <cell r="AI687">
            <v>8</v>
          </cell>
          <cell r="AJ687">
            <v>0</v>
          </cell>
          <cell r="AK687">
            <v>240</v>
          </cell>
          <cell r="AL687">
            <v>45244</v>
          </cell>
          <cell r="AM687">
            <v>45244</v>
          </cell>
          <cell r="AN687">
            <v>54400000</v>
          </cell>
          <cell r="AO687">
            <v>54400000</v>
          </cell>
          <cell r="AP687">
            <v>6800000</v>
          </cell>
          <cell r="AQ687">
            <v>0</v>
          </cell>
          <cell r="AS687">
            <v>717</v>
          </cell>
          <cell r="AT687">
            <v>44965</v>
          </cell>
          <cell r="AU687">
            <v>61200000</v>
          </cell>
          <cell r="AV687" t="str">
            <v>O23011605560000007602</v>
          </cell>
          <cell r="AW687" t="str">
            <v>INVERSION</v>
          </cell>
          <cell r="AX687" t="str">
            <v>Análisis de la Gestión Integral del desarrollo de los programas y proyectos de la Secretaría de Hábitat de Bogotá</v>
          </cell>
          <cell r="AY687">
            <v>5000483524</v>
          </cell>
          <cell r="AZ687">
            <v>745</v>
          </cell>
          <cell r="BA687">
            <v>44999</v>
          </cell>
          <cell r="BB687">
            <v>54400000</v>
          </cell>
          <cell r="BK687" t="str">
            <v/>
          </cell>
          <cell r="BN687" t="str">
            <v/>
          </cell>
          <cell r="BO687" t="str">
            <v/>
          </cell>
          <cell r="BP687" t="str">
            <v/>
          </cell>
          <cell r="BR687" t="str">
            <v/>
          </cell>
          <cell r="BS687" t="str">
            <v/>
          </cell>
          <cell r="BT687" t="str">
            <v/>
          </cell>
          <cell r="BU687" t="str">
            <v/>
          </cell>
          <cell r="BV687" t="str">
            <v/>
          </cell>
          <cell r="BW687" t="str">
            <v/>
          </cell>
          <cell r="CA687" t="str">
            <v/>
          </cell>
          <cell r="CB687" t="str">
            <v/>
          </cell>
          <cell r="CC687" t="str">
            <v/>
          </cell>
          <cell r="CE687" t="str">
            <v/>
          </cell>
          <cell r="CF687" t="str">
            <v/>
          </cell>
          <cell r="CG687" t="str">
            <v/>
          </cell>
          <cell r="CH687" t="str">
            <v/>
          </cell>
          <cell r="CI687" t="str">
            <v/>
          </cell>
          <cell r="CP687">
            <v>0</v>
          </cell>
        </row>
        <row r="688">
          <cell r="C688" t="str">
            <v>682-2023</v>
          </cell>
          <cell r="D688">
            <v>1</v>
          </cell>
          <cell r="E688" t="str">
            <v>CO1.PCCNTR.4762941</v>
          </cell>
          <cell r="F688" t="e">
            <v>#N/A</v>
          </cell>
          <cell r="G688" t="str">
            <v>Terminado</v>
          </cell>
          <cell r="H688" t="str">
            <v>https://community.secop.gov.co/Public/Tendering/OpportunityDetail/Index?noticeUID=CO1.NTC.4163546&amp;isFromPublicArea=True&amp;isModal=true&amp;asPopupView=true</v>
          </cell>
          <cell r="I688" t="str">
            <v>SDHT-SDPP-PSP-021-2023</v>
          </cell>
          <cell r="J688">
            <v>1</v>
          </cell>
          <cell r="K688">
            <v>1</v>
          </cell>
          <cell r="L688" t="str">
            <v>Persona Natural</v>
          </cell>
          <cell r="M688" t="str">
            <v>CC</v>
          </cell>
          <cell r="N688">
            <v>52712947</v>
          </cell>
          <cell r="O688">
            <v>4</v>
          </cell>
          <cell r="P688" t="str">
            <v>ROA SANCHEZ</v>
          </cell>
          <cell r="Q688" t="str">
            <v>ERIKA JULIANA</v>
          </cell>
          <cell r="R688" t="str">
            <v>No Aplica</v>
          </cell>
          <cell r="S688" t="str">
            <v>ERIKA JULIANA ROA SANCHEZ</v>
          </cell>
          <cell r="T688" t="str">
            <v>F</v>
          </cell>
          <cell r="U688">
            <v>44998</v>
          </cell>
          <cell r="V688">
            <v>45001</v>
          </cell>
          <cell r="W688">
            <v>45002</v>
          </cell>
          <cell r="Y688" t="str">
            <v>Contratación Directa</v>
          </cell>
          <cell r="Z688" t="str">
            <v>Contrato</v>
          </cell>
          <cell r="AA688" t="str">
            <v>Prestación de Servicios Profesionales</v>
          </cell>
          <cell r="AB688" t="str">
            <v>PRESTAR SERVICIOS PROFESIONALES PARA LIDERAR LA EJECUCIÓN DE LA AUDITORÍA INTERNA AL SISTEMA DE GESTIÓN AMBIENTAL DE LA SECRETARÍA DISTRITAL DEL HÁBITAT SEGÚN LA NORMA ISO 14001:2015</v>
          </cell>
          <cell r="AC688">
            <v>45002</v>
          </cell>
          <cell r="AE688">
            <v>45002</v>
          </cell>
          <cell r="AF688">
            <v>1</v>
          </cell>
          <cell r="AG688">
            <v>0</v>
          </cell>
          <cell r="AH688">
            <v>1</v>
          </cell>
          <cell r="AI688">
            <v>1</v>
          </cell>
          <cell r="AJ688">
            <v>0</v>
          </cell>
          <cell r="AK688">
            <v>30</v>
          </cell>
          <cell r="AL688">
            <v>45032</v>
          </cell>
          <cell r="AM688">
            <v>45032</v>
          </cell>
          <cell r="AN688">
            <v>8052000</v>
          </cell>
          <cell r="AO688">
            <v>8052000</v>
          </cell>
          <cell r="AP688">
            <v>8052000</v>
          </cell>
          <cell r="AQ688">
            <v>0</v>
          </cell>
          <cell r="AS688">
            <v>836</v>
          </cell>
          <cell r="AT688">
            <v>44988</v>
          </cell>
          <cell r="AU688">
            <v>8052000</v>
          </cell>
          <cell r="AV688" t="str">
            <v>O23011605560000007602</v>
          </cell>
          <cell r="AW688" t="str">
            <v>INVERSION</v>
          </cell>
          <cell r="AX688" t="str">
            <v>Análisis de la Gestión Integral del desarrollo de los programas y proyectos de la Secretaría de Hábitat de Bogotá</v>
          </cell>
          <cell r="AY688">
            <v>5000483525</v>
          </cell>
          <cell r="AZ688">
            <v>746</v>
          </cell>
          <cell r="BA688">
            <v>44999</v>
          </cell>
          <cell r="BB688">
            <v>8052000</v>
          </cell>
          <cell r="BK688" t="str">
            <v/>
          </cell>
          <cell r="BN688" t="str">
            <v/>
          </cell>
          <cell r="BO688" t="str">
            <v/>
          </cell>
          <cell r="BP688" t="str">
            <v/>
          </cell>
          <cell r="BR688" t="str">
            <v/>
          </cell>
          <cell r="BS688" t="str">
            <v/>
          </cell>
          <cell r="BT688" t="str">
            <v/>
          </cell>
          <cell r="BU688" t="str">
            <v/>
          </cell>
          <cell r="BV688" t="str">
            <v/>
          </cell>
          <cell r="BW688" t="str">
            <v/>
          </cell>
          <cell r="CA688" t="str">
            <v/>
          </cell>
          <cell r="CB688" t="str">
            <v/>
          </cell>
          <cell r="CC688" t="str">
            <v/>
          </cell>
          <cell r="CE688" t="str">
            <v/>
          </cell>
          <cell r="CF688" t="str">
            <v/>
          </cell>
          <cell r="CG688" t="str">
            <v/>
          </cell>
          <cell r="CH688" t="str">
            <v/>
          </cell>
          <cell r="CI688" t="str">
            <v/>
          </cell>
          <cell r="CP688">
            <v>0</v>
          </cell>
        </row>
        <row r="689">
          <cell r="C689" t="str">
            <v>683-2023</v>
          </cell>
          <cell r="D689">
            <v>1</v>
          </cell>
          <cell r="E689" t="str">
            <v>CO1.PCCNTR.4771425</v>
          </cell>
          <cell r="F689" t="e">
            <v>#N/A</v>
          </cell>
          <cell r="G689" t="str">
            <v>En Ejecución</v>
          </cell>
          <cell r="H689" t="str">
            <v>https://community.secop.gov.co/Public/Tendering/OpportunityDetail/Index?noticeUID=CO1.NTC.4173506&amp;isFromPublicArea=True&amp;isModal=true&amp;asPopupView=true</v>
          </cell>
          <cell r="I689" t="str">
            <v>SDHT-SDIS-PSP-040-2023</v>
          </cell>
          <cell r="J689">
            <v>1</v>
          </cell>
          <cell r="K689">
            <v>1</v>
          </cell>
          <cell r="L689" t="str">
            <v>Persona Natural</v>
          </cell>
          <cell r="M689" t="str">
            <v>CC</v>
          </cell>
          <cell r="N689">
            <v>1032501225</v>
          </cell>
          <cell r="O689">
            <v>8</v>
          </cell>
          <cell r="P689" t="str">
            <v>CAMELO BARRERA</v>
          </cell>
          <cell r="Q689" t="str">
            <v>JOSE ANDRES</v>
          </cell>
          <cell r="R689" t="str">
            <v>No Aplica</v>
          </cell>
          <cell r="S689" t="str">
            <v>JOSE ANDRES CAMELO BARRERA</v>
          </cell>
          <cell r="T689" t="str">
            <v>M</v>
          </cell>
          <cell r="U689">
            <v>45001</v>
          </cell>
          <cell r="V689">
            <v>45002</v>
          </cell>
          <cell r="W689">
            <v>45006</v>
          </cell>
          <cell r="Y689" t="str">
            <v>Contratación Directa</v>
          </cell>
          <cell r="Z689" t="str">
            <v>Contrato</v>
          </cell>
          <cell r="AA689" t="str">
            <v>Prestación de Servicios Profesionales</v>
          </cell>
          <cell r="AB689" t="str">
            <v>PRESTAR SERVICIOS PROFESIONALES PARA APOYAR DESDE EL COMPONENTE ADMINISTRATIVO LA PLANEACIÓN, EJECUCIÓN Y DESARROLLO DE ESPACIOS DE SOCIALIZACIÓN, PROMOCIÓN Y SENSIBILIZACIÓN DE LAS ESTRATEGIAS RELACIONADAS CON LA GESTIÓN INTEGRAL DEL HÁBITAT.</v>
          </cell>
          <cell r="AC689">
            <v>45006</v>
          </cell>
          <cell r="AE689">
            <v>45006</v>
          </cell>
          <cell r="AF689">
            <v>9</v>
          </cell>
          <cell r="AG689">
            <v>0</v>
          </cell>
          <cell r="AH689">
            <v>9</v>
          </cell>
          <cell r="AI689">
            <v>9</v>
          </cell>
          <cell r="AJ689">
            <v>0</v>
          </cell>
          <cell r="AK689">
            <v>270</v>
          </cell>
          <cell r="AL689">
            <v>45280</v>
          </cell>
          <cell r="AM689">
            <v>45280</v>
          </cell>
          <cell r="AN689">
            <v>49500000</v>
          </cell>
          <cell r="AO689">
            <v>49500000</v>
          </cell>
          <cell r="AP689">
            <v>5500000</v>
          </cell>
          <cell r="AQ689">
            <v>0</v>
          </cell>
          <cell r="AS689">
            <v>821</v>
          </cell>
          <cell r="AT689">
            <v>44987</v>
          </cell>
          <cell r="AU689">
            <v>49500000</v>
          </cell>
          <cell r="AV689" t="str">
            <v>O23011601190000007721</v>
          </cell>
          <cell r="AW689" t="str">
            <v>INVERSION</v>
          </cell>
          <cell r="AX689" t="str">
            <v>Aplicación de lineamientos de planeación y política en materia de hábitat Bogotá</v>
          </cell>
          <cell r="AY689">
            <v>5000485333</v>
          </cell>
          <cell r="AZ689">
            <v>766</v>
          </cell>
          <cell r="BA689">
            <v>45002</v>
          </cell>
          <cell r="BB689">
            <v>49500000</v>
          </cell>
          <cell r="BK689" t="str">
            <v/>
          </cell>
          <cell r="BN689" t="str">
            <v/>
          </cell>
          <cell r="BO689" t="str">
            <v/>
          </cell>
          <cell r="BP689" t="str">
            <v/>
          </cell>
          <cell r="BR689" t="str">
            <v/>
          </cell>
          <cell r="BS689" t="str">
            <v/>
          </cell>
          <cell r="BT689" t="str">
            <v/>
          </cell>
          <cell r="BU689" t="str">
            <v/>
          </cell>
          <cell r="BV689" t="str">
            <v/>
          </cell>
          <cell r="BW689" t="str">
            <v/>
          </cell>
          <cell r="CA689" t="str">
            <v/>
          </cell>
          <cell r="CB689" t="str">
            <v/>
          </cell>
          <cell r="CC689" t="str">
            <v/>
          </cell>
          <cell r="CE689" t="str">
            <v/>
          </cell>
          <cell r="CF689" t="str">
            <v/>
          </cell>
          <cell r="CG689" t="str">
            <v/>
          </cell>
          <cell r="CH689" t="str">
            <v/>
          </cell>
          <cell r="CI689" t="str">
            <v/>
          </cell>
          <cell r="CP689">
            <v>0</v>
          </cell>
        </row>
        <row r="690">
          <cell r="C690" t="str">
            <v>684-2023</v>
          </cell>
          <cell r="D690">
            <v>1</v>
          </cell>
          <cell r="E690" t="str">
            <v>CO1.PCCNTR.4767362</v>
          </cell>
          <cell r="F690" t="e">
            <v>#N/A</v>
          </cell>
          <cell r="G690" t="str">
            <v>En Ejecución</v>
          </cell>
          <cell r="H690" t="str">
            <v>https://community.secop.gov.co/Public/Tendering/OpportunityDetail/Index?noticeUID=CO1.NTC.4168296&amp;isFromPublicArea=True&amp;isModal=true&amp;asPopupView=true</v>
          </cell>
          <cell r="I690" t="str">
            <v>SDHT-SDB-PSP-096-2023</v>
          </cell>
          <cell r="J690">
            <v>1</v>
          </cell>
          <cell r="K690">
            <v>1</v>
          </cell>
          <cell r="L690" t="str">
            <v>Persona Natural</v>
          </cell>
          <cell r="M690" t="str">
            <v>CC</v>
          </cell>
          <cell r="N690">
            <v>1018416451</v>
          </cell>
          <cell r="O690">
            <v>1</v>
          </cell>
          <cell r="P690" t="str">
            <v>ESTRADA ARBELAEZ</v>
          </cell>
          <cell r="Q690" t="str">
            <v>JAIME ALBERTO</v>
          </cell>
          <cell r="R690" t="str">
            <v>No Aplica</v>
          </cell>
          <cell r="S690" t="str">
            <v>JAIME ALBERTO ESTRADA ARBELAEZ</v>
          </cell>
          <cell r="T690" t="str">
            <v>M</v>
          </cell>
          <cell r="U690">
            <v>44999</v>
          </cell>
          <cell r="V690">
            <v>45001</v>
          </cell>
          <cell r="W690">
            <v>45000</v>
          </cell>
          <cell r="Y690" t="str">
            <v>Contratación Directa</v>
          </cell>
          <cell r="Z690" t="str">
            <v>Contrato</v>
          </cell>
          <cell r="AA690" t="str">
            <v>Prestación de Servicios Profesionales</v>
          </cell>
          <cell r="AB690" t="str">
            <v>PRESTAR SERVICIOS PROFESIONALES PARA APOYAR LA COORDINACIÓN DEL MEJORAMIENTO DE ENTORNO EN LA CIUDAD EN LAS INTERVENCIONES DE ESPACIO PÚBLICO A TRAVÉS DE ACCIONES DE MEJORAMIENTO INTEGRAL DE BARRIOS EN TERRITORIOS PRIORIZADOS POR LA SECRETARÍA DISTRITAL DEL HÁBITAT</v>
          </cell>
          <cell r="AC690">
            <v>45001</v>
          </cell>
          <cell r="AE690">
            <v>45001</v>
          </cell>
          <cell r="AF690">
            <v>8</v>
          </cell>
          <cell r="AG690">
            <v>0</v>
          </cell>
          <cell r="AH690">
            <v>8</v>
          </cell>
          <cell r="AI690">
            <v>8</v>
          </cell>
          <cell r="AJ690">
            <v>0</v>
          </cell>
          <cell r="AK690">
            <v>240</v>
          </cell>
          <cell r="AL690">
            <v>45245</v>
          </cell>
          <cell r="AM690">
            <v>45245</v>
          </cell>
          <cell r="AN690">
            <v>76000000</v>
          </cell>
          <cell r="AO690">
            <v>76000000</v>
          </cell>
          <cell r="AP690">
            <v>9500000</v>
          </cell>
          <cell r="AQ690">
            <v>0</v>
          </cell>
          <cell r="AS690">
            <v>825</v>
          </cell>
          <cell r="AT690">
            <v>44987</v>
          </cell>
          <cell r="AU690">
            <v>76000000</v>
          </cell>
          <cell r="AV690" t="str">
            <v>O23011601190000007575</v>
          </cell>
          <cell r="AW690" t="str">
            <v>INVERSION</v>
          </cell>
          <cell r="AX690" t="str">
            <v>Estudios y diseños de proyecto para el mejoramiento integral de Barrios - Bogotá 2020-2024</v>
          </cell>
          <cell r="AY690">
            <v>5000483966</v>
          </cell>
          <cell r="AZ690">
            <v>755</v>
          </cell>
          <cell r="BA690">
            <v>44999</v>
          </cell>
          <cell r="BB690">
            <v>76000000</v>
          </cell>
          <cell r="BK690" t="str">
            <v/>
          </cell>
          <cell r="BN690" t="str">
            <v/>
          </cell>
          <cell r="BO690" t="str">
            <v/>
          </cell>
          <cell r="BP690" t="str">
            <v/>
          </cell>
          <cell r="BR690" t="str">
            <v/>
          </cell>
          <cell r="BS690" t="str">
            <v/>
          </cell>
          <cell r="BT690" t="str">
            <v/>
          </cell>
          <cell r="BU690" t="str">
            <v/>
          </cell>
          <cell r="BV690" t="str">
            <v/>
          </cell>
          <cell r="BW690" t="str">
            <v/>
          </cell>
          <cell r="CA690" t="str">
            <v/>
          </cell>
          <cell r="CB690" t="str">
            <v/>
          </cell>
          <cell r="CC690" t="str">
            <v/>
          </cell>
          <cell r="CE690" t="str">
            <v/>
          </cell>
          <cell r="CF690" t="str">
            <v/>
          </cell>
          <cell r="CG690" t="str">
            <v/>
          </cell>
          <cell r="CH690" t="str">
            <v/>
          </cell>
          <cell r="CI690" t="str">
            <v/>
          </cell>
          <cell r="CP690">
            <v>0</v>
          </cell>
        </row>
        <row r="691">
          <cell r="C691" t="str">
            <v>685-2023</v>
          </cell>
          <cell r="D691">
            <v>1</v>
          </cell>
          <cell r="E691" t="str">
            <v>CO1.PCCNTR.4762150</v>
          </cell>
          <cell r="F691" t="e">
            <v>#N/A</v>
          </cell>
          <cell r="G691" t="str">
            <v>En Ejecución</v>
          </cell>
          <cell r="H691" t="str">
            <v>https://community.secop.gov.co/Public/Tendering/OpportunityDetail/Index?noticeUID=CO1.NTC.4162794&amp;isFromPublicArea=True&amp;isModal=true&amp;asPopupView=true</v>
          </cell>
          <cell r="I691" t="str">
            <v>SDHT-SDB-PSP-097-2023</v>
          </cell>
          <cell r="J691">
            <v>1</v>
          </cell>
          <cell r="K691">
            <v>1</v>
          </cell>
          <cell r="L691" t="str">
            <v>Persona Natural</v>
          </cell>
          <cell r="M691" t="str">
            <v>CC</v>
          </cell>
          <cell r="N691">
            <v>1030642942</v>
          </cell>
          <cell r="O691">
            <v>8</v>
          </cell>
          <cell r="P691" t="str">
            <v>ABRIL VILLA</v>
          </cell>
          <cell r="Q691" t="str">
            <v>PAULA ALEJANDRA</v>
          </cell>
          <cell r="R691" t="str">
            <v>No Aplica</v>
          </cell>
          <cell r="S691" t="str">
            <v>PAULA ALEJANDRA ABRIL VILLA</v>
          </cell>
          <cell r="T691" t="str">
            <v>F</v>
          </cell>
          <cell r="U691">
            <v>44999</v>
          </cell>
          <cell r="V691">
            <v>45001</v>
          </cell>
          <cell r="W691">
            <v>45000</v>
          </cell>
          <cell r="Y691" t="str">
            <v>Contratación Directa</v>
          </cell>
          <cell r="Z691" t="str">
            <v>Contrato</v>
          </cell>
          <cell r="AA691" t="str">
            <v>Prestación de Servicios Profesionales</v>
          </cell>
          <cell r="AB691"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691">
            <v>45001</v>
          </cell>
          <cell r="AE691">
            <v>45001</v>
          </cell>
          <cell r="AF691">
            <v>8</v>
          </cell>
          <cell r="AG691">
            <v>0</v>
          </cell>
          <cell r="AH691">
            <v>8</v>
          </cell>
          <cell r="AI691">
            <v>8</v>
          </cell>
          <cell r="AJ691">
            <v>0</v>
          </cell>
          <cell r="AK691">
            <v>240</v>
          </cell>
          <cell r="AL691">
            <v>45245</v>
          </cell>
          <cell r="AM691">
            <v>45245</v>
          </cell>
          <cell r="AN691">
            <v>49440000</v>
          </cell>
          <cell r="AO691">
            <v>49440000</v>
          </cell>
          <cell r="AP691">
            <v>6180000</v>
          </cell>
          <cell r="AQ691">
            <v>0</v>
          </cell>
          <cell r="AS691">
            <v>811</v>
          </cell>
          <cell r="AT691">
            <v>44981</v>
          </cell>
          <cell r="AU691">
            <v>49440000</v>
          </cell>
          <cell r="AV691" t="str">
            <v>O23011601010000007715</v>
          </cell>
          <cell r="AW691" t="str">
            <v>INVERSION</v>
          </cell>
          <cell r="AX691" t="str">
            <v>Mejoramiento de vivienda - modalidad de habitabilidad mediante asignación e implementación de subsidio en Bogotá</v>
          </cell>
          <cell r="AY691">
            <v>5000483908</v>
          </cell>
          <cell r="AZ691">
            <v>751</v>
          </cell>
          <cell r="BA691">
            <v>44999</v>
          </cell>
          <cell r="BB691">
            <v>49440000</v>
          </cell>
          <cell r="BK691" t="str">
            <v/>
          </cell>
          <cell r="BN691" t="str">
            <v/>
          </cell>
          <cell r="BO691" t="str">
            <v/>
          </cell>
          <cell r="BP691" t="str">
            <v/>
          </cell>
          <cell r="BR691" t="str">
            <v/>
          </cell>
          <cell r="BS691" t="str">
            <v/>
          </cell>
          <cell r="BT691" t="str">
            <v/>
          </cell>
          <cell r="BU691" t="str">
            <v/>
          </cell>
          <cell r="BV691" t="str">
            <v/>
          </cell>
          <cell r="BW691" t="str">
            <v/>
          </cell>
          <cell r="CA691" t="str">
            <v/>
          </cell>
          <cell r="CB691" t="str">
            <v/>
          </cell>
          <cell r="CC691" t="str">
            <v/>
          </cell>
          <cell r="CE691" t="str">
            <v/>
          </cell>
          <cell r="CF691" t="str">
            <v/>
          </cell>
          <cell r="CG691" t="str">
            <v/>
          </cell>
          <cell r="CH691" t="str">
            <v/>
          </cell>
          <cell r="CI691" t="str">
            <v/>
          </cell>
          <cell r="CP691">
            <v>0</v>
          </cell>
        </row>
        <row r="692">
          <cell r="C692" t="str">
            <v>686-2023</v>
          </cell>
          <cell r="D692">
            <v>1</v>
          </cell>
          <cell r="E692" t="str">
            <v>CO1.PCCNTR.4766752</v>
          </cell>
          <cell r="F692" t="e">
            <v>#N/A</v>
          </cell>
          <cell r="G692" t="str">
            <v>En Ejecución</v>
          </cell>
          <cell r="H692" t="str">
            <v>https://community.secop.gov.co/Public/Tendering/OpportunityDetail/Index?noticeUID=CO1.NTC.4167460&amp;isFromPublicArea=True&amp;isModal=true&amp;asPopupView=true</v>
          </cell>
          <cell r="I692" t="str">
            <v>SDHT-SDB-PSP-101-2023</v>
          </cell>
          <cell r="J692">
            <v>1</v>
          </cell>
          <cell r="K692">
            <v>1</v>
          </cell>
          <cell r="L692" t="str">
            <v>Persona Natural</v>
          </cell>
          <cell r="M692" t="str">
            <v>CC</v>
          </cell>
          <cell r="N692">
            <v>52526577</v>
          </cell>
          <cell r="O692">
            <v>5</v>
          </cell>
          <cell r="P692" t="str">
            <v>MOSCOSO VARGAS</v>
          </cell>
          <cell r="Q692" t="str">
            <v>ELIANA</v>
          </cell>
          <cell r="R692" t="str">
            <v>No Aplica</v>
          </cell>
          <cell r="S692" t="str">
            <v>ELIANA MOSCOSO VARGAS</v>
          </cell>
          <cell r="T692" t="str">
            <v>F</v>
          </cell>
          <cell r="U692">
            <v>44999</v>
          </cell>
          <cell r="V692">
            <v>45001</v>
          </cell>
          <cell r="W692">
            <v>44999</v>
          </cell>
          <cell r="X692">
            <v>45245</v>
          </cell>
          <cell r="Y692" t="str">
            <v>Contratación Directa</v>
          </cell>
          <cell r="Z692" t="str">
            <v>Contrato</v>
          </cell>
          <cell r="AA692" t="str">
            <v>Prestación de Servicios Profesionales</v>
          </cell>
          <cell r="AB692" t="str">
            <v>PRESTAR LOS SERVICIOS PROFESIONALES PARA ARTICULAR Y APOYAR DE MANERA TRANSVERSAL LOS PROYECTOS A CARGO DE LA SUBSECRETARIA DE COORDINACIÓN OPERATIVA RELACIONADOS CON TEMAS DE SEGURIDAD SALUD EN EL TRABAJO Y MANEJO AMBIENTAL.</v>
          </cell>
          <cell r="AC692">
            <v>45001</v>
          </cell>
          <cell r="AE692">
            <v>45001</v>
          </cell>
          <cell r="AF692">
            <v>8</v>
          </cell>
          <cell r="AG692">
            <v>0</v>
          </cell>
          <cell r="AH692">
            <v>8</v>
          </cell>
          <cell r="AI692">
            <v>8</v>
          </cell>
          <cell r="AJ692">
            <v>0</v>
          </cell>
          <cell r="AK692">
            <v>240</v>
          </cell>
          <cell r="AL692">
            <v>45245</v>
          </cell>
          <cell r="AM692">
            <v>45245</v>
          </cell>
          <cell r="AN692">
            <v>74160000</v>
          </cell>
          <cell r="AO692">
            <v>74160000</v>
          </cell>
          <cell r="AP692">
            <v>9270000</v>
          </cell>
          <cell r="AQ692">
            <v>0</v>
          </cell>
          <cell r="AS692">
            <v>866</v>
          </cell>
          <cell r="AT692">
            <v>44994</v>
          </cell>
          <cell r="AU692">
            <v>74160000</v>
          </cell>
          <cell r="AV692" t="str">
            <v>O23011601190000007575</v>
          </cell>
          <cell r="AW692" t="str">
            <v>INVERSION</v>
          </cell>
          <cell r="AX692" t="str">
            <v>Estudios y diseños de proyecto para el mejoramiento integral de Barrios - Bogotá 2020-2024</v>
          </cell>
          <cell r="AY692">
            <v>5000483914</v>
          </cell>
          <cell r="AZ692">
            <v>752</v>
          </cell>
          <cell r="BA692">
            <v>44999</v>
          </cell>
          <cell r="BB692">
            <v>74160000</v>
          </cell>
          <cell r="BK692" t="str">
            <v/>
          </cell>
          <cell r="BN692" t="str">
            <v/>
          </cell>
          <cell r="BO692" t="str">
            <v/>
          </cell>
          <cell r="BP692" t="str">
            <v/>
          </cell>
          <cell r="BR692" t="str">
            <v/>
          </cell>
          <cell r="BS692" t="str">
            <v/>
          </cell>
          <cell r="BT692" t="str">
            <v/>
          </cell>
          <cell r="BU692" t="str">
            <v/>
          </cell>
          <cell r="BV692" t="str">
            <v/>
          </cell>
          <cell r="BW692" t="str">
            <v/>
          </cell>
          <cell r="CA692" t="str">
            <v/>
          </cell>
          <cell r="CB692" t="str">
            <v/>
          </cell>
          <cell r="CC692" t="str">
            <v/>
          </cell>
          <cell r="CE692" t="str">
            <v/>
          </cell>
          <cell r="CF692" t="str">
            <v/>
          </cell>
          <cell r="CG692" t="str">
            <v/>
          </cell>
          <cell r="CH692" t="str">
            <v/>
          </cell>
          <cell r="CI692" t="str">
            <v/>
          </cell>
          <cell r="CP692">
            <v>0</v>
          </cell>
        </row>
        <row r="693">
          <cell r="C693" t="str">
            <v>687-2023</v>
          </cell>
          <cell r="F693" t="str">
            <v>No Aplica</v>
          </cell>
          <cell r="G693" t="str">
            <v>No se asignó numeración</v>
          </cell>
          <cell r="J693" t="e">
            <v>#N/A</v>
          </cell>
          <cell r="P693" t="str">
            <v/>
          </cell>
          <cell r="Q693" t="str">
            <v/>
          </cell>
          <cell r="R693" t="str">
            <v/>
          </cell>
          <cell r="S693" t="str">
            <v/>
          </cell>
          <cell r="AB693" t="str">
            <v/>
          </cell>
          <cell r="AC693" t="str">
            <v>Pendiente dato de legalización</v>
          </cell>
          <cell r="AE693">
            <v>0</v>
          </cell>
          <cell r="AH693">
            <v>0</v>
          </cell>
          <cell r="AI693">
            <v>0</v>
          </cell>
          <cell r="AJ693">
            <v>0</v>
          </cell>
          <cell r="AK693">
            <v>0</v>
          </cell>
          <cell r="AO693">
            <v>0</v>
          </cell>
          <cell r="AQ693">
            <v>0</v>
          </cell>
          <cell r="AW693" t="str">
            <v/>
          </cell>
          <cell r="AX693" t="str">
            <v/>
          </cell>
          <cell r="BK693" t="str">
            <v/>
          </cell>
          <cell r="BN693" t="str">
            <v/>
          </cell>
          <cell r="BO693" t="str">
            <v/>
          </cell>
          <cell r="BP693" t="str">
            <v/>
          </cell>
          <cell r="BR693" t="str">
            <v/>
          </cell>
          <cell r="BS693" t="str">
            <v/>
          </cell>
          <cell r="BT693" t="str">
            <v/>
          </cell>
          <cell r="BU693" t="str">
            <v/>
          </cell>
          <cell r="BV693" t="str">
            <v/>
          </cell>
          <cell r="BW693" t="str">
            <v/>
          </cell>
          <cell r="CA693" t="str">
            <v/>
          </cell>
          <cell r="CB693" t="str">
            <v/>
          </cell>
          <cell r="CC693" t="str">
            <v/>
          </cell>
          <cell r="CE693" t="str">
            <v/>
          </cell>
          <cell r="CF693" t="str">
            <v/>
          </cell>
          <cell r="CG693" t="str">
            <v/>
          </cell>
          <cell r="CH693" t="str">
            <v/>
          </cell>
          <cell r="CI693" t="str">
            <v/>
          </cell>
          <cell r="CP693">
            <v>0</v>
          </cell>
        </row>
        <row r="694">
          <cell r="C694" t="str">
            <v>688-2023</v>
          </cell>
          <cell r="D694">
            <v>1</v>
          </cell>
          <cell r="E694" t="str">
            <v>CO1.PCCNTR.4766763</v>
          </cell>
          <cell r="F694" t="e">
            <v>#N/A</v>
          </cell>
          <cell r="G694" t="str">
            <v>En Ejecución</v>
          </cell>
          <cell r="H694" t="str">
            <v>https://community.secop.gov.co/Public/Tendering/OpportunityDetail/Index?noticeUID=CO1.NTC.4167274&amp;isFromPublicArea=True&amp;isModal=true&amp;asPopupView=true</v>
          </cell>
          <cell r="I694" t="str">
            <v>SDHT-SDB-PSP-099-2023</v>
          </cell>
          <cell r="J694">
            <v>1</v>
          </cell>
          <cell r="K694">
            <v>1</v>
          </cell>
          <cell r="L694" t="str">
            <v>Persona Natural</v>
          </cell>
          <cell r="M694" t="str">
            <v>CC</v>
          </cell>
          <cell r="N694">
            <v>1032470596</v>
          </cell>
          <cell r="P694" t="str">
            <v>MACIAS LIVANO</v>
          </cell>
          <cell r="Q694" t="str">
            <v>SEBASTIAN ANDRES</v>
          </cell>
          <cell r="R694" t="str">
            <v>No Aplica</v>
          </cell>
          <cell r="S694" t="str">
            <v>SEBASTIAN ANDRES MACIAS LIVANO</v>
          </cell>
          <cell r="T694" t="str">
            <v>F</v>
          </cell>
          <cell r="U694">
            <v>44999</v>
          </cell>
          <cell r="V694">
            <v>45001</v>
          </cell>
          <cell r="W694">
            <v>45000</v>
          </cell>
          <cell r="Y694" t="str">
            <v>Contratación Directa</v>
          </cell>
          <cell r="Z694" t="str">
            <v>Contrato</v>
          </cell>
          <cell r="AA694" t="str">
            <v>Prestación de Servicios Profesionales</v>
          </cell>
          <cell r="AB694" t="str">
            <v>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v>
          </cell>
          <cell r="AC694">
            <v>45001</v>
          </cell>
          <cell r="AE694">
            <v>45001</v>
          </cell>
          <cell r="AF694">
            <v>8</v>
          </cell>
          <cell r="AG694">
            <v>0</v>
          </cell>
          <cell r="AH694">
            <v>8</v>
          </cell>
          <cell r="AI694">
            <v>8</v>
          </cell>
          <cell r="AJ694">
            <v>0</v>
          </cell>
          <cell r="AK694">
            <v>240</v>
          </cell>
          <cell r="AL694">
            <v>45245</v>
          </cell>
          <cell r="AM694">
            <v>45245</v>
          </cell>
          <cell r="AN694">
            <v>58400000</v>
          </cell>
          <cell r="AO694">
            <v>58400000</v>
          </cell>
          <cell r="AP694">
            <v>7300000</v>
          </cell>
          <cell r="AQ694">
            <v>0</v>
          </cell>
          <cell r="AS694">
            <v>843</v>
          </cell>
          <cell r="AT694">
            <v>44991</v>
          </cell>
          <cell r="AU694">
            <v>58400000</v>
          </cell>
          <cell r="AV694" t="str">
            <v>O23011601010000007715</v>
          </cell>
          <cell r="AW694" t="str">
            <v>INVERSION</v>
          </cell>
          <cell r="AX694" t="str">
            <v>Mejoramiento de vivienda - modalidad de habitabilidad mediante asignación e implementación de subsidio en Bogotá</v>
          </cell>
          <cell r="AY694">
            <v>5000483926</v>
          </cell>
          <cell r="AZ694">
            <v>753</v>
          </cell>
          <cell r="BA694">
            <v>44999</v>
          </cell>
          <cell r="BB694">
            <v>58400000</v>
          </cell>
          <cell r="BK694" t="str">
            <v/>
          </cell>
          <cell r="BN694" t="str">
            <v/>
          </cell>
          <cell r="BO694" t="str">
            <v/>
          </cell>
          <cell r="BP694" t="str">
            <v/>
          </cell>
          <cell r="BR694" t="str">
            <v/>
          </cell>
          <cell r="BS694" t="str">
            <v/>
          </cell>
          <cell r="BT694" t="str">
            <v/>
          </cell>
          <cell r="BU694" t="str">
            <v/>
          </cell>
          <cell r="BV694" t="str">
            <v/>
          </cell>
          <cell r="BW694" t="str">
            <v/>
          </cell>
          <cell r="CA694" t="str">
            <v/>
          </cell>
          <cell r="CB694" t="str">
            <v/>
          </cell>
          <cell r="CC694" t="str">
            <v/>
          </cell>
          <cell r="CE694" t="str">
            <v/>
          </cell>
          <cell r="CF694" t="str">
            <v/>
          </cell>
          <cell r="CG694" t="str">
            <v/>
          </cell>
          <cell r="CH694" t="str">
            <v/>
          </cell>
          <cell r="CI694" t="str">
            <v/>
          </cell>
          <cell r="CP694">
            <v>0</v>
          </cell>
          <cell r="DF694">
            <v>45085</v>
          </cell>
          <cell r="DG694" t="str">
            <v>JOSÉ DAVID OBANDO RESTREPO</v>
          </cell>
          <cell r="DH694">
            <v>1031149187</v>
          </cell>
          <cell r="DI694" t="str">
            <v>CL 13 A 64-50 APTO 202 E UR LOS YARUMOS</v>
          </cell>
          <cell r="DJ694">
            <v>3218204259</v>
          </cell>
          <cell r="DK694" t="str">
            <v>jose.davi.obando@gmail.com</v>
          </cell>
          <cell r="DL694">
            <v>38446667</v>
          </cell>
          <cell r="DM694">
            <v>45107</v>
          </cell>
          <cell r="DN694">
            <v>45111</v>
          </cell>
          <cell r="DO694">
            <v>45189</v>
          </cell>
          <cell r="DP694" t="str">
            <v>MARÍA XIMENA RAMÍREZ TOVAR</v>
          </cell>
          <cell r="DQ694">
            <v>53009230</v>
          </cell>
          <cell r="DR694" t="str">
            <v>CR 90 BIS 75 77 IN 24 AP 401</v>
          </cell>
          <cell r="DS694">
            <v>3002340530</v>
          </cell>
          <cell r="DT694" t="str">
            <v>maxirato17@hotmail.com</v>
          </cell>
          <cell r="DU694">
            <v>13626667</v>
          </cell>
        </row>
        <row r="695">
          <cell r="C695" t="str">
            <v>689-2023</v>
          </cell>
          <cell r="D695">
            <v>1</v>
          </cell>
          <cell r="E695" t="str">
            <v>CO1.PCCNTR.4766653</v>
          </cell>
          <cell r="F695" t="e">
            <v>#N/A</v>
          </cell>
          <cell r="G695" t="str">
            <v>En Ejecución</v>
          </cell>
          <cell r="H695" t="str">
            <v>https://community.secop.gov.co/Public/Tendering/OpportunityDetail/Index?noticeUID=CO1.NTC.4167815&amp;isFromPublicArea=True&amp;isModal=true&amp;asPopupView=true</v>
          </cell>
          <cell r="I695" t="str">
            <v>SDHT-SDO-PSP-062-2023</v>
          </cell>
          <cell r="J695">
            <v>1</v>
          </cell>
          <cell r="K695">
            <v>1</v>
          </cell>
          <cell r="L695" t="str">
            <v>Persona Natural</v>
          </cell>
          <cell r="M695" t="str">
            <v>CC</v>
          </cell>
          <cell r="N695">
            <v>1018482735</v>
          </cell>
          <cell r="O695">
            <v>9</v>
          </cell>
          <cell r="P695" t="str">
            <v>HERNANDEZ GONZALEZ</v>
          </cell>
          <cell r="Q695" t="str">
            <v>BRAHAM STUART</v>
          </cell>
          <cell r="R695" t="str">
            <v>No Aplica</v>
          </cell>
          <cell r="S695" t="str">
            <v>BRAHAM STUART HERNANDEZ GONZALEZ</v>
          </cell>
          <cell r="T695" t="str">
            <v>M</v>
          </cell>
          <cell r="U695">
            <v>44999</v>
          </cell>
          <cell r="V695">
            <v>45001</v>
          </cell>
          <cell r="W695">
            <v>45000</v>
          </cell>
          <cell r="Y695" t="str">
            <v>Contratación Directa</v>
          </cell>
          <cell r="Z695" t="str">
            <v>Contrato</v>
          </cell>
          <cell r="AA695" t="str">
            <v>Prestación de Servicios Profesionales</v>
          </cell>
          <cell r="AB695" t="str">
            <v>PRESTAR SERVICIOS PROFESIONALES PARA APOYAR TÉCNICAMENTE LA REVISIÓN, SEGUIMIENTO Y CONTROL DE LOS PROYECTOS PRIORIZADOS POR LA SUBSECRETARÍA DE COORDINACIÓN OPERATIVA.</v>
          </cell>
          <cell r="AC695">
            <v>45001</v>
          </cell>
          <cell r="AE695">
            <v>45001</v>
          </cell>
          <cell r="AF695">
            <v>9</v>
          </cell>
          <cell r="AG695">
            <v>0</v>
          </cell>
          <cell r="AH695">
            <v>9</v>
          </cell>
          <cell r="AI695">
            <v>9</v>
          </cell>
          <cell r="AJ695">
            <v>0</v>
          </cell>
          <cell r="AK695">
            <v>270</v>
          </cell>
          <cell r="AL695">
            <v>45275</v>
          </cell>
          <cell r="AM695">
            <v>45275</v>
          </cell>
          <cell r="AN695">
            <v>47277000</v>
          </cell>
          <cell r="AO695">
            <v>47277000</v>
          </cell>
          <cell r="AP695">
            <v>5253000</v>
          </cell>
          <cell r="AQ695">
            <v>0</v>
          </cell>
          <cell r="AS695">
            <v>772</v>
          </cell>
          <cell r="AT695">
            <v>44977</v>
          </cell>
          <cell r="AU695">
            <v>47277000</v>
          </cell>
          <cell r="AV695" t="str">
            <v>O23011602320000007641</v>
          </cell>
          <cell r="AW695" t="str">
            <v>INVERSION</v>
          </cell>
          <cell r="AX695" t="str">
            <v>Implementación de la Estrategia Integral de Revitalización Bogotá</v>
          </cell>
          <cell r="AY695">
            <v>5000484260</v>
          </cell>
          <cell r="AZ695">
            <v>761</v>
          </cell>
          <cell r="BA695">
            <v>45000</v>
          </cell>
          <cell r="BB695">
            <v>47277000</v>
          </cell>
          <cell r="BK695" t="str">
            <v/>
          </cell>
          <cell r="BN695" t="str">
            <v/>
          </cell>
          <cell r="BO695" t="str">
            <v/>
          </cell>
          <cell r="BP695" t="str">
            <v/>
          </cell>
          <cell r="BR695" t="str">
            <v/>
          </cell>
          <cell r="BS695" t="str">
            <v/>
          </cell>
          <cell r="BT695" t="str">
            <v/>
          </cell>
          <cell r="BU695" t="str">
            <v/>
          </cell>
          <cell r="BV695" t="str">
            <v/>
          </cell>
          <cell r="BW695" t="str">
            <v/>
          </cell>
          <cell r="CA695" t="str">
            <v/>
          </cell>
          <cell r="CB695" t="str">
            <v/>
          </cell>
          <cell r="CC695" t="str">
            <v/>
          </cell>
          <cell r="CE695" t="str">
            <v/>
          </cell>
          <cell r="CF695" t="str">
            <v/>
          </cell>
          <cell r="CG695" t="str">
            <v/>
          </cell>
          <cell r="CH695" t="str">
            <v/>
          </cell>
          <cell r="CI695" t="str">
            <v/>
          </cell>
          <cell r="CP695">
            <v>0</v>
          </cell>
          <cell r="DF695">
            <v>45139</v>
          </cell>
          <cell r="DG695" t="str">
            <v>VALENTYNA CAMPOS MARTINEZ</v>
          </cell>
          <cell r="DH695">
            <v>1061808138</v>
          </cell>
          <cell r="DI695" t="str">
            <v xml:space="preserve">CL 44 N   8 65  </v>
          </cell>
          <cell r="DJ695">
            <v>3168692977</v>
          </cell>
          <cell r="DK695" t="str">
            <v>valentynacm22@gmail.com</v>
          </cell>
          <cell r="DL695">
            <v>23638500</v>
          </cell>
          <cell r="DN695">
            <v>45167</v>
          </cell>
        </row>
        <row r="696">
          <cell r="C696" t="str">
            <v>690-2023</v>
          </cell>
          <cell r="D696">
            <v>1</v>
          </cell>
          <cell r="E696" t="str">
            <v>CO1.PCCNTR.4761573</v>
          </cell>
          <cell r="F696" t="e">
            <v>#N/A</v>
          </cell>
          <cell r="G696" t="str">
            <v>En Ejecución</v>
          </cell>
          <cell r="H696" t="str">
            <v>https://community.secop.gov.co/Public/Tendering/OpportunityDetail/Index?noticeUID=CO1.NTC.4161908&amp;isFromPublicArea=True&amp;isModal=true&amp;asPopupView=true</v>
          </cell>
          <cell r="I696" t="str">
            <v>SDHT-SDO-PSP-060-2023</v>
          </cell>
          <cell r="J696">
            <v>1</v>
          </cell>
          <cell r="K696">
            <v>1</v>
          </cell>
          <cell r="L696" t="str">
            <v>Persona Natural</v>
          </cell>
          <cell r="M696" t="str">
            <v>CC</v>
          </cell>
          <cell r="N696">
            <v>79645809</v>
          </cell>
          <cell r="O696">
            <v>7</v>
          </cell>
          <cell r="P696" t="str">
            <v>ANGARITA VASQUEZ</v>
          </cell>
          <cell r="Q696" t="str">
            <v>JEAN</v>
          </cell>
          <cell r="R696" t="str">
            <v>No Aplica</v>
          </cell>
          <cell r="S696" t="str">
            <v>JEAN ANGARITA VASQUEZ</v>
          </cell>
          <cell r="T696" t="str">
            <v>M</v>
          </cell>
          <cell r="U696">
            <v>44999</v>
          </cell>
          <cell r="V696">
            <v>45001</v>
          </cell>
          <cell r="W696">
            <v>45001</v>
          </cell>
          <cell r="Y696" t="str">
            <v>Contratación Directa</v>
          </cell>
          <cell r="Z696" t="str">
            <v>Contrato</v>
          </cell>
          <cell r="AA696" t="str">
            <v>Prestación de Servicios Profesionales</v>
          </cell>
          <cell r="AB696" t="str">
            <v>PRESTAR SERVICIOS PROFESIONALES PARA LAS ACTIVIDADES INTEGRALES DE APOYO A LA SUPERVISIÓN NECESARIAS PARA LA IMPLEMENTACIÓN DE LAS ACCIONES DE ACUPUNTURA URBANA Y LOS DEMÁS PROYECTOS PRIORIZADOS POR LA SUBDIRECCIÓN DE OPERACIONES DE LA SECRETARÍA DISTRITAL DEL HÁBITAT</v>
          </cell>
          <cell r="AC696">
            <v>45001</v>
          </cell>
          <cell r="AE696">
            <v>45001</v>
          </cell>
          <cell r="AF696">
            <v>9</v>
          </cell>
          <cell r="AG696">
            <v>15</v>
          </cell>
          <cell r="AH696">
            <v>9.5</v>
          </cell>
          <cell r="AI696">
            <v>9</v>
          </cell>
          <cell r="AJ696">
            <v>15</v>
          </cell>
          <cell r="AK696">
            <v>285</v>
          </cell>
          <cell r="AL696">
            <v>45290</v>
          </cell>
          <cell r="AM696">
            <v>45290</v>
          </cell>
          <cell r="AN696">
            <v>88065000</v>
          </cell>
          <cell r="AO696">
            <v>88065000</v>
          </cell>
          <cell r="AP696">
            <v>9270000</v>
          </cell>
          <cell r="AQ696">
            <v>0</v>
          </cell>
          <cell r="AS696">
            <v>767</v>
          </cell>
          <cell r="AT696">
            <v>44977</v>
          </cell>
          <cell r="AU696">
            <v>97335000</v>
          </cell>
          <cell r="AV696" t="str">
            <v>O23011602320000007642</v>
          </cell>
          <cell r="AW696" t="str">
            <v>INVERSION</v>
          </cell>
          <cell r="AX696" t="str">
            <v>Implementación de acciones de Acupuntura Urbana en Bogotá</v>
          </cell>
          <cell r="AY696">
            <v>5000484151</v>
          </cell>
          <cell r="AZ696">
            <v>757</v>
          </cell>
          <cell r="BA696">
            <v>45000</v>
          </cell>
          <cell r="BB696">
            <v>88065000</v>
          </cell>
          <cell r="BK696" t="str">
            <v/>
          </cell>
          <cell r="BN696" t="str">
            <v/>
          </cell>
          <cell r="BO696" t="str">
            <v/>
          </cell>
          <cell r="BP696" t="str">
            <v/>
          </cell>
          <cell r="BR696" t="str">
            <v/>
          </cell>
          <cell r="BS696" t="str">
            <v/>
          </cell>
          <cell r="BT696" t="str">
            <v/>
          </cell>
          <cell r="BU696" t="str">
            <v/>
          </cell>
          <cell r="BV696" t="str">
            <v/>
          </cell>
          <cell r="BW696" t="str">
            <v/>
          </cell>
          <cell r="CA696" t="str">
            <v/>
          </cell>
          <cell r="CB696" t="str">
            <v/>
          </cell>
          <cell r="CC696" t="str">
            <v/>
          </cell>
          <cell r="CE696" t="str">
            <v/>
          </cell>
          <cell r="CF696" t="str">
            <v/>
          </cell>
          <cell r="CG696" t="str">
            <v/>
          </cell>
          <cell r="CH696" t="str">
            <v/>
          </cell>
          <cell r="CI696" t="str">
            <v/>
          </cell>
          <cell r="CP696">
            <v>0</v>
          </cell>
        </row>
        <row r="697">
          <cell r="C697" t="str">
            <v>691-2023</v>
          </cell>
          <cell r="D697">
            <v>1</v>
          </cell>
          <cell r="E697" t="str">
            <v>CO1.PCCNTR.4762107</v>
          </cell>
          <cell r="F697" t="e">
            <v>#N/A</v>
          </cell>
          <cell r="G697" t="str">
            <v>En Ejecución</v>
          </cell>
          <cell r="H697" t="str">
            <v>https://community.secop.gov.co/Public/Tendering/OpportunityDetail/Index?noticeUID=CO1.NTC.4161919&amp;isFromPublicArea=True&amp;isModal=true&amp;asPopupView=true</v>
          </cell>
          <cell r="I697" t="str">
            <v>SDHT-SDO-PSP-061-2023</v>
          </cell>
          <cell r="J697">
            <v>1</v>
          </cell>
          <cell r="K697">
            <v>1</v>
          </cell>
          <cell r="L697" t="str">
            <v>Persona Natural</v>
          </cell>
          <cell r="M697" t="str">
            <v>CC</v>
          </cell>
          <cell r="N697">
            <v>80858889</v>
          </cell>
          <cell r="O697">
            <v>4</v>
          </cell>
          <cell r="P697" t="str">
            <v>SAENZ MEJIA</v>
          </cell>
          <cell r="Q697" t="str">
            <v>JULIAN ALBERTO</v>
          </cell>
          <cell r="R697" t="str">
            <v>No Aplica</v>
          </cell>
          <cell r="S697" t="str">
            <v>JULIAN ALBERTO SAENZ MEJIA</v>
          </cell>
          <cell r="T697" t="str">
            <v>M</v>
          </cell>
          <cell r="U697">
            <v>44999</v>
          </cell>
          <cell r="V697">
            <v>45001</v>
          </cell>
          <cell r="W697">
            <v>45001</v>
          </cell>
          <cell r="Y697" t="str">
            <v>Contratación Directa</v>
          </cell>
          <cell r="Z697" t="str">
            <v>Contrato</v>
          </cell>
          <cell r="AA697" t="str">
            <v>Prestación de Servicios Profesionales</v>
          </cell>
          <cell r="AB697" t="str">
            <v>PRESTAR SERVICIOS PROFESIONALES PARA REALIZAR EL SEGUIMIENTO INTEGRAL A LOS CONTRATOS Y/O CONVENIOS Y LOS DEMÁS PROYECTOS PRIORIZADOS POR LA SUBDIRECCIÓN DE OPERACIONES</v>
          </cell>
          <cell r="AC697">
            <v>45001</v>
          </cell>
          <cell r="AD697">
            <v>45001</v>
          </cell>
          <cell r="AE697">
            <v>45001</v>
          </cell>
          <cell r="AF697">
            <v>6</v>
          </cell>
          <cell r="AG697">
            <v>0</v>
          </cell>
          <cell r="AH697">
            <v>9</v>
          </cell>
          <cell r="AI697">
            <v>9</v>
          </cell>
          <cell r="AJ697">
            <v>0</v>
          </cell>
          <cell r="AK697">
            <v>270</v>
          </cell>
          <cell r="AL697">
            <v>45184</v>
          </cell>
          <cell r="AM697">
            <v>45275</v>
          </cell>
          <cell r="AN697">
            <v>44868000</v>
          </cell>
          <cell r="AO697">
            <v>67302000</v>
          </cell>
          <cell r="AP697">
            <v>7478000</v>
          </cell>
          <cell r="AQ697">
            <v>0</v>
          </cell>
          <cell r="AS697">
            <v>858</v>
          </cell>
          <cell r="AT697">
            <v>44992</v>
          </cell>
          <cell r="AU697">
            <v>44868000</v>
          </cell>
          <cell r="AV697" t="str">
            <v>O23011601190000007659</v>
          </cell>
          <cell r="AW697" t="str">
            <v>INVERSION</v>
          </cell>
          <cell r="AX697" t="str">
            <v>Mejoramiento Integral Rural y de Bordes Urbanos en Bogotá</v>
          </cell>
          <cell r="AY697">
            <v>5000484153</v>
          </cell>
          <cell r="AZ697">
            <v>758</v>
          </cell>
          <cell r="BA697">
            <v>45000</v>
          </cell>
          <cell r="BB697">
            <v>44868000</v>
          </cell>
          <cell r="BC697">
            <v>45201</v>
          </cell>
          <cell r="BD697">
            <v>1398</v>
          </cell>
          <cell r="BE697">
            <v>45155</v>
          </cell>
          <cell r="BF697">
            <v>22434000</v>
          </cell>
          <cell r="BG697" t="str">
            <v>5000546077</v>
          </cell>
          <cell r="BH697">
            <v>1451</v>
          </cell>
          <cell r="BI697">
            <v>45184</v>
          </cell>
          <cell r="BJ697" t="str">
            <v>O23011601190000007659</v>
          </cell>
          <cell r="BK697" t="str">
            <v>INVERSION</v>
          </cell>
          <cell r="BL697">
            <v>45183</v>
          </cell>
          <cell r="BM697">
            <v>22434000</v>
          </cell>
          <cell r="BN697" t="str">
            <v/>
          </cell>
          <cell r="BO697" t="str">
            <v/>
          </cell>
          <cell r="BP697" t="str">
            <v/>
          </cell>
          <cell r="BR697" t="str">
            <v/>
          </cell>
          <cell r="BS697" t="str">
            <v/>
          </cell>
          <cell r="BT697" t="str">
            <v/>
          </cell>
          <cell r="BU697" t="str">
            <v/>
          </cell>
          <cell r="BV697" t="str">
            <v/>
          </cell>
          <cell r="BW697" t="str">
            <v/>
          </cell>
          <cell r="CA697" t="str">
            <v/>
          </cell>
          <cell r="CB697" t="str">
            <v/>
          </cell>
          <cell r="CC697" t="str">
            <v/>
          </cell>
          <cell r="CE697" t="str">
            <v/>
          </cell>
          <cell r="CF697" t="str">
            <v/>
          </cell>
          <cell r="CG697" t="str">
            <v/>
          </cell>
          <cell r="CH697" t="str">
            <v/>
          </cell>
          <cell r="CI697" t="str">
            <v/>
          </cell>
          <cell r="CM697">
            <v>45175</v>
          </cell>
          <cell r="CN697">
            <v>3</v>
          </cell>
          <cell r="CO697">
            <v>0</v>
          </cell>
          <cell r="CP697">
            <v>90</v>
          </cell>
          <cell r="CQ697">
            <v>45183</v>
          </cell>
          <cell r="CR697">
            <v>45185</v>
          </cell>
          <cell r="CS697">
            <v>45275</v>
          </cell>
        </row>
        <row r="698">
          <cell r="C698" t="str">
            <v>692-2023</v>
          </cell>
          <cell r="D698">
            <v>1</v>
          </cell>
          <cell r="E698" t="str">
            <v>CO1.PCCNTR.4761855</v>
          </cell>
          <cell r="F698" t="e">
            <v>#N/A</v>
          </cell>
          <cell r="G698" t="str">
            <v>Terminado</v>
          </cell>
          <cell r="H698" t="str">
            <v>https://community.secop.gov.co/Public/Tendering/OpportunityDetail/Index?noticeUID=CO1.NTC.4161833&amp;isFromPublicArea=True&amp;isModal=true&amp;asPopupView=true</v>
          </cell>
          <cell r="I698" t="str">
            <v>SDHT-SDO-PSP-059-2023</v>
          </cell>
          <cell r="J698">
            <v>1</v>
          </cell>
          <cell r="K698">
            <v>1</v>
          </cell>
          <cell r="L698" t="str">
            <v>Persona Natural</v>
          </cell>
          <cell r="M698" t="str">
            <v>CC</v>
          </cell>
          <cell r="N698">
            <v>52729080</v>
          </cell>
          <cell r="O698">
            <v>9</v>
          </cell>
          <cell r="P698" t="str">
            <v>RAMOS CRUZ</v>
          </cell>
          <cell r="Q698" t="str">
            <v>DIANA MARITZA</v>
          </cell>
          <cell r="R698" t="str">
            <v>No Aplica</v>
          </cell>
          <cell r="S698" t="str">
            <v>DIANA MARITZA RAMOS CRUZ</v>
          </cell>
          <cell r="T698" t="str">
            <v>F</v>
          </cell>
          <cell r="U698">
            <v>44999</v>
          </cell>
          <cell r="V698">
            <v>45001</v>
          </cell>
          <cell r="W698">
            <v>45001</v>
          </cell>
          <cell r="Y698" t="str">
            <v>Contratación Directa</v>
          </cell>
          <cell r="Z698" t="str">
            <v>Contrato</v>
          </cell>
          <cell r="AA698" t="str">
            <v>Prestación de Servicios Profesionales</v>
          </cell>
          <cell r="AB698" t="str">
            <v>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v>
          </cell>
          <cell r="AC698">
            <v>45001</v>
          </cell>
          <cell r="AD698">
            <v>45001</v>
          </cell>
          <cell r="AE698">
            <v>45001</v>
          </cell>
          <cell r="AF698">
            <v>4</v>
          </cell>
          <cell r="AG698">
            <v>0</v>
          </cell>
          <cell r="AH698">
            <v>6</v>
          </cell>
          <cell r="AI698">
            <v>6</v>
          </cell>
          <cell r="AJ698">
            <v>0</v>
          </cell>
          <cell r="AK698">
            <v>180</v>
          </cell>
          <cell r="AL698">
            <v>45122</v>
          </cell>
          <cell r="AM698">
            <v>45184</v>
          </cell>
          <cell r="AN698">
            <v>21012000</v>
          </cell>
          <cell r="AO698">
            <v>31518000</v>
          </cell>
          <cell r="AP698">
            <v>5253000</v>
          </cell>
          <cell r="AQ698">
            <v>0</v>
          </cell>
          <cell r="AS698">
            <v>779</v>
          </cell>
          <cell r="AT698">
            <v>44977</v>
          </cell>
          <cell r="AU698">
            <v>21012000</v>
          </cell>
          <cell r="AV698" t="str">
            <v>O23011601190000007659</v>
          </cell>
          <cell r="AW698" t="str">
            <v>INVERSION</v>
          </cell>
          <cell r="AX698" t="str">
            <v>Mejoramiento Integral Rural y de Bordes Urbanos en Bogotá</v>
          </cell>
          <cell r="AY698">
            <v>5000484155</v>
          </cell>
          <cell r="AZ698">
            <v>759</v>
          </cell>
          <cell r="BA698">
            <v>45000</v>
          </cell>
          <cell r="BB698">
            <v>21012000</v>
          </cell>
          <cell r="BC698">
            <v>45121</v>
          </cell>
          <cell r="BD698">
            <v>1254</v>
          </cell>
          <cell r="BE698">
            <v>45090</v>
          </cell>
          <cell r="BF698">
            <v>10506000</v>
          </cell>
          <cell r="BG698">
            <v>5000526995</v>
          </cell>
          <cell r="BH698">
            <v>1333</v>
          </cell>
          <cell r="BI698">
            <v>45121</v>
          </cell>
          <cell r="BJ698" t="str">
            <v>O23011601190000007659</v>
          </cell>
          <cell r="BK698" t="str">
            <v>INVERSION</v>
          </cell>
          <cell r="BL698">
            <v>45121</v>
          </cell>
          <cell r="BM698">
            <v>10506000</v>
          </cell>
          <cell r="BN698">
            <v>45131</v>
          </cell>
          <cell r="BO698" t="str">
            <v/>
          </cell>
          <cell r="BP698" t="str">
            <v/>
          </cell>
          <cell r="BR698" t="str">
            <v/>
          </cell>
          <cell r="BS698" t="str">
            <v/>
          </cell>
          <cell r="BT698" t="str">
            <v/>
          </cell>
          <cell r="BU698" t="str">
            <v/>
          </cell>
          <cell r="BV698" t="str">
            <v/>
          </cell>
          <cell r="BW698" t="str">
            <v/>
          </cell>
          <cell r="CA698" t="str">
            <v/>
          </cell>
          <cell r="CB698" t="str">
            <v/>
          </cell>
          <cell r="CC698" t="str">
            <v/>
          </cell>
          <cell r="CE698" t="str">
            <v/>
          </cell>
          <cell r="CF698" t="str">
            <v/>
          </cell>
          <cell r="CG698" t="str">
            <v/>
          </cell>
          <cell r="CH698" t="str">
            <v/>
          </cell>
          <cell r="CI698" t="str">
            <v/>
          </cell>
          <cell r="CM698">
            <v>45114</v>
          </cell>
          <cell r="CN698">
            <v>2</v>
          </cell>
          <cell r="CO698">
            <v>0</v>
          </cell>
          <cell r="CP698">
            <v>60</v>
          </cell>
          <cell r="CQ698">
            <v>45121</v>
          </cell>
          <cell r="CR698">
            <v>45123</v>
          </cell>
          <cell r="CS698">
            <v>45184</v>
          </cell>
        </row>
        <row r="699">
          <cell r="C699" t="str">
            <v>693-2023</v>
          </cell>
          <cell r="D699">
            <v>1</v>
          </cell>
          <cell r="E699" t="str">
            <v>CO1.PCCNTR.4766511</v>
          </cell>
          <cell r="F699" t="e">
            <v>#N/A</v>
          </cell>
          <cell r="G699" t="str">
            <v>En Ejecución</v>
          </cell>
          <cell r="H699" t="str">
            <v>https://community.secop.gov.co/Public/Tendering/OpportunityDetail/Index?noticeUID=CO1.NTC.4167227&amp;isFromPublicArea=True&amp;isModal=true&amp;asPopupView=true</v>
          </cell>
          <cell r="I699" t="str">
            <v>SDTH-SJ-PSP-0017-2023</v>
          </cell>
          <cell r="J699">
            <v>1</v>
          </cell>
          <cell r="K699">
            <v>1</v>
          </cell>
          <cell r="L699" t="str">
            <v>Persona Natural</v>
          </cell>
          <cell r="M699" t="str">
            <v>CC</v>
          </cell>
          <cell r="N699">
            <v>1012421393</v>
          </cell>
          <cell r="O699">
            <v>0</v>
          </cell>
          <cell r="P699" t="str">
            <v>AVILA TORRES</v>
          </cell>
          <cell r="Q699" t="str">
            <v>DANIELA</v>
          </cell>
          <cell r="R699" t="str">
            <v>No Aplica</v>
          </cell>
          <cell r="S699" t="str">
            <v>DANIELA AVILA TORRES</v>
          </cell>
          <cell r="T699" t="str">
            <v>F</v>
          </cell>
          <cell r="U699">
            <v>45001</v>
          </cell>
          <cell r="V699">
            <v>45002</v>
          </cell>
          <cell r="W699">
            <v>45002</v>
          </cell>
          <cell r="Y699" t="str">
            <v>Contratación Directa</v>
          </cell>
          <cell r="Z699" t="str">
            <v>Contrato</v>
          </cell>
          <cell r="AA699" t="str">
            <v>Prestación de Servicios Profesionales</v>
          </cell>
          <cell r="AB699" t="str">
            <v>PRESTAR SERVICIOS PROFESIONALES EN DERECHO PARA APOYAR LA REPRESENTACION Y DEFENSA JUDICIAL DE LA SECRETARIA DISTRITAL DEL HABITAT</v>
          </cell>
          <cell r="AC699">
            <v>45002</v>
          </cell>
          <cell r="AE699">
            <v>45002</v>
          </cell>
          <cell r="AF699">
            <v>9</v>
          </cell>
          <cell r="AG699">
            <v>0</v>
          </cell>
          <cell r="AH699">
            <v>9</v>
          </cell>
          <cell r="AI699">
            <v>9</v>
          </cell>
          <cell r="AJ699">
            <v>0</v>
          </cell>
          <cell r="AK699">
            <v>270</v>
          </cell>
          <cell r="AL699">
            <v>45276</v>
          </cell>
          <cell r="AM699">
            <v>45276</v>
          </cell>
          <cell r="AN699">
            <v>55620000</v>
          </cell>
          <cell r="AO699">
            <v>55620000</v>
          </cell>
          <cell r="AP699">
            <v>6180000</v>
          </cell>
          <cell r="AQ699">
            <v>0</v>
          </cell>
          <cell r="AS699">
            <v>763</v>
          </cell>
          <cell r="AT699">
            <v>44977</v>
          </cell>
          <cell r="AU699">
            <v>61800000</v>
          </cell>
          <cell r="AV699" t="str">
            <v>O23011605560000007810</v>
          </cell>
          <cell r="AW699" t="str">
            <v>INVERSION</v>
          </cell>
          <cell r="AX699" t="str">
            <v>Fortalecimiento y articulación de la gestión jurídica institucional en la Secretaría del Hábitat de Bogotá</v>
          </cell>
          <cell r="AY699">
            <v>5000484766</v>
          </cell>
          <cell r="AZ699">
            <v>765</v>
          </cell>
          <cell r="BA699">
            <v>45002</v>
          </cell>
          <cell r="BB699">
            <v>55620000</v>
          </cell>
          <cell r="BK699" t="str">
            <v/>
          </cell>
          <cell r="BN699" t="str">
            <v/>
          </cell>
          <cell r="BO699" t="str">
            <v/>
          </cell>
          <cell r="BP699" t="str">
            <v/>
          </cell>
          <cell r="BR699" t="str">
            <v/>
          </cell>
          <cell r="BS699" t="str">
            <v/>
          </cell>
          <cell r="BT699" t="str">
            <v/>
          </cell>
          <cell r="BU699" t="str">
            <v/>
          </cell>
          <cell r="BV699" t="str">
            <v/>
          </cell>
          <cell r="BW699" t="str">
            <v/>
          </cell>
          <cell r="CA699" t="str">
            <v/>
          </cell>
          <cell r="CB699" t="str">
            <v/>
          </cell>
          <cell r="CC699" t="str">
            <v/>
          </cell>
          <cell r="CE699" t="str">
            <v/>
          </cell>
          <cell r="CF699" t="str">
            <v/>
          </cell>
          <cell r="CG699" t="str">
            <v/>
          </cell>
          <cell r="CH699" t="str">
            <v/>
          </cell>
          <cell r="CI699" t="str">
            <v/>
          </cell>
          <cell r="CP699">
            <v>0</v>
          </cell>
        </row>
        <row r="700">
          <cell r="C700" t="str">
            <v>694-2023</v>
          </cell>
          <cell r="D700">
            <v>1</v>
          </cell>
          <cell r="E700" t="str">
            <v>CO1.PCCNTR.4767314</v>
          </cell>
          <cell r="F700" t="e">
            <v>#N/A</v>
          </cell>
          <cell r="G700" t="str">
            <v>En Ejecución</v>
          </cell>
          <cell r="H700" t="str">
            <v>https://community.secop.gov.co/Public/Tendering/OpportunityDetail/Index?noticeUID=CO1.NTC.4167878&amp;isFromPublicArea=True&amp;isModal=true&amp;asPopupView=true</v>
          </cell>
          <cell r="I700" t="str">
            <v>SDHT-SDSP-PSP-019-2023</v>
          </cell>
          <cell r="J700">
            <v>1</v>
          </cell>
          <cell r="K700">
            <v>1</v>
          </cell>
          <cell r="L700" t="str">
            <v>Persona Natural</v>
          </cell>
          <cell r="M700" t="str">
            <v>CC</v>
          </cell>
          <cell r="N700">
            <v>80490076</v>
          </cell>
          <cell r="O700">
            <v>1</v>
          </cell>
          <cell r="P700" t="str">
            <v>JARA VILLALBA</v>
          </cell>
          <cell r="Q700" t="str">
            <v>IVAN DARIO</v>
          </cell>
          <cell r="R700" t="str">
            <v>No Aplica</v>
          </cell>
          <cell r="S700" t="str">
            <v>IVAN DARIO JARA VILLALBA</v>
          </cell>
          <cell r="T700" t="str">
            <v>M</v>
          </cell>
          <cell r="U700">
            <v>44999</v>
          </cell>
          <cell r="V700">
            <v>45006</v>
          </cell>
          <cell r="W700">
            <v>45006</v>
          </cell>
          <cell r="Y700" t="str">
            <v>Contratación Directa</v>
          </cell>
          <cell r="Z700" t="str">
            <v>Contrato</v>
          </cell>
          <cell r="AA700" t="str">
            <v>Prestación de Servicios Profesionales</v>
          </cell>
          <cell r="AB700" t="str">
            <v>PRESTAR SERVICIOS PROFESIONALES PARA EL DESARROLLO DE ACTIVIDADES TÉCNICAS QUE PERMITAN LA EFICIENCIA EN LA OPERACIÓN PARA LA PRESTACIÓN DE LOS SERVICIOS PÚBLICOS DE ACUEDUCTO Y ALCATARILLADO EN LA ZONA RURAL DEL DISTRITO CAPITAL</v>
          </cell>
          <cell r="AC700">
            <v>45006</v>
          </cell>
          <cell r="AE700">
            <v>45006</v>
          </cell>
          <cell r="AF700">
            <v>9</v>
          </cell>
          <cell r="AG700">
            <v>0</v>
          </cell>
          <cell r="AH700">
            <v>9</v>
          </cell>
          <cell r="AI700">
            <v>9</v>
          </cell>
          <cell r="AJ700">
            <v>0</v>
          </cell>
          <cell r="AK700">
            <v>270</v>
          </cell>
          <cell r="AL700">
            <v>45280</v>
          </cell>
          <cell r="AM700">
            <v>45280</v>
          </cell>
          <cell r="AN700">
            <v>76755600</v>
          </cell>
          <cell r="AO700">
            <v>76755600</v>
          </cell>
          <cell r="AP700">
            <v>8528400</v>
          </cell>
          <cell r="AQ700">
            <v>0</v>
          </cell>
          <cell r="AS700">
            <v>754</v>
          </cell>
          <cell r="AT700">
            <v>44977</v>
          </cell>
          <cell r="AU700">
            <v>76756000</v>
          </cell>
          <cell r="AV700" t="str">
            <v>O23011602370000007615</v>
          </cell>
          <cell r="AW700" t="str">
            <v>INVERSION</v>
          </cell>
          <cell r="AX700" t="str">
            <v>Diseño e implementación de la política pública de servicios públicos domiciliarios en el área urbana y rural del Distrito Capital Bogotá</v>
          </cell>
          <cell r="AY700">
            <v>5000485583</v>
          </cell>
          <cell r="AZ700">
            <v>772</v>
          </cell>
          <cell r="BA700">
            <v>45002</v>
          </cell>
          <cell r="BB700">
            <v>76755600</v>
          </cell>
          <cell r="BK700" t="str">
            <v/>
          </cell>
          <cell r="BN700" t="str">
            <v/>
          </cell>
          <cell r="BO700" t="str">
            <v/>
          </cell>
          <cell r="BP700" t="str">
            <v/>
          </cell>
          <cell r="BR700" t="str">
            <v/>
          </cell>
          <cell r="BS700" t="str">
            <v/>
          </cell>
          <cell r="BT700" t="str">
            <v/>
          </cell>
          <cell r="BU700" t="str">
            <v/>
          </cell>
          <cell r="BV700" t="str">
            <v/>
          </cell>
          <cell r="BW700" t="str">
            <v/>
          </cell>
          <cell r="CA700" t="str">
            <v/>
          </cell>
          <cell r="CB700" t="str">
            <v/>
          </cell>
          <cell r="CC700" t="str">
            <v/>
          </cell>
          <cell r="CE700" t="str">
            <v/>
          </cell>
          <cell r="CF700" t="str">
            <v/>
          </cell>
          <cell r="CG700" t="str">
            <v/>
          </cell>
          <cell r="CH700" t="str">
            <v/>
          </cell>
          <cell r="CI700" t="str">
            <v/>
          </cell>
          <cell r="CP700">
            <v>0</v>
          </cell>
        </row>
        <row r="701">
          <cell r="C701" t="str">
            <v>695-2023</v>
          </cell>
          <cell r="D701">
            <v>1</v>
          </cell>
          <cell r="E701" t="str">
            <v>CO1.PCCNTR.4769963</v>
          </cell>
          <cell r="F701" t="e">
            <v>#N/A</v>
          </cell>
          <cell r="G701" t="str">
            <v>En Ejecución</v>
          </cell>
          <cell r="H701" t="str">
            <v>https://community.secop.gov.co/Public/Tendering/OpportunityDetail/Index?noticeUID=CO1.NTC.4171396&amp;isFromPublicArea=True&amp;isModal=true&amp;asPopupView=true</v>
          </cell>
          <cell r="I701" t="str">
            <v>SDHT-SDA-PSP-049-2023</v>
          </cell>
          <cell r="J701">
            <v>1</v>
          </cell>
          <cell r="K701">
            <v>1</v>
          </cell>
          <cell r="L701" t="str">
            <v>Persona Natural</v>
          </cell>
          <cell r="M701" t="str">
            <v>CC</v>
          </cell>
          <cell r="N701">
            <v>71335116</v>
          </cell>
          <cell r="O701">
            <v>2</v>
          </cell>
          <cell r="P701" t="str">
            <v>CHAMORRO SEPULVEDA</v>
          </cell>
          <cell r="Q701" t="str">
            <v>JUAN DIEGO</v>
          </cell>
          <cell r="R701" t="str">
            <v>No Aplica</v>
          </cell>
          <cell r="S701" t="str">
            <v>JUAN DIEGO CHAMORRO SEPULVEDA</v>
          </cell>
          <cell r="T701" t="str">
            <v>M</v>
          </cell>
          <cell r="U701">
            <v>45001</v>
          </cell>
          <cell r="V701">
            <v>45006</v>
          </cell>
          <cell r="W701">
            <v>45007</v>
          </cell>
          <cell r="Y701" t="str">
            <v>Contratación Directa</v>
          </cell>
          <cell r="Z701" t="str">
            <v>Contrato</v>
          </cell>
          <cell r="AA701" t="str">
            <v>Prestación de Servicios Profesionales</v>
          </cell>
          <cell r="AB701" t="str">
            <v>PRESTAR SERVICIOS PROFESIONALES PARA APOYAR LA EJECUCIÓN DE LAS ACTIVIDADES DESARROLLADAS EN EL MARCO DE LA GESTIÓN DE TALENTO HUMANO DE LA SECRETARÍA DISTRITAL DEL HÁBITAT</v>
          </cell>
          <cell r="AC701">
            <v>45007</v>
          </cell>
          <cell r="AE701">
            <v>45007</v>
          </cell>
          <cell r="AF701">
            <v>8</v>
          </cell>
          <cell r="AG701">
            <v>0</v>
          </cell>
          <cell r="AH701">
            <v>8</v>
          </cell>
          <cell r="AI701">
            <v>8</v>
          </cell>
          <cell r="AJ701">
            <v>0</v>
          </cell>
          <cell r="AK701">
            <v>240</v>
          </cell>
          <cell r="AL701">
            <v>45251</v>
          </cell>
          <cell r="AM701">
            <v>45251</v>
          </cell>
          <cell r="AN701">
            <v>59600000</v>
          </cell>
          <cell r="AO701">
            <v>59600000</v>
          </cell>
          <cell r="AP701">
            <v>7450000</v>
          </cell>
          <cell r="AQ701">
            <v>0</v>
          </cell>
          <cell r="AS701">
            <v>626</v>
          </cell>
          <cell r="AT701">
            <v>44953</v>
          </cell>
          <cell r="AU701">
            <v>59600000</v>
          </cell>
          <cell r="AV701" t="str">
            <v>O23011605560000007754</v>
          </cell>
          <cell r="AW701" t="str">
            <v>INVERSION</v>
          </cell>
          <cell r="AX701" t="str">
            <v>Fortalecimiento Institucional de la Secretaría del Hábitat Bogotá</v>
          </cell>
          <cell r="AY701">
            <v>5000486020</v>
          </cell>
          <cell r="AZ701">
            <v>777</v>
          </cell>
          <cell r="BA701">
            <v>45006</v>
          </cell>
          <cell r="BB701">
            <v>59600000</v>
          </cell>
          <cell r="BK701" t="str">
            <v/>
          </cell>
          <cell r="BN701" t="str">
            <v/>
          </cell>
          <cell r="BO701" t="str">
            <v/>
          </cell>
          <cell r="BP701" t="str">
            <v/>
          </cell>
          <cell r="BR701" t="str">
            <v/>
          </cell>
          <cell r="BS701" t="str">
            <v/>
          </cell>
          <cell r="BT701" t="str">
            <v/>
          </cell>
          <cell r="BU701" t="str">
            <v/>
          </cell>
          <cell r="BV701" t="str">
            <v/>
          </cell>
          <cell r="BW701" t="str">
            <v/>
          </cell>
          <cell r="CA701" t="str">
            <v/>
          </cell>
          <cell r="CB701" t="str">
            <v/>
          </cell>
          <cell r="CC701" t="str">
            <v/>
          </cell>
          <cell r="CE701" t="str">
            <v/>
          </cell>
          <cell r="CF701" t="str">
            <v/>
          </cell>
          <cell r="CG701" t="str">
            <v/>
          </cell>
          <cell r="CH701" t="str">
            <v/>
          </cell>
          <cell r="CI701" t="str">
            <v/>
          </cell>
          <cell r="CP701">
            <v>0</v>
          </cell>
        </row>
        <row r="702">
          <cell r="C702" t="str">
            <v>696-2023</v>
          </cell>
          <cell r="D702">
            <v>1</v>
          </cell>
          <cell r="E702" t="str">
            <v>CO1.PCCNTR.4767706</v>
          </cell>
          <cell r="F702" t="e">
            <v>#N/A</v>
          </cell>
          <cell r="G702" t="str">
            <v>En Ejecución</v>
          </cell>
          <cell r="H702" t="str">
            <v>https://community.secop.gov.co/Public/Tendering/OpportunityDetail/Index?noticeUID=CO1.NTC.4168920&amp;isFromPublicArea=True&amp;isModal=true&amp;asPopupView=true</v>
          </cell>
          <cell r="I702" t="str">
            <v>SDHT-SDICV-PSP-060-2023</v>
          </cell>
          <cell r="J702">
            <v>1</v>
          </cell>
          <cell r="K702">
            <v>1</v>
          </cell>
          <cell r="L702" t="str">
            <v>Persona Natural</v>
          </cell>
          <cell r="M702" t="str">
            <v>CC</v>
          </cell>
          <cell r="N702">
            <v>1010223726</v>
          </cell>
          <cell r="O702">
            <v>3</v>
          </cell>
          <cell r="P702" t="str">
            <v>GALAN LOPEZ</v>
          </cell>
          <cell r="Q702" t="str">
            <v>CARLOS HERNAN</v>
          </cell>
          <cell r="R702" t="str">
            <v>No Aplica</v>
          </cell>
          <cell r="S702" t="str">
            <v>CARLOS HERNAN GALAN LOPEZ</v>
          </cell>
          <cell r="T702" t="str">
            <v>M</v>
          </cell>
          <cell r="U702">
            <v>45001</v>
          </cell>
          <cell r="V702">
            <v>45002</v>
          </cell>
          <cell r="W702">
            <v>45006</v>
          </cell>
          <cell r="Y702" t="str">
            <v>Contratación Directa</v>
          </cell>
          <cell r="Z702" t="str">
            <v>Contrato</v>
          </cell>
          <cell r="AA702" t="str">
            <v>Prestación de Servicios Profesionales</v>
          </cell>
          <cell r="AB702" t="str">
            <v>PRESTAR SERVICIOS PROFESIONALES PARA REALIZAR INFORMES DE VERIFICACIÓN DE HECHOS CON EL OBJETO DE BRINDAR SOPORTE TÉCNICO A LAS INVESTIGACIONES ADMINISTRATIVAS RELACIONADAS CON LA ENAJENACIÓN Y AREENDAMIENTO DE VIVIENDA</v>
          </cell>
          <cell r="AC702">
            <v>45006</v>
          </cell>
          <cell r="AE702">
            <v>45006</v>
          </cell>
          <cell r="AF702">
            <v>9</v>
          </cell>
          <cell r="AG702">
            <v>15</v>
          </cell>
          <cell r="AH702">
            <v>9.5</v>
          </cell>
          <cell r="AI702">
            <v>9</v>
          </cell>
          <cell r="AJ702">
            <v>15</v>
          </cell>
          <cell r="AK702">
            <v>285</v>
          </cell>
          <cell r="AL702">
            <v>45296</v>
          </cell>
          <cell r="AM702">
            <v>45296</v>
          </cell>
          <cell r="AN702">
            <v>61645500</v>
          </cell>
          <cell r="AO702">
            <v>61645500</v>
          </cell>
          <cell r="AP702">
            <v>6489000</v>
          </cell>
          <cell r="AQ702">
            <v>0</v>
          </cell>
          <cell r="AS702">
            <v>304</v>
          </cell>
          <cell r="AT702">
            <v>44942</v>
          </cell>
          <cell r="AU702">
            <v>73645000</v>
          </cell>
          <cell r="AV702" t="str">
            <v>O23011603450000007812</v>
          </cell>
          <cell r="AW702" t="str">
            <v>INVERSION</v>
          </cell>
          <cell r="AX702" t="str">
            <v>Fortalecimiento de la Inspección, Vigilancia y Control de Vivienda en Bogotá</v>
          </cell>
          <cell r="AY702">
            <v>5000484751</v>
          </cell>
          <cell r="AZ702">
            <v>764</v>
          </cell>
          <cell r="BA702">
            <v>45002</v>
          </cell>
          <cell r="BB702">
            <v>61645500</v>
          </cell>
          <cell r="BK702" t="str">
            <v/>
          </cell>
          <cell r="BN702" t="str">
            <v/>
          </cell>
          <cell r="BO702" t="str">
            <v/>
          </cell>
          <cell r="BP702" t="str">
            <v/>
          </cell>
          <cell r="BR702" t="str">
            <v/>
          </cell>
          <cell r="BS702" t="str">
            <v/>
          </cell>
          <cell r="BT702" t="str">
            <v/>
          </cell>
          <cell r="BU702" t="str">
            <v/>
          </cell>
          <cell r="BV702" t="str">
            <v/>
          </cell>
          <cell r="BW702" t="str">
            <v/>
          </cell>
          <cell r="CA702" t="str">
            <v/>
          </cell>
          <cell r="CB702" t="str">
            <v/>
          </cell>
          <cell r="CC702" t="str">
            <v/>
          </cell>
          <cell r="CE702" t="str">
            <v/>
          </cell>
          <cell r="CF702" t="str">
            <v/>
          </cell>
          <cell r="CG702" t="str">
            <v/>
          </cell>
          <cell r="CH702" t="str">
            <v/>
          </cell>
          <cell r="CI702" t="str">
            <v/>
          </cell>
          <cell r="CP702">
            <v>0</v>
          </cell>
        </row>
        <row r="703">
          <cell r="C703" t="str">
            <v>697-2023</v>
          </cell>
          <cell r="D703">
            <v>1</v>
          </cell>
          <cell r="E703" t="str">
            <v>CO1.PCCNTR.4771712</v>
          </cell>
          <cell r="F703" t="e">
            <v>#N/A</v>
          </cell>
          <cell r="G703" t="str">
            <v>En Ejecución</v>
          </cell>
          <cell r="H703" t="str">
            <v>https://community.secop.gov.co/Public/Tendering/OpportunityDetail/Index?noticeUID=CO1.NTC.4173714&amp;isFromPublicArea=True&amp;isModal=true&amp;asPopupView=true</v>
          </cell>
          <cell r="I703" t="str">
            <v>SDHT-SGC-PSP-031-2023</v>
          </cell>
          <cell r="J703">
            <v>1</v>
          </cell>
          <cell r="K703">
            <v>1</v>
          </cell>
          <cell r="L703" t="str">
            <v>Persona Natural</v>
          </cell>
          <cell r="M703" t="str">
            <v>CC</v>
          </cell>
          <cell r="N703">
            <v>52088164</v>
          </cell>
          <cell r="O703">
            <v>7</v>
          </cell>
          <cell r="P703" t="str">
            <v>PRIETO ARIAS</v>
          </cell>
          <cell r="Q703" t="str">
            <v>MARIA CRISTINA</v>
          </cell>
          <cell r="R703" t="str">
            <v>No Aplica</v>
          </cell>
          <cell r="S703" t="str">
            <v>MARIA CRISTINA PRIETO ARIAS</v>
          </cell>
          <cell r="T703" t="str">
            <v>F</v>
          </cell>
          <cell r="U703">
            <v>45001</v>
          </cell>
          <cell r="V703">
            <v>45001</v>
          </cell>
          <cell r="W703">
            <v>45002</v>
          </cell>
          <cell r="X703">
            <v>45245</v>
          </cell>
          <cell r="Y703" t="str">
            <v>Contratación Directa</v>
          </cell>
          <cell r="Z703" t="str">
            <v>Contrato</v>
          </cell>
          <cell r="AA703" t="str">
            <v>Prestación de Servicios Profesionales</v>
          </cell>
          <cell r="AB703" t="str">
            <v>PRESTAR SERVICIOS PROFESIONALES ESPECIALIZADOS EN MATERIA JURÍDICA PARA LA ESTRUCTURACIÓN, EJECUCIÓN Y SEGUIMIENTO DE LOS PROCESOS QUE SE DESARROLLAN EN EL MARCO DE LOS PLANES Y PROYECTOS A CARGO DE LA SUBSECRETARÍA DE GESTIÓN CORPORATIVA</v>
          </cell>
          <cell r="AC703">
            <v>45002</v>
          </cell>
          <cell r="AE703">
            <v>45002</v>
          </cell>
          <cell r="AF703">
            <v>8</v>
          </cell>
          <cell r="AG703">
            <v>0</v>
          </cell>
          <cell r="AH703">
            <v>8</v>
          </cell>
          <cell r="AI703">
            <v>8</v>
          </cell>
          <cell r="AJ703">
            <v>0</v>
          </cell>
          <cell r="AK703">
            <v>240</v>
          </cell>
          <cell r="AL703">
            <v>45246</v>
          </cell>
          <cell r="AM703">
            <v>45246</v>
          </cell>
          <cell r="AN703">
            <v>92000000</v>
          </cell>
          <cell r="AO703">
            <v>92000000</v>
          </cell>
          <cell r="AP703">
            <v>11500000</v>
          </cell>
          <cell r="AQ703">
            <v>0</v>
          </cell>
          <cell r="AS703">
            <v>827</v>
          </cell>
          <cell r="AT703">
            <v>44987</v>
          </cell>
          <cell r="AU703">
            <v>92000000</v>
          </cell>
          <cell r="AV703" t="str">
            <v>O23011605560000007754</v>
          </cell>
          <cell r="AW703" t="str">
            <v>INVERSION</v>
          </cell>
          <cell r="AX703" t="str">
            <v>Fortalecimiento Institucional de la Secretaría del Hábitat Bogotá</v>
          </cell>
          <cell r="AY703">
            <v>5000484606</v>
          </cell>
          <cell r="AZ703">
            <v>762</v>
          </cell>
          <cell r="BA703">
            <v>45002</v>
          </cell>
          <cell r="BB703">
            <v>92000000</v>
          </cell>
          <cell r="BK703" t="str">
            <v/>
          </cell>
          <cell r="BN703" t="str">
            <v/>
          </cell>
          <cell r="BO703" t="str">
            <v/>
          </cell>
          <cell r="BP703" t="str">
            <v/>
          </cell>
          <cell r="BR703" t="str">
            <v/>
          </cell>
          <cell r="BS703" t="str">
            <v/>
          </cell>
          <cell r="BT703" t="str">
            <v/>
          </cell>
          <cell r="BU703" t="str">
            <v/>
          </cell>
          <cell r="BV703" t="str">
            <v/>
          </cell>
          <cell r="BW703" t="str">
            <v/>
          </cell>
          <cell r="CA703" t="str">
            <v/>
          </cell>
          <cell r="CB703" t="str">
            <v/>
          </cell>
          <cell r="CC703" t="str">
            <v/>
          </cell>
          <cell r="CE703" t="str">
            <v/>
          </cell>
          <cell r="CF703" t="str">
            <v/>
          </cell>
          <cell r="CG703" t="str">
            <v/>
          </cell>
          <cell r="CH703" t="str">
            <v/>
          </cell>
          <cell r="CI703" t="str">
            <v/>
          </cell>
          <cell r="CP703">
            <v>0</v>
          </cell>
        </row>
        <row r="704">
          <cell r="C704" t="str">
            <v>698-2023</v>
          </cell>
          <cell r="D704">
            <v>1</v>
          </cell>
          <cell r="E704" t="str">
            <v>CO1.PCCNTR.4773051</v>
          </cell>
          <cell r="F704" t="e">
            <v>#N/A</v>
          </cell>
          <cell r="G704" t="str">
            <v>En Ejecución</v>
          </cell>
          <cell r="H704" t="str">
            <v>https://community.secop.gov.co/Public/Tendering/OpportunityDetail/Index?noticeUID=CO1.NTC.4175564&amp;isFromPublicArea=True&amp;isModal=true&amp;asPopupView=true</v>
          </cell>
          <cell r="I704" t="str">
            <v>SDHT-SDICV-PSP-062-2023</v>
          </cell>
          <cell r="J704">
            <v>1</v>
          </cell>
          <cell r="K704">
            <v>1</v>
          </cell>
          <cell r="L704" t="str">
            <v>Persona Natural</v>
          </cell>
          <cell r="M704" t="str">
            <v>CC</v>
          </cell>
          <cell r="N704">
            <v>52530888</v>
          </cell>
          <cell r="O704">
            <v>6</v>
          </cell>
          <cell r="P704" t="str">
            <v>GUASAQUILLO</v>
          </cell>
          <cell r="Q704" t="str">
            <v>LUZ STELLA</v>
          </cell>
          <cell r="R704" t="str">
            <v>No Aplica</v>
          </cell>
          <cell r="S704" t="str">
            <v>LUZ STELLA GUASAQUILLO</v>
          </cell>
          <cell r="T704" t="str">
            <v>F</v>
          </cell>
          <cell r="U704">
            <v>45002</v>
          </cell>
          <cell r="V704">
            <v>45007</v>
          </cell>
          <cell r="W704">
            <v>45008</v>
          </cell>
          <cell r="Y704" t="str">
            <v>Contratación Directa</v>
          </cell>
          <cell r="Z704" t="str">
            <v>Contrato</v>
          </cell>
          <cell r="AA704" t="str">
            <v>Prestación de Servicios Profesionales</v>
          </cell>
          <cell r="AB704" t="str">
            <v>PRESTAR SERVICIOS PROFESIONALES DE APOYO JURIDICO PARA SUSTANCIAR INVESTIGACIONES ADMINISTRATIVAS RELACIONADASCON LA ENAJENACIÓN Y ARRENDAMIENTO DE VIVIENDA</v>
          </cell>
          <cell r="AC704">
            <v>45008</v>
          </cell>
          <cell r="AE704">
            <v>45008</v>
          </cell>
          <cell r="AF704">
            <v>9</v>
          </cell>
          <cell r="AG704">
            <v>10</v>
          </cell>
          <cell r="AH704">
            <v>9.3333333333333339</v>
          </cell>
          <cell r="AI704">
            <v>9</v>
          </cell>
          <cell r="AJ704">
            <v>10</v>
          </cell>
          <cell r="AK704">
            <v>280</v>
          </cell>
          <cell r="AL704">
            <v>45293</v>
          </cell>
          <cell r="AM704">
            <v>45293</v>
          </cell>
          <cell r="AN704">
            <v>53354000</v>
          </cell>
          <cell r="AO704">
            <v>53354000</v>
          </cell>
          <cell r="AP704">
            <v>5716500</v>
          </cell>
          <cell r="AQ704">
            <v>0</v>
          </cell>
          <cell r="AS704">
            <v>323</v>
          </cell>
          <cell r="AT704">
            <v>44942</v>
          </cell>
          <cell r="AU704">
            <v>62882000</v>
          </cell>
          <cell r="AV704" t="str">
            <v>O23011603450000007812</v>
          </cell>
          <cell r="AW704" t="str">
            <v>INVERSION</v>
          </cell>
          <cell r="AX704" t="str">
            <v>Fortalecimiento de la Inspección, Vigilancia y Control de Vivienda en Bogotá</v>
          </cell>
          <cell r="AY704">
            <v>5000485338</v>
          </cell>
          <cell r="AZ704">
            <v>767</v>
          </cell>
          <cell r="BA704">
            <v>45002</v>
          </cell>
          <cell r="BB704">
            <v>53354000</v>
          </cell>
          <cell r="BK704" t="str">
            <v/>
          </cell>
          <cell r="BN704" t="str">
            <v/>
          </cell>
          <cell r="BO704" t="str">
            <v/>
          </cell>
          <cell r="BP704" t="str">
            <v/>
          </cell>
          <cell r="BR704" t="str">
            <v/>
          </cell>
          <cell r="BS704" t="str">
            <v/>
          </cell>
          <cell r="BT704" t="str">
            <v/>
          </cell>
          <cell r="BU704" t="str">
            <v/>
          </cell>
          <cell r="BV704" t="str">
            <v/>
          </cell>
          <cell r="BW704" t="str">
            <v/>
          </cell>
          <cell r="CA704" t="str">
            <v/>
          </cell>
          <cell r="CB704" t="str">
            <v/>
          </cell>
          <cell r="CC704" t="str">
            <v/>
          </cell>
          <cell r="CE704" t="str">
            <v/>
          </cell>
          <cell r="CF704" t="str">
            <v/>
          </cell>
          <cell r="CG704" t="str">
            <v/>
          </cell>
          <cell r="CH704" t="str">
            <v/>
          </cell>
          <cell r="CI704" t="str">
            <v/>
          </cell>
          <cell r="CP704">
            <v>0</v>
          </cell>
        </row>
        <row r="705">
          <cell r="C705" t="str">
            <v>699-2023</v>
          </cell>
          <cell r="D705">
            <v>1</v>
          </cell>
          <cell r="E705" t="str">
            <v>CO1.PCCNTR.4775587</v>
          </cell>
          <cell r="F705" t="e">
            <v>#N/A</v>
          </cell>
          <cell r="G705" t="str">
            <v>En Ejecución</v>
          </cell>
          <cell r="H705" t="str">
            <v>https://community.secop.gov.co/Public/Tendering/OpportunityDetail/Index?noticeUID=CO1.NTC.4177062&amp;isFromPublicArea=True&amp;isModal=true&amp;asPopupView=true</v>
          </cell>
          <cell r="I705" t="str">
            <v>SDHT-SDO-PSP-054-2023</v>
          </cell>
          <cell r="J705">
            <v>1</v>
          </cell>
          <cell r="K705">
            <v>1</v>
          </cell>
          <cell r="L705" t="str">
            <v>Persona Natural</v>
          </cell>
          <cell r="M705" t="str">
            <v>CC</v>
          </cell>
          <cell r="N705">
            <v>1061087801</v>
          </cell>
          <cell r="O705">
            <v>1</v>
          </cell>
          <cell r="P705" t="str">
            <v>DORADO MUÑOZ</v>
          </cell>
          <cell r="Q705" t="str">
            <v>DIANA JIMENA</v>
          </cell>
          <cell r="R705" t="str">
            <v>No Aplica</v>
          </cell>
          <cell r="S705" t="str">
            <v>DIANA JIMENA DORADO MUÑOZ</v>
          </cell>
          <cell r="T705" t="str">
            <v>F</v>
          </cell>
          <cell r="U705">
            <v>45002</v>
          </cell>
          <cell r="V705">
            <v>45006</v>
          </cell>
          <cell r="W705">
            <v>45007</v>
          </cell>
          <cell r="Y705" t="str">
            <v>Contratación Directa</v>
          </cell>
          <cell r="Z705" t="str">
            <v>Contrato</v>
          </cell>
          <cell r="AA705" t="str">
            <v>Prestación de Servicios Profesionales</v>
          </cell>
          <cell r="AB705" t="str">
            <v>PRESTAR SERVICIOS PROFESIONALES DE APOYO A LA GESTIÓN DE LAS ACTIVIDADES ADMINISTRATIVAS PARA LA FORMULACIÓN E IMPLEMENTACIÓN DE LOS PROYECTOS A CARGO DE LA SUBDIRECCIÓN DE OPERACIONES</v>
          </cell>
          <cell r="AC705">
            <v>45007</v>
          </cell>
          <cell r="AD705">
            <v>45007</v>
          </cell>
          <cell r="AE705">
            <v>45007</v>
          </cell>
          <cell r="AF705">
            <v>6</v>
          </cell>
          <cell r="AG705">
            <v>0</v>
          </cell>
          <cell r="AH705">
            <v>9</v>
          </cell>
          <cell r="AI705">
            <v>9</v>
          </cell>
          <cell r="AJ705">
            <v>0</v>
          </cell>
          <cell r="AK705">
            <v>270</v>
          </cell>
          <cell r="AL705">
            <v>45190</v>
          </cell>
          <cell r="AM705">
            <v>45281</v>
          </cell>
          <cell r="AN705">
            <v>39600000</v>
          </cell>
          <cell r="AO705">
            <v>59400000</v>
          </cell>
          <cell r="AP705">
            <v>6600000</v>
          </cell>
          <cell r="AQ705">
            <v>0</v>
          </cell>
          <cell r="AS705">
            <v>766</v>
          </cell>
          <cell r="AT705">
            <v>44977</v>
          </cell>
          <cell r="AU705">
            <v>39600000</v>
          </cell>
          <cell r="AV705" t="str">
            <v>O23011601190000007659</v>
          </cell>
          <cell r="AW705" t="str">
            <v>INVERSION</v>
          </cell>
          <cell r="AX705" t="str">
            <v>Mejoramiento Integral Rural y de Bordes Urbanos en Bogotá</v>
          </cell>
          <cell r="AY705">
            <v>5000486189</v>
          </cell>
          <cell r="AZ705">
            <v>782</v>
          </cell>
          <cell r="BA705">
            <v>45006</v>
          </cell>
          <cell r="BB705">
            <v>39600000</v>
          </cell>
          <cell r="BC705">
            <v>45201</v>
          </cell>
          <cell r="BD705">
            <v>1257</v>
          </cell>
          <cell r="BE705">
            <v>45090</v>
          </cell>
          <cell r="BF705">
            <v>19800000</v>
          </cell>
          <cell r="BG705" t="str">
            <v>5000547051</v>
          </cell>
          <cell r="BH705">
            <v>1460</v>
          </cell>
          <cell r="BI705">
            <v>45188</v>
          </cell>
          <cell r="BJ705" t="str">
            <v>O23011601190000007659</v>
          </cell>
          <cell r="BK705" t="str">
            <v>INVERSION</v>
          </cell>
          <cell r="BL705">
            <v>45188</v>
          </cell>
          <cell r="BM705">
            <v>19800000</v>
          </cell>
          <cell r="BN705" t="str">
            <v/>
          </cell>
          <cell r="BO705" t="str">
            <v/>
          </cell>
          <cell r="BP705" t="str">
            <v/>
          </cell>
          <cell r="BR705" t="str">
            <v/>
          </cell>
          <cell r="BS705" t="str">
            <v/>
          </cell>
          <cell r="BT705" t="str">
            <v/>
          </cell>
          <cell r="BU705" t="str">
            <v/>
          </cell>
          <cell r="BV705" t="str">
            <v/>
          </cell>
          <cell r="BW705" t="str">
            <v/>
          </cell>
          <cell r="CA705" t="str">
            <v/>
          </cell>
          <cell r="CB705" t="str">
            <v/>
          </cell>
          <cell r="CC705" t="str">
            <v/>
          </cell>
          <cell r="CE705" t="str">
            <v/>
          </cell>
          <cell r="CF705" t="str">
            <v/>
          </cell>
          <cell r="CG705" t="str">
            <v/>
          </cell>
          <cell r="CH705" t="str">
            <v/>
          </cell>
          <cell r="CI705" t="str">
            <v/>
          </cell>
          <cell r="CM705">
            <v>45184</v>
          </cell>
          <cell r="CN705">
            <v>3</v>
          </cell>
          <cell r="CO705">
            <v>0</v>
          </cell>
          <cell r="CP705">
            <v>90</v>
          </cell>
          <cell r="CQ705">
            <v>45188</v>
          </cell>
          <cell r="CR705">
            <v>45191</v>
          </cell>
          <cell r="CS705">
            <v>45281</v>
          </cell>
        </row>
        <row r="706">
          <cell r="C706" t="str">
            <v>106332-2023</v>
          </cell>
          <cell r="D706">
            <v>1</v>
          </cell>
          <cell r="E706" t="str">
            <v>Tienda Virtual</v>
          </cell>
          <cell r="F706" t="e">
            <v>#N/A</v>
          </cell>
          <cell r="G706" t="str">
            <v>En Ejecución</v>
          </cell>
          <cell r="H706" t="str">
            <v>https://www.colombiacompra.gov.co/tienda-virtual-del-estado-colombiano/ordenes-compra/106332</v>
          </cell>
          <cell r="I706" t="str">
            <v>106332-2023</v>
          </cell>
          <cell r="J706" t="str">
            <v>No Aplica</v>
          </cell>
          <cell r="K706">
            <v>1</v>
          </cell>
          <cell r="L706" t="str">
            <v>Persona Juridica</v>
          </cell>
          <cell r="M706" t="str">
            <v>NIT</v>
          </cell>
          <cell r="N706">
            <v>830122983</v>
          </cell>
          <cell r="O706">
            <v>1</v>
          </cell>
          <cell r="P706" t="str">
            <v>No Aplica</v>
          </cell>
          <cell r="Q706" t="str">
            <v>No Aplica</v>
          </cell>
          <cell r="R706" t="str">
            <v>ESRI COLOMBIA SAS</v>
          </cell>
          <cell r="S706" t="str">
            <v>ESRI COLOMBIA SAS</v>
          </cell>
          <cell r="T706" t="str">
            <v>No Aplica</v>
          </cell>
          <cell r="U706">
            <v>45001</v>
          </cell>
          <cell r="V706">
            <v>45013</v>
          </cell>
          <cell r="W706" t="str">
            <v>No Aplica</v>
          </cell>
          <cell r="X706" t="str">
            <v>No Aplica</v>
          </cell>
          <cell r="Y706" t="str">
            <v>Orden de Compra</v>
          </cell>
          <cell r="Z706" t="str">
            <v>Contrato</v>
          </cell>
          <cell r="AA706" t="str">
            <v>Compra-Venta</v>
          </cell>
          <cell r="AB706" t="str">
            <v>RENOVACIÓN DE LICENCIAMIENTO Y SOPORTE TÉCNICO AL SOFTWARE CARTOGRÁFICO ARCGIS PROPIEDAD DE LA SECRETARÍA DISTRITAL DEL HÁBITAT</v>
          </cell>
          <cell r="AC706">
            <v>45013</v>
          </cell>
          <cell r="AD706">
            <v>45019</v>
          </cell>
          <cell r="AE706">
            <v>45019</v>
          </cell>
          <cell r="AF706">
            <v>5</v>
          </cell>
          <cell r="AG706">
            <v>0</v>
          </cell>
          <cell r="AH706">
            <v>5</v>
          </cell>
          <cell r="AI706">
            <v>5</v>
          </cell>
          <cell r="AJ706">
            <v>0</v>
          </cell>
          <cell r="AK706">
            <v>150</v>
          </cell>
          <cell r="AL706">
            <v>45171</v>
          </cell>
          <cell r="AM706">
            <v>45171</v>
          </cell>
          <cell r="AN706">
            <v>124066687</v>
          </cell>
          <cell r="AO706">
            <v>124066687</v>
          </cell>
          <cell r="AP706" t="str">
            <v>No Aplica</v>
          </cell>
          <cell r="AQ706" t="str">
            <v>No Aplica</v>
          </cell>
          <cell r="AS706">
            <v>785</v>
          </cell>
          <cell r="AT706">
            <v>44978</v>
          </cell>
          <cell r="AU706">
            <v>150000000</v>
          </cell>
          <cell r="AV706" t="str">
            <v>O23011605530000007815</v>
          </cell>
          <cell r="AW706" t="str">
            <v>INVERSION</v>
          </cell>
          <cell r="AX706" t="str">
            <v>Desarrollo del sistema de información misional y estratégica del sector hábitat Bogotá</v>
          </cell>
          <cell r="AY706">
            <v>5000486038</v>
          </cell>
          <cell r="AZ706">
            <v>778</v>
          </cell>
          <cell r="BA706">
            <v>45006</v>
          </cell>
          <cell r="BB706">
            <v>124066687</v>
          </cell>
          <cell r="BK706" t="str">
            <v/>
          </cell>
          <cell r="BN706" t="str">
            <v/>
          </cell>
          <cell r="BO706" t="str">
            <v/>
          </cell>
          <cell r="BP706" t="str">
            <v/>
          </cell>
          <cell r="BR706" t="str">
            <v/>
          </cell>
          <cell r="BS706" t="str">
            <v/>
          </cell>
          <cell r="BT706" t="str">
            <v/>
          </cell>
          <cell r="BU706" t="str">
            <v/>
          </cell>
          <cell r="BV706" t="str">
            <v/>
          </cell>
          <cell r="BW706" t="str">
            <v/>
          </cell>
          <cell r="CA706" t="str">
            <v/>
          </cell>
          <cell r="CB706" t="str">
            <v/>
          </cell>
          <cell r="CC706" t="str">
            <v/>
          </cell>
          <cell r="CE706" t="str">
            <v/>
          </cell>
          <cell r="CF706" t="str">
            <v/>
          </cell>
          <cell r="CG706" t="str">
            <v/>
          </cell>
          <cell r="CH706" t="str">
            <v/>
          </cell>
          <cell r="CI706" t="str">
            <v/>
          </cell>
          <cell r="CP706">
            <v>0</v>
          </cell>
        </row>
        <row r="707">
          <cell r="C707" t="str">
            <v>700-2023</v>
          </cell>
          <cell r="D707">
            <v>1</v>
          </cell>
          <cell r="E707" t="str">
            <v>CO1.PCCNTR.4773865</v>
          </cell>
          <cell r="F707" t="e">
            <v>#N/A</v>
          </cell>
          <cell r="G707" t="str">
            <v>En Ejecución</v>
          </cell>
          <cell r="H707" t="str">
            <v>https://community.secop.gov.co/Public/Tendering/OpportunityDetail/Index?noticeUID=CO1.NTC.4176911&amp;isFromPublicArea=True&amp;isModal=true&amp;asPopupView=true</v>
          </cell>
          <cell r="I707" t="str">
            <v>SDHT-CD-CTI-001-2023</v>
          </cell>
          <cell r="J707">
            <v>1</v>
          </cell>
          <cell r="K707">
            <v>1</v>
          </cell>
          <cell r="L707" t="str">
            <v>Persona Juridica</v>
          </cell>
          <cell r="M707" t="str">
            <v>NIT</v>
          </cell>
          <cell r="N707">
            <v>899999115</v>
          </cell>
          <cell r="O707">
            <v>8</v>
          </cell>
          <cell r="P707" t="str">
            <v>No Aplica</v>
          </cell>
          <cell r="Q707" t="str">
            <v>No Aplica</v>
          </cell>
          <cell r="R707" t="str">
            <v>EMPRESA DE TELECOMUNICACIONES DE BOGOTÁ S.A. E.S.P. - ETB S.A. ESP</v>
          </cell>
          <cell r="S707" t="str">
            <v>EMPRESA DE TELECOMUNICACIONES DE BOGOTÁ S.A. E.S.P. - ETB S.A. ESP</v>
          </cell>
          <cell r="T707" t="str">
            <v>No Aplica</v>
          </cell>
          <cell r="U707">
            <v>45002</v>
          </cell>
          <cell r="V707">
            <v>45008</v>
          </cell>
          <cell r="W707" t="str">
            <v>No Aplica</v>
          </cell>
          <cell r="X707" t="str">
            <v>No Aplica</v>
          </cell>
          <cell r="Y707" t="str">
            <v>Contratación Directa</v>
          </cell>
          <cell r="Z707" t="str">
            <v>Contrato</v>
          </cell>
          <cell r="AA707" t="str">
            <v>Interadministrativo</v>
          </cell>
          <cell r="AB707" t="str">
            <v>CONTRATAR LOS SERVICIOS DEL CENTRO DE CONTACTO LÍNEA 195 PARA PRESTAR LA ATENCIÓN A LA CIUDADANÍA DE LA SECRETARÍA DISTRITAL DEL HÁBITAT A TRAVÉS DEL CANAL TELEFÓNICO.</v>
          </cell>
          <cell r="AC707">
            <v>45008</v>
          </cell>
          <cell r="AD707">
            <v>45012</v>
          </cell>
          <cell r="AE707">
            <v>45012</v>
          </cell>
          <cell r="AF707">
            <v>9</v>
          </cell>
          <cell r="AG707">
            <v>15</v>
          </cell>
          <cell r="AH707">
            <v>9.5</v>
          </cell>
          <cell r="AI707">
            <v>9</v>
          </cell>
          <cell r="AJ707">
            <v>15</v>
          </cell>
          <cell r="AK707">
            <v>285</v>
          </cell>
          <cell r="AL707">
            <v>45302</v>
          </cell>
          <cell r="AM707">
            <v>45302</v>
          </cell>
          <cell r="AN707">
            <v>378383525</v>
          </cell>
          <cell r="AO707">
            <v>378383525</v>
          </cell>
          <cell r="AP707" t="str">
            <v>No Aplica</v>
          </cell>
          <cell r="AQ707" t="str">
            <v>No Aplica</v>
          </cell>
          <cell r="AS707">
            <v>860</v>
          </cell>
          <cell r="AT707">
            <v>44993</v>
          </cell>
          <cell r="AU707">
            <v>400000000</v>
          </cell>
          <cell r="AV707" t="str">
            <v>O23011605560000007754</v>
          </cell>
          <cell r="AW707" t="str">
            <v>INVERSION</v>
          </cell>
          <cell r="AX707" t="str">
            <v>Fortalecimiento Institucional de la Secretaría del Hábitat Bogotá</v>
          </cell>
          <cell r="AY707">
            <v>5000485610</v>
          </cell>
          <cell r="AZ707">
            <v>773</v>
          </cell>
          <cell r="BA707">
            <v>45002</v>
          </cell>
          <cell r="BB707">
            <v>378383525</v>
          </cell>
          <cell r="BK707" t="str">
            <v/>
          </cell>
          <cell r="BN707" t="str">
            <v/>
          </cell>
          <cell r="BO707" t="str">
            <v/>
          </cell>
          <cell r="BP707" t="str">
            <v/>
          </cell>
          <cell r="BR707" t="str">
            <v/>
          </cell>
          <cell r="BS707" t="str">
            <v/>
          </cell>
          <cell r="BT707" t="str">
            <v/>
          </cell>
          <cell r="BU707" t="str">
            <v/>
          </cell>
          <cell r="BV707" t="str">
            <v/>
          </cell>
          <cell r="BW707" t="str">
            <v/>
          </cell>
          <cell r="CA707" t="str">
            <v/>
          </cell>
          <cell r="CB707" t="str">
            <v/>
          </cell>
          <cell r="CC707" t="str">
            <v/>
          </cell>
          <cell r="CE707" t="str">
            <v/>
          </cell>
          <cell r="CF707" t="str">
            <v/>
          </cell>
          <cell r="CG707" t="str">
            <v/>
          </cell>
          <cell r="CH707" t="str">
            <v/>
          </cell>
          <cell r="CI707" t="str">
            <v/>
          </cell>
          <cell r="CP707">
            <v>0</v>
          </cell>
        </row>
        <row r="708">
          <cell r="C708" t="str">
            <v>701-2023</v>
          </cell>
          <cell r="D708">
            <v>1</v>
          </cell>
          <cell r="E708" t="str">
            <v>CO1.PCCNTR.4774592</v>
          </cell>
          <cell r="F708" t="e">
            <v>#N/A</v>
          </cell>
          <cell r="G708" t="str">
            <v>En Ejecución</v>
          </cell>
          <cell r="H708" t="str">
            <v>https://community.secop.gov.co/Public/Tendering/OpportunityDetail/Index?noticeUID=CO1.NTC.4178104&amp;isFromPublicArea=True&amp;isModal=true&amp;asPopupView=true</v>
          </cell>
          <cell r="I708" t="str">
            <v>SDHT-SDA-PSP-051-2023</v>
          </cell>
          <cell r="J708">
            <v>1</v>
          </cell>
          <cell r="K708">
            <v>1</v>
          </cell>
          <cell r="L708" t="str">
            <v>Persona Natural</v>
          </cell>
          <cell r="M708" t="str">
            <v>CC</v>
          </cell>
          <cell r="N708">
            <v>1020760133</v>
          </cell>
          <cell r="O708">
            <v>5</v>
          </cell>
          <cell r="P708" t="str">
            <v>FLORIAN QUINTERO</v>
          </cell>
          <cell r="Q708" t="str">
            <v>ANDRES MAURICIO</v>
          </cell>
          <cell r="R708" t="str">
            <v>No Aplica</v>
          </cell>
          <cell r="S708" t="str">
            <v>ANDRES MAURICIO FLORIAN QUINTERO</v>
          </cell>
          <cell r="T708" t="str">
            <v>M</v>
          </cell>
          <cell r="U708">
            <v>45001</v>
          </cell>
          <cell r="V708">
            <v>45002</v>
          </cell>
          <cell r="W708">
            <v>45002</v>
          </cell>
          <cell r="Y708" t="str">
            <v>Contratación Directa</v>
          </cell>
          <cell r="Z708" t="str">
            <v>Contrato</v>
          </cell>
          <cell r="AA708" t="str">
            <v>Prestación de Servicios Profesionales</v>
          </cell>
          <cell r="AB708" t="str">
            <v>PRESTAR SERVICIOS PROFESIONALES PARA APOYAR LAS ACCIONES ADMINISTRATIVAS Y OPERATIVAS CON ACOMPAÑAMIENTO Y MONITOREO EN EL SERVICIO A LA CIUDADANÍA, EN LOS CANALES DE ATENCIÓN OFICIALES DE LA ENTIDAD.</v>
          </cell>
          <cell r="AC708">
            <v>45006</v>
          </cell>
          <cell r="AE708">
            <v>45006</v>
          </cell>
          <cell r="AF708">
            <v>8</v>
          </cell>
          <cell r="AG708">
            <v>0</v>
          </cell>
          <cell r="AH708">
            <v>8</v>
          </cell>
          <cell r="AI708">
            <v>8</v>
          </cell>
          <cell r="AJ708">
            <v>0</v>
          </cell>
          <cell r="AK708">
            <v>240</v>
          </cell>
          <cell r="AL708">
            <v>45250</v>
          </cell>
          <cell r="AM708">
            <v>45250</v>
          </cell>
          <cell r="AN708">
            <v>36000000</v>
          </cell>
          <cell r="AO708">
            <v>36000000</v>
          </cell>
          <cell r="AP708">
            <v>4500000</v>
          </cell>
          <cell r="AQ708">
            <v>0</v>
          </cell>
          <cell r="AS708">
            <v>537</v>
          </cell>
          <cell r="AT708">
            <v>44949</v>
          </cell>
          <cell r="AU708">
            <v>36000000</v>
          </cell>
          <cell r="AV708" t="str">
            <v>O23011605560000007754</v>
          </cell>
          <cell r="AW708" t="str">
            <v>INVERSION</v>
          </cell>
          <cell r="AX708" t="str">
            <v>Fortalecimiento Institucional de la Secretaría del Hábitat Bogotá</v>
          </cell>
          <cell r="AY708">
            <v>5000486129</v>
          </cell>
          <cell r="AZ708">
            <v>780</v>
          </cell>
          <cell r="BA708">
            <v>45006</v>
          </cell>
          <cell r="BB708">
            <v>36000000</v>
          </cell>
          <cell r="BK708" t="str">
            <v/>
          </cell>
          <cell r="BN708" t="str">
            <v/>
          </cell>
          <cell r="BO708" t="str">
            <v/>
          </cell>
          <cell r="BP708" t="str">
            <v/>
          </cell>
          <cell r="BR708" t="str">
            <v/>
          </cell>
          <cell r="BS708" t="str">
            <v/>
          </cell>
          <cell r="BT708" t="str">
            <v/>
          </cell>
          <cell r="BU708" t="str">
            <v/>
          </cell>
          <cell r="BV708" t="str">
            <v/>
          </cell>
          <cell r="BW708" t="str">
            <v/>
          </cell>
          <cell r="CA708" t="str">
            <v/>
          </cell>
          <cell r="CB708" t="str">
            <v/>
          </cell>
          <cell r="CC708" t="str">
            <v/>
          </cell>
          <cell r="CE708" t="str">
            <v/>
          </cell>
          <cell r="CF708" t="str">
            <v/>
          </cell>
          <cell r="CG708" t="str">
            <v/>
          </cell>
          <cell r="CH708" t="str">
            <v/>
          </cell>
          <cell r="CI708" t="str">
            <v/>
          </cell>
          <cell r="CP708">
            <v>0</v>
          </cell>
        </row>
        <row r="709">
          <cell r="C709" t="str">
            <v>702-2023</v>
          </cell>
          <cell r="D709">
            <v>1</v>
          </cell>
          <cell r="E709" t="str">
            <v xml:space="preserve">	CO1.PCCNTR.4779627</v>
          </cell>
          <cell r="F709" t="e">
            <v>#N/A</v>
          </cell>
          <cell r="G709" t="str">
            <v>Terminado</v>
          </cell>
          <cell r="H709" t="str">
            <v>https://community.secop.gov.co/Public/Tendering/OpportunityDetail/Index?noticeUID=CO1.NTC.4184613&amp;isFromPublicArea=True&amp;isModal=true&amp;asPopupView=true</v>
          </cell>
          <cell r="I709" t="str">
            <v>SDHT-SDB-PSP-100-2023</v>
          </cell>
          <cell r="J709">
            <v>1</v>
          </cell>
          <cell r="K709">
            <v>1</v>
          </cell>
          <cell r="L709" t="str">
            <v>Persona Juridica</v>
          </cell>
          <cell r="M709" t="str">
            <v>NIT</v>
          </cell>
          <cell r="N709">
            <v>860008582</v>
          </cell>
          <cell r="O709">
            <v>1</v>
          </cell>
          <cell r="P709" t="str">
            <v>No Aplica</v>
          </cell>
          <cell r="Q709" t="str">
            <v>No Aplica</v>
          </cell>
          <cell r="R709" t="str">
            <v>SOCIEDAD COLOMBIANA DE INGENIEROS</v>
          </cell>
          <cell r="S709" t="str">
            <v>SOCIEDAD COLOMBIANA DE INGENIEROS</v>
          </cell>
          <cell r="T709" t="str">
            <v>No Aplica</v>
          </cell>
          <cell r="U709">
            <v>45006</v>
          </cell>
          <cell r="V709">
            <v>45012</v>
          </cell>
          <cell r="W709" t="str">
            <v>No Aplica</v>
          </cell>
          <cell r="X709" t="str">
            <v>No Aplica</v>
          </cell>
          <cell r="Y709" t="str">
            <v>Contratación Directa</v>
          </cell>
          <cell r="Z709" t="str">
            <v>Contrato</v>
          </cell>
          <cell r="AA709" t="str">
            <v>Prestación de Servicios</v>
          </cell>
          <cell r="AB709" t="str">
            <v>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v>
          </cell>
          <cell r="AC709">
            <v>45012</v>
          </cell>
          <cell r="AE709">
            <v>45012</v>
          </cell>
          <cell r="AF709">
            <v>3</v>
          </cell>
          <cell r="AG709">
            <v>0</v>
          </cell>
          <cell r="AH709">
            <v>3</v>
          </cell>
          <cell r="AI709">
            <v>3</v>
          </cell>
          <cell r="AJ709">
            <v>0</v>
          </cell>
          <cell r="AK709">
            <v>90</v>
          </cell>
          <cell r="AL709">
            <v>45103</v>
          </cell>
          <cell r="AM709">
            <v>45103</v>
          </cell>
          <cell r="AN709">
            <v>136850000</v>
          </cell>
          <cell r="AO709">
            <v>136850000</v>
          </cell>
          <cell r="AP709" t="str">
            <v>No Aplica</v>
          </cell>
          <cell r="AQ709" t="str">
            <v>No Aplica</v>
          </cell>
          <cell r="AS709">
            <v>872</v>
          </cell>
          <cell r="AT709">
            <v>44999</v>
          </cell>
          <cell r="AU709">
            <v>136850000</v>
          </cell>
          <cell r="AV709" t="str">
            <v>O23011601190000007575</v>
          </cell>
          <cell r="AW709" t="str">
            <v>INVERSION</v>
          </cell>
          <cell r="AX709" t="str">
            <v>Estudios y diseños de proyecto para el mejoramiento integral de Barrios - Bogotá 2020-2024</v>
          </cell>
          <cell r="AY709">
            <v>5000486188</v>
          </cell>
          <cell r="AZ709">
            <v>781</v>
          </cell>
          <cell r="BA709">
            <v>45006</v>
          </cell>
          <cell r="BB709">
            <v>136850000</v>
          </cell>
          <cell r="BK709" t="str">
            <v/>
          </cell>
          <cell r="BN709" t="str">
            <v/>
          </cell>
          <cell r="BO709" t="str">
            <v/>
          </cell>
          <cell r="BP709" t="str">
            <v/>
          </cell>
          <cell r="BR709" t="str">
            <v/>
          </cell>
          <cell r="BS709" t="str">
            <v/>
          </cell>
          <cell r="BT709" t="str">
            <v/>
          </cell>
          <cell r="BU709" t="str">
            <v/>
          </cell>
          <cell r="BV709" t="str">
            <v/>
          </cell>
          <cell r="BW709" t="str">
            <v/>
          </cell>
          <cell r="CA709" t="str">
            <v/>
          </cell>
          <cell r="CB709" t="str">
            <v/>
          </cell>
          <cell r="CC709" t="str">
            <v/>
          </cell>
          <cell r="CE709" t="str">
            <v/>
          </cell>
          <cell r="CF709" t="str">
            <v/>
          </cell>
          <cell r="CG709" t="str">
            <v/>
          </cell>
          <cell r="CH709" t="str">
            <v/>
          </cell>
          <cell r="CI709" t="str">
            <v/>
          </cell>
          <cell r="CP709">
            <v>0</v>
          </cell>
        </row>
        <row r="710">
          <cell r="C710" t="str">
            <v>703-2023</v>
          </cell>
          <cell r="D710">
            <v>1</v>
          </cell>
          <cell r="E710" t="str">
            <v>CO1.PCCNTR.4780611</v>
          </cell>
          <cell r="F710" t="e">
            <v>#N/A</v>
          </cell>
          <cell r="G710" t="str">
            <v>En Ejecución</v>
          </cell>
          <cell r="H710" t="str">
            <v>https://community.secop.gov.co/Public/Tendering/OpportunityDetail/Index?noticeUID=CO1.NTC.4185431&amp;isFromPublicArea=True&amp;isModal=true&amp;asPopupView=true</v>
          </cell>
          <cell r="I710" t="str">
            <v>SDHT-SDICV-PSP-033-2023.</v>
          </cell>
          <cell r="J710">
            <v>1</v>
          </cell>
          <cell r="K710">
            <v>1</v>
          </cell>
          <cell r="L710" t="str">
            <v>Persona Natural</v>
          </cell>
          <cell r="M710" t="str">
            <v>CC</v>
          </cell>
          <cell r="N710">
            <v>80881465</v>
          </cell>
          <cell r="O710">
            <v>1</v>
          </cell>
          <cell r="P710" t="str">
            <v>ZALDUA GARCES</v>
          </cell>
          <cell r="Q710" t="str">
            <v>JEISSON ORLANDO</v>
          </cell>
          <cell r="R710" t="str">
            <v>No Aplica</v>
          </cell>
          <cell r="S710" t="str">
            <v>JEISSON ORLANDO ZALDUA GARCES</v>
          </cell>
          <cell r="T710" t="str">
            <v>M</v>
          </cell>
          <cell r="U710">
            <v>45006</v>
          </cell>
          <cell r="V710">
            <v>45009</v>
          </cell>
          <cell r="W710">
            <v>45012</v>
          </cell>
          <cell r="Y710" t="str">
            <v>Contratación Directa</v>
          </cell>
          <cell r="Z710" t="str">
            <v>Contrato</v>
          </cell>
          <cell r="AA710" t="str">
            <v>Prestación de Servicios Profesionales</v>
          </cell>
          <cell r="AB710" t="str">
            <v>PRESTAR SERVICIOS PROFESIONALES PARA APOYAR TECNICAMENTE LA SUSTANCIACIÓN DE LAS INVESTIGACIONES ADMINISTRATIVAS RELACIONADAS CON LA  ENAJENACIÓN Y ARRENDAMIENTO DE VIVIENDA</v>
          </cell>
          <cell r="AC710">
            <v>45012</v>
          </cell>
          <cell r="AE710">
            <v>45012</v>
          </cell>
          <cell r="AF710">
            <v>9</v>
          </cell>
          <cell r="AG710">
            <v>10</v>
          </cell>
          <cell r="AH710">
            <v>9.3333333333333339</v>
          </cell>
          <cell r="AI710">
            <v>9</v>
          </cell>
          <cell r="AJ710">
            <v>10</v>
          </cell>
          <cell r="AK710">
            <v>280</v>
          </cell>
          <cell r="AL710">
            <v>45297</v>
          </cell>
          <cell r="AM710">
            <v>45297</v>
          </cell>
          <cell r="AN710">
            <v>53354000</v>
          </cell>
          <cell r="AO710">
            <v>53354000</v>
          </cell>
          <cell r="AP710">
            <v>5716500</v>
          </cell>
          <cell r="AQ710">
            <v>0</v>
          </cell>
          <cell r="AS710">
            <v>306</v>
          </cell>
          <cell r="AT710">
            <v>44942</v>
          </cell>
          <cell r="AU710">
            <v>62882000</v>
          </cell>
          <cell r="AV710" t="str">
            <v>O23011603450000007812</v>
          </cell>
          <cell r="AW710" t="str">
            <v>INVERSION</v>
          </cell>
          <cell r="AX710" t="str">
            <v>Fortalecimiento de la Inspección, Vigilancia y Control de Vivienda en Bogotá</v>
          </cell>
          <cell r="AY710">
            <v>5000486759</v>
          </cell>
          <cell r="AZ710">
            <v>786</v>
          </cell>
          <cell r="BA710">
            <v>45007</v>
          </cell>
          <cell r="BB710">
            <v>53354000</v>
          </cell>
          <cell r="BK710" t="str">
            <v/>
          </cell>
          <cell r="BN710" t="str">
            <v/>
          </cell>
          <cell r="BO710" t="str">
            <v/>
          </cell>
          <cell r="BP710" t="str">
            <v/>
          </cell>
          <cell r="BR710" t="str">
            <v/>
          </cell>
          <cell r="BS710" t="str">
            <v/>
          </cell>
          <cell r="BT710" t="str">
            <v/>
          </cell>
          <cell r="BU710" t="str">
            <v/>
          </cell>
          <cell r="BV710" t="str">
            <v/>
          </cell>
          <cell r="BW710" t="str">
            <v/>
          </cell>
          <cell r="CA710" t="str">
            <v/>
          </cell>
          <cell r="CB710" t="str">
            <v/>
          </cell>
          <cell r="CC710" t="str">
            <v/>
          </cell>
          <cell r="CE710" t="str">
            <v/>
          </cell>
          <cell r="CF710" t="str">
            <v/>
          </cell>
          <cell r="CG710" t="str">
            <v/>
          </cell>
          <cell r="CH710" t="str">
            <v/>
          </cell>
          <cell r="CI710" t="str">
            <v/>
          </cell>
          <cell r="CP710">
            <v>0</v>
          </cell>
        </row>
        <row r="711">
          <cell r="C711" t="str">
            <v>704-2023</v>
          </cell>
          <cell r="D711">
            <v>1</v>
          </cell>
          <cell r="E711" t="str">
            <v>CO1.PCCNTR.4781699</v>
          </cell>
          <cell r="F711" t="e">
            <v>#N/A</v>
          </cell>
          <cell r="G711" t="str">
            <v>En Ejecución</v>
          </cell>
          <cell r="H711" t="str">
            <v>https://community.secop.gov.co/Public/Tendering/OpportunityDetail/Index?noticeUID=CO1.NTC.4187084&amp;isFromPublicArea=True&amp;isModal=true&amp;asPopupView=true</v>
          </cell>
          <cell r="I711" t="str">
            <v>SDHT-SDRPRI-PSP-038-2023</v>
          </cell>
          <cell r="J711">
            <v>1</v>
          </cell>
          <cell r="K711">
            <v>2</v>
          </cell>
          <cell r="L711" t="str">
            <v>Persona Natural</v>
          </cell>
          <cell r="M711" t="str">
            <v>CC</v>
          </cell>
          <cell r="N711">
            <v>92694446</v>
          </cell>
          <cell r="O711">
            <v>3</v>
          </cell>
          <cell r="P711" t="str">
            <v>CERRO TURIZO</v>
          </cell>
          <cell r="Q711" t="str">
            <v>JUAN CARLOS</v>
          </cell>
          <cell r="R711" t="str">
            <v>No Aplica</v>
          </cell>
          <cell r="S711" t="str">
            <v>JUAN CARLOS CERRO TURIZO</v>
          </cell>
          <cell r="T711" t="str">
            <v>M</v>
          </cell>
          <cell r="U711">
            <v>45006</v>
          </cell>
          <cell r="V711">
            <v>45006</v>
          </cell>
          <cell r="W711">
            <v>45006</v>
          </cell>
          <cell r="X711">
            <v>45266</v>
          </cell>
          <cell r="Y711" t="str">
            <v>Contratación Directa</v>
          </cell>
          <cell r="Z711" t="str">
            <v>Contrato</v>
          </cell>
          <cell r="AA711" t="str">
            <v>Prestación de Servicios Profesionales</v>
          </cell>
          <cell r="AB711" t="str">
            <v>PRESTAR SERVICIOS PROFESIONALES PARA EL APOYO JURÍDICO Y SEGUIMIENTO DE LOS LINEAMIENTOS REQUERIDOS EN EL MARCO DE LOS PROGRAMAS Y PROYECTOS PARA LA ADQUISICIÓN DE VIVIENDA Y/O ACCESO A SOLUCIONES HABITACIONALES DEFINIDOS POR LA SECRETARÍA DISTRITAL DEL HÁBITAT</v>
          </cell>
          <cell r="AC711">
            <v>45006</v>
          </cell>
          <cell r="AD711">
            <v>45007</v>
          </cell>
          <cell r="AE711">
            <v>45007</v>
          </cell>
          <cell r="AF711">
            <v>8</v>
          </cell>
          <cell r="AG711">
            <v>15</v>
          </cell>
          <cell r="AH711">
            <v>8.5</v>
          </cell>
          <cell r="AI711">
            <v>8</v>
          </cell>
          <cell r="AJ711">
            <v>15</v>
          </cell>
          <cell r="AK711">
            <v>255</v>
          </cell>
          <cell r="AL711">
            <v>45266</v>
          </cell>
          <cell r="AM711">
            <v>45266</v>
          </cell>
          <cell r="AN711">
            <v>65662500</v>
          </cell>
          <cell r="AO711">
            <v>65662500</v>
          </cell>
          <cell r="AP711">
            <v>7725000</v>
          </cell>
          <cell r="AQ711">
            <v>0</v>
          </cell>
          <cell r="AS711">
            <v>833</v>
          </cell>
          <cell r="AT711">
            <v>44987</v>
          </cell>
          <cell r="AU711">
            <v>65662500</v>
          </cell>
          <cell r="AV711" t="str">
            <v>O23011601190000007825</v>
          </cell>
          <cell r="AW711" t="str">
            <v>INVERSION</v>
          </cell>
          <cell r="AX711" t="str">
            <v>Diseño e implementación de alternativas financieras para la gestión del hábitat en Bogotá</v>
          </cell>
          <cell r="AY711">
            <v>5000486334</v>
          </cell>
          <cell r="AZ711">
            <v>783</v>
          </cell>
          <cell r="BA711">
            <v>45006</v>
          </cell>
          <cell r="BB711">
            <v>65662500</v>
          </cell>
          <cell r="BK711" t="str">
            <v/>
          </cell>
          <cell r="BN711" t="str">
            <v/>
          </cell>
          <cell r="BO711" t="str">
            <v/>
          </cell>
          <cell r="BP711" t="str">
            <v/>
          </cell>
          <cell r="BR711" t="str">
            <v/>
          </cell>
          <cell r="BS711" t="str">
            <v/>
          </cell>
          <cell r="BT711" t="str">
            <v/>
          </cell>
          <cell r="BU711" t="str">
            <v/>
          </cell>
          <cell r="BV711" t="str">
            <v/>
          </cell>
          <cell r="BW711" t="str">
            <v/>
          </cell>
          <cell r="CA711" t="str">
            <v/>
          </cell>
          <cell r="CB711" t="str">
            <v/>
          </cell>
          <cell r="CC711" t="str">
            <v/>
          </cell>
          <cell r="CE711" t="str">
            <v/>
          </cell>
          <cell r="CF711" t="str">
            <v/>
          </cell>
          <cell r="CG711" t="str">
            <v/>
          </cell>
          <cell r="CH711" t="str">
            <v/>
          </cell>
          <cell r="CI711" t="str">
            <v/>
          </cell>
          <cell r="CP711">
            <v>0</v>
          </cell>
        </row>
        <row r="712">
          <cell r="C712" t="str">
            <v>705-2023</v>
          </cell>
          <cell r="D712">
            <v>1</v>
          </cell>
          <cell r="E712" t="str">
            <v>CO1.PCCNTR.4781181</v>
          </cell>
          <cell r="F712" t="e">
            <v>#N/A</v>
          </cell>
          <cell r="G712" t="str">
            <v>En Ejecución</v>
          </cell>
          <cell r="H712" t="str">
            <v>https://community.secop.gov.co/Public/Tendering/OpportunityDetail/Index?noticeUID=CO1.NTC.4186577&amp;isFromPublicArea=True&amp;isModal=true&amp;asPopupView=true</v>
          </cell>
          <cell r="I712" t="str">
            <v>SDHT-SDIS-PSP-041-2023</v>
          </cell>
          <cell r="J712">
            <v>1</v>
          </cell>
          <cell r="K712">
            <v>1</v>
          </cell>
          <cell r="L712" t="str">
            <v>Persona Natural</v>
          </cell>
          <cell r="M712" t="str">
            <v>CC</v>
          </cell>
          <cell r="N712">
            <v>1030546080</v>
          </cell>
          <cell r="O712">
            <v>3</v>
          </cell>
          <cell r="P712" t="str">
            <v>ALARCON ROBLES</v>
          </cell>
          <cell r="Q712" t="str">
            <v>DANIEL ESTEBAN</v>
          </cell>
          <cell r="R712" t="str">
            <v>No Aplica</v>
          </cell>
          <cell r="S712" t="str">
            <v>DANIEL ESTEBAN ALARCON ROBLES</v>
          </cell>
          <cell r="T712" t="str">
            <v>M</v>
          </cell>
          <cell r="U712">
            <v>45006</v>
          </cell>
          <cell r="V712">
            <v>45012</v>
          </cell>
          <cell r="W712">
            <v>45012</v>
          </cell>
          <cell r="Y712" t="str">
            <v>Contratación Directa</v>
          </cell>
          <cell r="Z712" t="str">
            <v>Contrato</v>
          </cell>
          <cell r="AA712" t="str">
            <v>Prestación de Servicios Profesionales</v>
          </cell>
          <cell r="AB712" t="str">
            <v>PRESTAR SERVICIOS PROFESIONALES PARA APOYAR LAS ACTIVIDADES DE SEGUIMIENTO DE LA POLÍTICA DE GESTIÓN INTEGRAL DEL HÁBITAT, ASÍ COMO APOYAR LA FORMULACIÓN Y ADOPCIÓN DE LAS DEMÁS POLÍTICAS DEL SECTOR HÁBITAT.</v>
          </cell>
          <cell r="AC712">
            <v>45012</v>
          </cell>
          <cell r="AD712">
            <v>45019</v>
          </cell>
          <cell r="AE712">
            <v>45019</v>
          </cell>
          <cell r="AF712">
            <v>9</v>
          </cell>
          <cell r="AG712">
            <v>0</v>
          </cell>
          <cell r="AH712">
            <v>9</v>
          </cell>
          <cell r="AI712">
            <v>9</v>
          </cell>
          <cell r="AJ712">
            <v>0</v>
          </cell>
          <cell r="AK712">
            <v>270</v>
          </cell>
          <cell r="AL712">
            <v>45286</v>
          </cell>
          <cell r="AM712">
            <v>45293</v>
          </cell>
          <cell r="AN712">
            <v>92700000</v>
          </cell>
          <cell r="AO712">
            <v>92700000</v>
          </cell>
          <cell r="AP712">
            <v>10300000</v>
          </cell>
          <cell r="AQ712">
            <v>0</v>
          </cell>
          <cell r="AS712">
            <v>820</v>
          </cell>
          <cell r="AT712">
            <v>44987</v>
          </cell>
          <cell r="AU712">
            <v>92700000</v>
          </cell>
          <cell r="AV712" t="str">
            <v>O23011601190000007721</v>
          </cell>
          <cell r="AW712" t="str">
            <v>INVERSION</v>
          </cell>
          <cell r="AX712" t="str">
            <v>Aplicación de lineamientos de planeación y política en materia de hábitat Bogotá</v>
          </cell>
          <cell r="AY712">
            <v>5000486770</v>
          </cell>
          <cell r="AZ712">
            <v>788</v>
          </cell>
          <cell r="BA712">
            <v>45007</v>
          </cell>
          <cell r="BB712">
            <v>92700000</v>
          </cell>
          <cell r="BK712" t="str">
            <v/>
          </cell>
          <cell r="BN712" t="str">
            <v/>
          </cell>
          <cell r="BO712" t="str">
            <v/>
          </cell>
          <cell r="BP712" t="str">
            <v/>
          </cell>
          <cell r="BR712" t="str">
            <v/>
          </cell>
          <cell r="BS712" t="str">
            <v/>
          </cell>
          <cell r="BT712" t="str">
            <v/>
          </cell>
          <cell r="BU712" t="str">
            <v/>
          </cell>
          <cell r="BV712" t="str">
            <v/>
          </cell>
          <cell r="BW712" t="str">
            <v/>
          </cell>
          <cell r="CA712" t="str">
            <v/>
          </cell>
          <cell r="CB712" t="str">
            <v/>
          </cell>
          <cell r="CC712" t="str">
            <v/>
          </cell>
          <cell r="CE712" t="str">
            <v/>
          </cell>
          <cell r="CF712" t="str">
            <v/>
          </cell>
          <cell r="CG712" t="str">
            <v/>
          </cell>
          <cell r="CH712" t="str">
            <v/>
          </cell>
          <cell r="CI712" t="str">
            <v/>
          </cell>
          <cell r="CP712">
            <v>0</v>
          </cell>
        </row>
        <row r="713">
          <cell r="C713" t="str">
            <v>706-2023</v>
          </cell>
          <cell r="D713">
            <v>1</v>
          </cell>
          <cell r="E713" t="str">
            <v>CO1.PCCNTR.4787493</v>
          </cell>
          <cell r="F713" t="e">
            <v>#N/A</v>
          </cell>
          <cell r="G713" t="str">
            <v>Terminación Anticipada</v>
          </cell>
          <cell r="H713" t="str">
            <v>https://community.secop.gov.co/Public/Tendering/OpportunityDetail/Index?noticeUID=CO1.NTC.4194955&amp;isFromPublicArea=True&amp;isModal=False</v>
          </cell>
          <cell r="I713" t="str">
            <v>SDHT-SDPS-PSP-030-2023</v>
          </cell>
          <cell r="J713">
            <v>1</v>
          </cell>
          <cell r="K713">
            <v>1</v>
          </cell>
          <cell r="L713" t="str">
            <v>Persona Natural</v>
          </cell>
          <cell r="M713" t="str">
            <v>CC</v>
          </cell>
          <cell r="N713">
            <v>52035853</v>
          </cell>
          <cell r="O713">
            <v>6</v>
          </cell>
          <cell r="P713" t="str">
            <v>AREVALO AYALA</v>
          </cell>
          <cell r="Q713" t="str">
            <v>MARLEN</v>
          </cell>
          <cell r="R713" t="str">
            <v>No Aplica</v>
          </cell>
          <cell r="S713" t="str">
            <v>MARLEN AREVALO AYALA</v>
          </cell>
          <cell r="T713" t="str">
            <v>F</v>
          </cell>
          <cell r="U713">
            <v>45008</v>
          </cell>
          <cell r="V713" t="str">
            <v>No se expidió</v>
          </cell>
          <cell r="W713" t="str">
            <v>No se expidió</v>
          </cell>
          <cell r="Y713" t="str">
            <v>Contratación Directa</v>
          </cell>
          <cell r="Z713" t="str">
            <v>Contrato</v>
          </cell>
          <cell r="AA713" t="str">
            <v>Prestación de Servicios Profesionales</v>
          </cell>
          <cell r="AB713"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C713">
            <v>45008</v>
          </cell>
          <cell r="AE713">
            <v>45008</v>
          </cell>
          <cell r="AF713">
            <v>9</v>
          </cell>
          <cell r="AG713">
            <v>0</v>
          </cell>
          <cell r="AH713">
            <v>9</v>
          </cell>
          <cell r="AI713">
            <v>9</v>
          </cell>
          <cell r="AJ713">
            <v>0</v>
          </cell>
          <cell r="AK713">
            <v>270</v>
          </cell>
          <cell r="AL713">
            <v>45282</v>
          </cell>
          <cell r="AM713">
            <v>45008</v>
          </cell>
          <cell r="AN713">
            <v>41715000</v>
          </cell>
          <cell r="AO713">
            <v>0</v>
          </cell>
          <cell r="AP713">
            <v>635000</v>
          </cell>
          <cell r="AQ713">
            <v>-36000000</v>
          </cell>
          <cell r="AS713">
            <v>845</v>
          </cell>
          <cell r="AT713">
            <v>44992</v>
          </cell>
          <cell r="AU713">
            <v>41715000</v>
          </cell>
          <cell r="AV713" t="str">
            <v>O23011603450000007812</v>
          </cell>
          <cell r="AW713" t="str">
            <v>INVERSION</v>
          </cell>
          <cell r="AX713" t="str">
            <v>Fortalecimiento de la Inspección, Vigilancia y Control de Vivienda en Bogotá</v>
          </cell>
          <cell r="AY713">
            <v>5000487659</v>
          </cell>
          <cell r="AZ713">
            <v>792</v>
          </cell>
          <cell r="BA713">
            <v>45008</v>
          </cell>
          <cell r="BB713">
            <v>41715000</v>
          </cell>
          <cell r="BK713" t="str">
            <v/>
          </cell>
          <cell r="BN713" t="str">
            <v/>
          </cell>
          <cell r="BO713" t="str">
            <v/>
          </cell>
          <cell r="BP713" t="str">
            <v/>
          </cell>
          <cell r="BR713" t="str">
            <v/>
          </cell>
          <cell r="BS713" t="str">
            <v/>
          </cell>
          <cell r="BT713" t="str">
            <v/>
          </cell>
          <cell r="BU713" t="str">
            <v/>
          </cell>
          <cell r="BV713" t="str">
            <v/>
          </cell>
          <cell r="BW713" t="str">
            <v/>
          </cell>
          <cell r="CA713" t="str">
            <v/>
          </cell>
          <cell r="CB713" t="str">
            <v/>
          </cell>
          <cell r="CC713" t="str">
            <v/>
          </cell>
          <cell r="CE713" t="str">
            <v/>
          </cell>
          <cell r="CF713" t="str">
            <v/>
          </cell>
          <cell r="CG713" t="str">
            <v/>
          </cell>
          <cell r="CH713" t="str">
            <v/>
          </cell>
          <cell r="CI713" t="str">
            <v/>
          </cell>
          <cell r="CP713">
            <v>0</v>
          </cell>
        </row>
        <row r="714">
          <cell r="C714" t="str">
            <v>707-2023</v>
          </cell>
          <cell r="D714">
            <v>1</v>
          </cell>
          <cell r="E714" t="str">
            <v>CO1.PCCNTR.4787634</v>
          </cell>
          <cell r="F714" t="e">
            <v>#N/A</v>
          </cell>
          <cell r="G714" t="str">
            <v>En Ejecución</v>
          </cell>
          <cell r="H714" t="str">
            <v>https://community.secop.gov.co/Public/Tendering/OpportunityDetail/Index?noticeUID=CO1.NTC.4190240&amp;isFromPublicArea=True&amp;isModal=true&amp;asPopupView=true</v>
          </cell>
          <cell r="I714" t="str">
            <v>SDHT-CD-CTI-002-2023</v>
          </cell>
          <cell r="J714">
            <v>1</v>
          </cell>
          <cell r="K714">
            <v>2</v>
          </cell>
          <cell r="L714" t="str">
            <v>Persona Juridica</v>
          </cell>
          <cell r="M714" t="str">
            <v>NIT</v>
          </cell>
          <cell r="N714">
            <v>899999115</v>
          </cell>
          <cell r="O714">
            <v>8</v>
          </cell>
          <cell r="P714" t="str">
            <v>No Aplica</v>
          </cell>
          <cell r="Q714" t="str">
            <v>No Aplica</v>
          </cell>
          <cell r="R714" t="str">
            <v>EMPRESA DE TELECOMUNICACIONES DE BOGOTÁ S.A. E.S.P. - ETB S.A. ESP</v>
          </cell>
          <cell r="S714" t="str">
            <v>EMPRESA DE TELECOMUNICACIONES DE BOGOTÁ S.A. E.S.P. - ETB S.A. ESP</v>
          </cell>
          <cell r="T714" t="str">
            <v>No Aplica</v>
          </cell>
          <cell r="U714">
            <v>45008</v>
          </cell>
          <cell r="V714">
            <v>45014</v>
          </cell>
          <cell r="W714" t="str">
            <v>No Aplica</v>
          </cell>
          <cell r="X714" t="str">
            <v>No Aplica</v>
          </cell>
          <cell r="Y714" t="str">
            <v>Contratación Directa</v>
          </cell>
          <cell r="Z714" t="str">
            <v>Contrato</v>
          </cell>
          <cell r="AA714" t="str">
            <v>Interadministrativo</v>
          </cell>
          <cell r="AB714" t="str">
            <v>PRESTAR EL SERVICIO INTEGRAL DE EJECUCIÓN DE ACTIVIDADES DEL PROCESO DE GESTIÓN DOCUMENTAL DE LA SECRETARÍA DISTRITAL DEL HÁBITAT EN CUMPLIMIENTO DE LA LEY 594 DE 2000&lt;(&gt;,&lt;)&gt;</v>
          </cell>
          <cell r="AC714">
            <v>45014</v>
          </cell>
          <cell r="AE714">
            <v>45014</v>
          </cell>
          <cell r="AF714">
            <v>10</v>
          </cell>
          <cell r="AG714">
            <v>15</v>
          </cell>
          <cell r="AH714">
            <v>10.5</v>
          </cell>
          <cell r="AI714">
            <v>10</v>
          </cell>
          <cell r="AJ714">
            <v>15</v>
          </cell>
          <cell r="AK714">
            <v>315</v>
          </cell>
          <cell r="AL714">
            <v>45337</v>
          </cell>
          <cell r="AM714">
            <v>45337</v>
          </cell>
          <cell r="AN714">
            <v>936645856</v>
          </cell>
          <cell r="AO714">
            <v>936645856</v>
          </cell>
          <cell r="AP714" t="str">
            <v>No Aplica</v>
          </cell>
          <cell r="AQ714" t="str">
            <v>No Aplica</v>
          </cell>
          <cell r="AS714">
            <v>857</v>
          </cell>
          <cell r="AT714">
            <v>44992</v>
          </cell>
          <cell r="AU714">
            <v>936645856</v>
          </cell>
          <cell r="AV714" t="str">
            <v>O23011605560000007754</v>
          </cell>
          <cell r="AW714" t="str">
            <v>INVERSION</v>
          </cell>
          <cell r="AX714" t="str">
            <v>Fortalecimiento Institucional de la Secretaría del Hábitat Bogotá</v>
          </cell>
          <cell r="AY714">
            <v>5000488288</v>
          </cell>
          <cell r="AZ714">
            <v>796</v>
          </cell>
          <cell r="BA714">
            <v>45009</v>
          </cell>
          <cell r="BB714">
            <v>936645856</v>
          </cell>
          <cell r="BK714" t="str">
            <v/>
          </cell>
          <cell r="BN714" t="str">
            <v/>
          </cell>
          <cell r="BO714" t="str">
            <v/>
          </cell>
          <cell r="BP714" t="str">
            <v/>
          </cell>
          <cell r="BR714" t="str">
            <v/>
          </cell>
          <cell r="BS714" t="str">
            <v/>
          </cell>
          <cell r="BT714" t="str">
            <v/>
          </cell>
          <cell r="BU714" t="str">
            <v/>
          </cell>
          <cell r="BV714" t="str">
            <v/>
          </cell>
          <cell r="BW714" t="str">
            <v/>
          </cell>
          <cell r="CA714" t="str">
            <v/>
          </cell>
          <cell r="CB714" t="str">
            <v/>
          </cell>
          <cell r="CC714" t="str">
            <v/>
          </cell>
          <cell r="CE714" t="str">
            <v/>
          </cell>
          <cell r="CF714" t="str">
            <v/>
          </cell>
          <cell r="CG714" t="str">
            <v/>
          </cell>
          <cell r="CH714" t="str">
            <v/>
          </cell>
          <cell r="CI714" t="str">
            <v/>
          </cell>
          <cell r="CP714">
            <v>0</v>
          </cell>
        </row>
        <row r="715">
          <cell r="C715" t="str">
            <v>708-2023</v>
          </cell>
          <cell r="D715">
            <v>1</v>
          </cell>
          <cell r="E715" t="str">
            <v>CO1.PCCNTR.4789851</v>
          </cell>
          <cell r="F715" t="e">
            <v>#N/A</v>
          </cell>
          <cell r="G715" t="str">
            <v>En Ejecución</v>
          </cell>
          <cell r="H715" t="str">
            <v>https://community.secop.gov.co/Public/Tendering/OpportunityDetail/Index?noticeUID=CO1.NTC.4196189&amp;isFromPublicArea=True&amp;isModal=False</v>
          </cell>
          <cell r="I715" t="str">
            <v>SDHT-SDA-PSP-044-2023</v>
          </cell>
          <cell r="J715">
            <v>1</v>
          </cell>
          <cell r="K715">
            <v>1</v>
          </cell>
          <cell r="L715" t="str">
            <v>Persona Natural</v>
          </cell>
          <cell r="M715" t="str">
            <v>CC</v>
          </cell>
          <cell r="N715">
            <v>79950133</v>
          </cell>
          <cell r="O715">
            <v>4</v>
          </cell>
          <cell r="P715" t="str">
            <v>MORENO VERA</v>
          </cell>
          <cell r="Q715" t="str">
            <v>OMAR ELIECER</v>
          </cell>
          <cell r="R715" t="str">
            <v>No Aplica</v>
          </cell>
          <cell r="S715" t="str">
            <v>OMAR ELIECER MORENO VERA</v>
          </cell>
          <cell r="T715" t="str">
            <v>M</v>
          </cell>
          <cell r="U715">
            <v>45006</v>
          </cell>
          <cell r="V715">
            <v>45006</v>
          </cell>
          <cell r="W715">
            <v>45008</v>
          </cell>
          <cell r="X715">
            <v>45252</v>
          </cell>
          <cell r="Y715" t="str">
            <v>Contratación Directa</v>
          </cell>
          <cell r="Z715" t="str">
            <v>Contrato</v>
          </cell>
          <cell r="AA715" t="str">
            <v>Prestación de Servicios Profesionales</v>
          </cell>
          <cell r="AB715" t="str">
            <v>PRESTAR SERVICIOS PROFESIONALES PARA APOYAR LA EJECUCIÓN DE LAS ACTIVIDADES DESARROLLADAS EN EL MARCO DEL PROCESO DE GESTIÓN DOCUMENTAL EN EL AREA DE CORRESPONDNECIA Y SEGUIMIENTO SIGA</v>
          </cell>
          <cell r="AC715">
            <v>45008</v>
          </cell>
          <cell r="AE715">
            <v>45008</v>
          </cell>
          <cell r="AF715">
            <v>8</v>
          </cell>
          <cell r="AG715">
            <v>0</v>
          </cell>
          <cell r="AH715">
            <v>8</v>
          </cell>
          <cell r="AI715">
            <v>8</v>
          </cell>
          <cell r="AJ715">
            <v>0</v>
          </cell>
          <cell r="AK715">
            <v>240</v>
          </cell>
          <cell r="AL715">
            <v>45252</v>
          </cell>
          <cell r="AM715">
            <v>45252</v>
          </cell>
          <cell r="AN715">
            <v>42800000</v>
          </cell>
          <cell r="AO715">
            <v>42800000</v>
          </cell>
          <cell r="AP715">
            <v>5350000</v>
          </cell>
          <cell r="AQ715">
            <v>0</v>
          </cell>
          <cell r="AS715">
            <v>813</v>
          </cell>
          <cell r="AT715">
            <v>44984</v>
          </cell>
          <cell r="AU715">
            <v>42800000</v>
          </cell>
          <cell r="AV715" t="str">
            <v>O23011605560000007754</v>
          </cell>
          <cell r="AW715" t="str">
            <v>INVERSION</v>
          </cell>
          <cell r="AX715" t="str">
            <v>Fortalecimiento Institucional de la Secretaría del Hábitat Bogotá</v>
          </cell>
          <cell r="AY715">
            <v>5000486767</v>
          </cell>
          <cell r="AZ715">
            <v>787</v>
          </cell>
          <cell r="BA715">
            <v>45007</v>
          </cell>
          <cell r="BB715">
            <v>42800000</v>
          </cell>
          <cell r="BK715" t="str">
            <v/>
          </cell>
          <cell r="BN715" t="str">
            <v/>
          </cell>
          <cell r="BO715" t="str">
            <v/>
          </cell>
          <cell r="BP715" t="str">
            <v/>
          </cell>
          <cell r="BR715" t="str">
            <v/>
          </cell>
          <cell r="BS715" t="str">
            <v/>
          </cell>
          <cell r="BT715" t="str">
            <v/>
          </cell>
          <cell r="BU715" t="str">
            <v/>
          </cell>
          <cell r="BV715" t="str">
            <v/>
          </cell>
          <cell r="BW715" t="str">
            <v/>
          </cell>
          <cell r="CA715" t="str">
            <v/>
          </cell>
          <cell r="CB715" t="str">
            <v/>
          </cell>
          <cell r="CC715" t="str">
            <v/>
          </cell>
          <cell r="CE715" t="str">
            <v/>
          </cell>
          <cell r="CF715" t="str">
            <v/>
          </cell>
          <cell r="CG715" t="str">
            <v/>
          </cell>
          <cell r="CH715" t="str">
            <v/>
          </cell>
          <cell r="CI715" t="str">
            <v/>
          </cell>
          <cell r="CP715">
            <v>0</v>
          </cell>
        </row>
        <row r="716">
          <cell r="C716" t="str">
            <v>709-2023</v>
          </cell>
          <cell r="D716">
            <v>1</v>
          </cell>
          <cell r="E716" t="str">
            <v>CO1.PCCNTR.4790352</v>
          </cell>
          <cell r="F716" t="e">
            <v>#N/A</v>
          </cell>
          <cell r="G716" t="str">
            <v>En Ejecución</v>
          </cell>
          <cell r="H716" t="str">
            <v>https://community.secop.gov.co/Public/Tendering/OpportunityDetail/Index?noticeUID=CO1.NTC.4197510&amp;isFromPublicArea=True&amp;isModal=False</v>
          </cell>
          <cell r="I716" t="str">
            <v>SDHT-SDICV-PSP-028-2023.</v>
          </cell>
          <cell r="J716">
            <v>1</v>
          </cell>
          <cell r="K716">
            <v>1</v>
          </cell>
          <cell r="L716" t="str">
            <v>Persona Natural</v>
          </cell>
          <cell r="M716" t="str">
            <v>CC</v>
          </cell>
          <cell r="N716">
            <v>80025679</v>
          </cell>
          <cell r="O716">
            <v>1</v>
          </cell>
          <cell r="P716" t="str">
            <v>CARRILLO ACUÑA</v>
          </cell>
          <cell r="Q716" t="str">
            <v>DIEGO FERNANDO</v>
          </cell>
          <cell r="R716" t="str">
            <v>No Aplica</v>
          </cell>
          <cell r="S716" t="str">
            <v>DIEGO FERNANDO CARRILLO ACUÑA</v>
          </cell>
          <cell r="T716" t="str">
            <v>M</v>
          </cell>
          <cell r="U716">
            <v>45007</v>
          </cell>
          <cell r="V716">
            <v>45008</v>
          </cell>
          <cell r="W716">
            <v>45008</v>
          </cell>
          <cell r="X716">
            <v>45252</v>
          </cell>
          <cell r="Y716" t="str">
            <v>Contratación Directa</v>
          </cell>
          <cell r="Z716" t="str">
            <v>Contrato</v>
          </cell>
          <cell r="AA716" t="str">
            <v>Prestación de Servicios Profesionales</v>
          </cell>
          <cell r="AB716" t="str">
            <v>PRESTAR SERVICIOS PROFESIONALES DE APOYO JURIDICO PARA SUSTANCIAR I N VE S T I G A C I O N E S ADMINISTRATIVAS RELACIONADAS CON LA ENAJENACIÓN Y ARRENDAMIENTO DE VIVIENDA</v>
          </cell>
          <cell r="AC716">
            <v>45008</v>
          </cell>
          <cell r="AE716">
            <v>45008</v>
          </cell>
          <cell r="AF716">
            <v>9</v>
          </cell>
          <cell r="AG716">
            <v>5</v>
          </cell>
          <cell r="AH716">
            <v>9.1666666666666661</v>
          </cell>
          <cell r="AI716">
            <v>9</v>
          </cell>
          <cell r="AJ716">
            <v>5</v>
          </cell>
          <cell r="AK716">
            <v>275</v>
          </cell>
          <cell r="AL716">
            <v>45287</v>
          </cell>
          <cell r="AM716">
            <v>45287</v>
          </cell>
          <cell r="AN716">
            <v>52401250</v>
          </cell>
          <cell r="AO716">
            <v>52401250</v>
          </cell>
          <cell r="AP716">
            <v>5716500</v>
          </cell>
          <cell r="AQ716">
            <v>0</v>
          </cell>
          <cell r="AS716">
            <v>329</v>
          </cell>
          <cell r="AT716">
            <v>44942</v>
          </cell>
          <cell r="AU716">
            <v>62882000</v>
          </cell>
          <cell r="AV716" t="str">
            <v>O23011603450000007812</v>
          </cell>
          <cell r="AW716" t="str">
            <v>INVERSION</v>
          </cell>
          <cell r="AX716" t="str">
            <v>Fortalecimiento de la Inspección, Vigilancia y Control de Vivienda en Bogotá</v>
          </cell>
          <cell r="AY716">
            <v>5000487226</v>
          </cell>
          <cell r="AZ716">
            <v>789</v>
          </cell>
          <cell r="BA716">
            <v>45007</v>
          </cell>
          <cell r="BB716">
            <v>52401250</v>
          </cell>
          <cell r="BK716" t="str">
            <v/>
          </cell>
          <cell r="BN716" t="str">
            <v/>
          </cell>
          <cell r="BO716" t="str">
            <v/>
          </cell>
          <cell r="BP716" t="str">
            <v/>
          </cell>
          <cell r="BR716" t="str">
            <v/>
          </cell>
          <cell r="BS716" t="str">
            <v/>
          </cell>
          <cell r="BT716" t="str">
            <v/>
          </cell>
          <cell r="BU716" t="str">
            <v/>
          </cell>
          <cell r="BV716" t="str">
            <v/>
          </cell>
          <cell r="BW716" t="str">
            <v/>
          </cell>
          <cell r="CA716" t="str">
            <v/>
          </cell>
          <cell r="CB716" t="str">
            <v/>
          </cell>
          <cell r="CC716" t="str">
            <v/>
          </cell>
          <cell r="CE716" t="str">
            <v/>
          </cell>
          <cell r="CF716" t="str">
            <v/>
          </cell>
          <cell r="CG716" t="str">
            <v/>
          </cell>
          <cell r="CH716" t="str">
            <v/>
          </cell>
          <cell r="CI716" t="str">
            <v/>
          </cell>
          <cell r="CP716">
            <v>0</v>
          </cell>
        </row>
        <row r="717">
          <cell r="C717" t="str">
            <v>710-2023</v>
          </cell>
          <cell r="D717">
            <v>1</v>
          </cell>
          <cell r="E717" t="str">
            <v>CO1.PCCNTR.4797753</v>
          </cell>
          <cell r="F717" t="e">
            <v>#N/A</v>
          </cell>
          <cell r="G717" t="str">
            <v>En Ejecución</v>
          </cell>
          <cell r="H717" t="str">
            <v>https://community.secop.gov.co/Public/Tendering/OpportunityDetail/Index?noticeUID=CO1.NTC.4206727&amp;isFromPublicArea=True&amp;isModal=False</v>
          </cell>
          <cell r="I717" t="str">
            <v>SDHT-SDB-PSAG-098-2023</v>
          </cell>
          <cell r="J717">
            <v>1</v>
          </cell>
          <cell r="K717">
            <v>1</v>
          </cell>
          <cell r="L717" t="str">
            <v>Persona Natural</v>
          </cell>
          <cell r="M717" t="str">
            <v>CC</v>
          </cell>
          <cell r="N717">
            <v>28089387</v>
          </cell>
          <cell r="O717">
            <v>1</v>
          </cell>
          <cell r="P717" t="str">
            <v>MEJIA QUINTANILLA</v>
          </cell>
          <cell r="Q717" t="str">
            <v>MARIA ELENA</v>
          </cell>
          <cell r="R717" t="str">
            <v>No Aplica</v>
          </cell>
          <cell r="S717" t="str">
            <v>MARIA ELENA MEJIA QUINTANILLA</v>
          </cell>
          <cell r="T717" t="str">
            <v>F</v>
          </cell>
          <cell r="U717">
            <v>45008</v>
          </cell>
          <cell r="V717">
            <v>45012</v>
          </cell>
          <cell r="W717">
            <v>45009</v>
          </cell>
          <cell r="Y717" t="str">
            <v>Contratación Directa</v>
          </cell>
          <cell r="Z717" t="str">
            <v>Contrato</v>
          </cell>
          <cell r="AA717" t="str">
            <v>Prestación de Servicios  de Apoyo a la Gestión</v>
          </cell>
          <cell r="AB717" t="str">
            <v>PRESTAR SERVICIOS DE APOYO A LA GESTIÓN DOCUMENTAL EN LA CONFORMACIÓN DE EXPEDIENTES PARA POSTULACIÓN DE HOGARES AL SUBSIDIO DE MEJORAMIENTO DE VIVIENDA EN LA MODALIDAD DE HABITABILIDAD EN LOS TERRITORIOS PRIORIZADOS POR LA SECRETARÍA DISTRITAL DEL HÁBITAT</v>
          </cell>
          <cell r="AC717">
            <v>45012</v>
          </cell>
          <cell r="AE717">
            <v>45012</v>
          </cell>
          <cell r="AF717">
            <v>8</v>
          </cell>
          <cell r="AG717">
            <v>0</v>
          </cell>
          <cell r="AH717">
            <v>8</v>
          </cell>
          <cell r="AI717">
            <v>8</v>
          </cell>
          <cell r="AJ717">
            <v>0</v>
          </cell>
          <cell r="AK717">
            <v>240</v>
          </cell>
          <cell r="AL717">
            <v>45256</v>
          </cell>
          <cell r="AM717">
            <v>45256</v>
          </cell>
          <cell r="AN717">
            <v>26400000</v>
          </cell>
          <cell r="AO717">
            <v>26400000</v>
          </cell>
          <cell r="AP717">
            <v>3300000</v>
          </cell>
          <cell r="AQ717">
            <v>0</v>
          </cell>
          <cell r="AS717">
            <v>457</v>
          </cell>
          <cell r="AT717">
            <v>44946</v>
          </cell>
          <cell r="AU717">
            <v>36300000</v>
          </cell>
          <cell r="AV717" t="str">
            <v>O23011601010000007715</v>
          </cell>
          <cell r="AW717" t="str">
            <v>INVERSION</v>
          </cell>
          <cell r="AX717" t="str">
            <v>Mejoramiento de vivienda - modalidad de habitabilidad mediante asignación e implementación de subsidio en Bogotá</v>
          </cell>
          <cell r="AY717">
            <v>5000488297</v>
          </cell>
          <cell r="AZ717">
            <v>799</v>
          </cell>
          <cell r="BA717">
            <v>45009</v>
          </cell>
          <cell r="BB717">
            <v>26400000</v>
          </cell>
          <cell r="BK717" t="str">
            <v/>
          </cell>
          <cell r="BN717" t="str">
            <v/>
          </cell>
          <cell r="BO717" t="str">
            <v/>
          </cell>
          <cell r="BP717" t="str">
            <v/>
          </cell>
          <cell r="BR717" t="str">
            <v/>
          </cell>
          <cell r="BS717" t="str">
            <v/>
          </cell>
          <cell r="BT717" t="str">
            <v/>
          </cell>
          <cell r="BU717" t="str">
            <v/>
          </cell>
          <cell r="BV717" t="str">
            <v/>
          </cell>
          <cell r="BW717" t="str">
            <v/>
          </cell>
          <cell r="CA717" t="str">
            <v/>
          </cell>
          <cell r="CB717" t="str">
            <v/>
          </cell>
          <cell r="CC717" t="str">
            <v/>
          </cell>
          <cell r="CE717" t="str">
            <v/>
          </cell>
          <cell r="CF717" t="str">
            <v/>
          </cell>
          <cell r="CG717" t="str">
            <v/>
          </cell>
          <cell r="CH717" t="str">
            <v/>
          </cell>
          <cell r="CI717" t="str">
            <v/>
          </cell>
          <cell r="CP717">
            <v>0</v>
          </cell>
        </row>
        <row r="718">
          <cell r="C718" t="str">
            <v>711-2023</v>
          </cell>
          <cell r="D718">
            <v>1</v>
          </cell>
          <cell r="E718" t="str">
            <v>CO1.PCCNTR.4798170</v>
          </cell>
          <cell r="F718" t="e">
            <v>#N/A</v>
          </cell>
          <cell r="G718" t="str">
            <v>En Ejecución</v>
          </cell>
          <cell r="H718" t="str">
            <v>https://community.secop.gov.co/Public/Tendering/OpportunityDetail/Index?noticeUID=CO1.NTC.4206812&amp;isFromPublicArea=True&amp;isModal=False</v>
          </cell>
          <cell r="I718" t="str">
            <v>SDHT-SDB-PSP-102-2023</v>
          </cell>
          <cell r="J718">
            <v>1</v>
          </cell>
          <cell r="K718">
            <v>1</v>
          </cell>
          <cell r="L718" t="str">
            <v>Persona Natural</v>
          </cell>
          <cell r="M718" t="str">
            <v>CC</v>
          </cell>
          <cell r="N718">
            <v>52180236</v>
          </cell>
          <cell r="O718">
            <v>1</v>
          </cell>
          <cell r="P718" t="str">
            <v>LOZANO GUARNIZO</v>
          </cell>
          <cell r="Q718" t="str">
            <v>YULY ANGELICA</v>
          </cell>
          <cell r="R718" t="str">
            <v>No Aplica</v>
          </cell>
          <cell r="S718" t="str">
            <v>YULY ANGELICA LOZANO GUARNIZO</v>
          </cell>
          <cell r="T718" t="str">
            <v>F</v>
          </cell>
          <cell r="U718">
            <v>45008</v>
          </cell>
          <cell r="V718">
            <v>45009</v>
          </cell>
          <cell r="W718">
            <v>45009</v>
          </cell>
          <cell r="Y718" t="str">
            <v>Contratación Directa</v>
          </cell>
          <cell r="Z718" t="str">
            <v>Contrato</v>
          </cell>
          <cell r="AA718" t="str">
            <v>Prestación de Servicios Profesionales</v>
          </cell>
          <cell r="AB718" t="str">
            <v>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v>
          </cell>
          <cell r="AC718">
            <v>45009</v>
          </cell>
          <cell r="AE718">
            <v>45009</v>
          </cell>
          <cell r="AF718">
            <v>8</v>
          </cell>
          <cell r="AG718">
            <v>0</v>
          </cell>
          <cell r="AH718">
            <v>8</v>
          </cell>
          <cell r="AI718">
            <v>8</v>
          </cell>
          <cell r="AJ718">
            <v>0</v>
          </cell>
          <cell r="AK718">
            <v>240</v>
          </cell>
          <cell r="AL718">
            <v>45253</v>
          </cell>
          <cell r="AM718">
            <v>45253</v>
          </cell>
          <cell r="AN718">
            <v>49440000</v>
          </cell>
          <cell r="AO718">
            <v>49440000</v>
          </cell>
          <cell r="AP718">
            <v>6180000</v>
          </cell>
          <cell r="AQ718">
            <v>0</v>
          </cell>
          <cell r="AS718">
            <v>809</v>
          </cell>
          <cell r="AT718">
            <v>44981</v>
          </cell>
          <cell r="AU718">
            <v>49440000</v>
          </cell>
          <cell r="AV718" t="str">
            <v>O23011601010000007715</v>
          </cell>
          <cell r="AW718" t="str">
            <v>INVERSION</v>
          </cell>
          <cell r="AX718" t="str">
            <v>Mejoramiento de vivienda - modalidad de habitabilidad mediante asignación e implementación de subsidio en Bogotá</v>
          </cell>
          <cell r="AY718">
            <v>5000488272</v>
          </cell>
          <cell r="AZ718">
            <v>795</v>
          </cell>
          <cell r="BA718">
            <v>45009</v>
          </cell>
          <cell r="BB718">
            <v>49440000</v>
          </cell>
          <cell r="BK718" t="str">
            <v/>
          </cell>
          <cell r="BN718" t="str">
            <v/>
          </cell>
          <cell r="BO718" t="str">
            <v/>
          </cell>
          <cell r="BP718" t="str">
            <v/>
          </cell>
          <cell r="BR718" t="str">
            <v/>
          </cell>
          <cell r="BS718" t="str">
            <v/>
          </cell>
          <cell r="BT718" t="str">
            <v/>
          </cell>
          <cell r="BU718" t="str">
            <v/>
          </cell>
          <cell r="BV718" t="str">
            <v/>
          </cell>
          <cell r="BW718" t="str">
            <v/>
          </cell>
          <cell r="CA718" t="str">
            <v/>
          </cell>
          <cell r="CB718" t="str">
            <v/>
          </cell>
          <cell r="CC718" t="str">
            <v/>
          </cell>
          <cell r="CE718" t="str">
            <v/>
          </cell>
          <cell r="CF718" t="str">
            <v/>
          </cell>
          <cell r="CG718" t="str">
            <v/>
          </cell>
          <cell r="CH718" t="str">
            <v/>
          </cell>
          <cell r="CI718" t="str">
            <v/>
          </cell>
          <cell r="CP718">
            <v>0</v>
          </cell>
        </row>
        <row r="719">
          <cell r="C719" t="str">
            <v>712-2023</v>
          </cell>
          <cell r="D719">
            <v>1</v>
          </cell>
          <cell r="E719" t="str">
            <v>CO1.PCCNTR.4793003</v>
          </cell>
          <cell r="F719" t="e">
            <v>#N/A</v>
          </cell>
          <cell r="G719" t="str">
            <v>En Ejecución</v>
          </cell>
          <cell r="H719" t="str">
            <v>https://community.secop.gov.co/Public/Tendering/OpportunityDetail/Index?noticeUID=CO1.NTC.4200203&amp;isFromPublicArea=True&amp;isModal=False</v>
          </cell>
          <cell r="I719" t="str">
            <v>SDHT-SDA-PSP-048-2023</v>
          </cell>
          <cell r="J719">
            <v>1</v>
          </cell>
          <cell r="K719">
            <v>1</v>
          </cell>
          <cell r="L719" t="str">
            <v>Persona Natural</v>
          </cell>
          <cell r="M719" t="str">
            <v>CC</v>
          </cell>
          <cell r="N719">
            <v>1088012325</v>
          </cell>
          <cell r="O719">
            <v>1</v>
          </cell>
          <cell r="P719" t="str">
            <v>AGUIRRE VALENCIA</v>
          </cell>
          <cell r="Q719" t="str">
            <v>ANGELA MARIA</v>
          </cell>
          <cell r="R719" t="str">
            <v>No Aplica</v>
          </cell>
          <cell r="S719" t="str">
            <v>ANGELA MARIA AGUIRRE VALENCIA</v>
          </cell>
          <cell r="T719" t="str">
            <v>F</v>
          </cell>
          <cell r="U719">
            <v>45007</v>
          </cell>
          <cell r="V719">
            <v>45008</v>
          </cell>
          <cell r="W719">
            <v>45009</v>
          </cell>
          <cell r="Y719" t="str">
            <v>Contratación Directa</v>
          </cell>
          <cell r="Z719" t="str">
            <v>Contrato</v>
          </cell>
          <cell r="AA719" t="str">
            <v>Prestación de Servicios Profesionales</v>
          </cell>
          <cell r="AB719" t="str">
            <v>PRESTAR SERVICIOS PROFESIONALES EN LA ESTRUCTURACIÓN, SEGUIMIENTO Y CONTROL ADMINISTRATIVO Y FINANCIERO DE LOS PROCESOS QUE SE DESARROLLAN EN EL MARCO DE LOS PLANES Y PROYECTOS A CARGO DE LA SUBSECRETARÍA DE GESTIÓN CORPORATIVA</v>
          </cell>
          <cell r="AC719">
            <v>45009</v>
          </cell>
          <cell r="AE719">
            <v>45009</v>
          </cell>
          <cell r="AF719">
            <v>8</v>
          </cell>
          <cell r="AG719">
            <v>0</v>
          </cell>
          <cell r="AH719">
            <v>8</v>
          </cell>
          <cell r="AI719">
            <v>8</v>
          </cell>
          <cell r="AJ719">
            <v>0</v>
          </cell>
          <cell r="AK719">
            <v>240</v>
          </cell>
          <cell r="AL719">
            <v>45253</v>
          </cell>
          <cell r="AM719">
            <v>45253</v>
          </cell>
          <cell r="AN719">
            <v>80000000</v>
          </cell>
          <cell r="AO719">
            <v>80000000</v>
          </cell>
          <cell r="AP719">
            <v>10000000</v>
          </cell>
          <cell r="AQ719">
            <v>0</v>
          </cell>
          <cell r="AS719">
            <v>702</v>
          </cell>
          <cell r="AT719">
            <v>44963</v>
          </cell>
          <cell r="AU719">
            <v>80000000</v>
          </cell>
          <cell r="AV719" t="str">
            <v>O23011605560000007754</v>
          </cell>
          <cell r="AW719" t="str">
            <v>INVERSION</v>
          </cell>
          <cell r="AX719" t="str">
            <v>Fortalecimiento Institucional de la Secretaría del Hábitat Bogotá</v>
          </cell>
          <cell r="AY719">
            <v>5000487783</v>
          </cell>
          <cell r="AZ719">
            <v>793</v>
          </cell>
          <cell r="BA719">
            <v>45008</v>
          </cell>
          <cell r="BB719">
            <v>80000000</v>
          </cell>
          <cell r="BK719" t="str">
            <v/>
          </cell>
          <cell r="BN719" t="str">
            <v/>
          </cell>
          <cell r="BO719" t="str">
            <v/>
          </cell>
          <cell r="BP719" t="str">
            <v/>
          </cell>
          <cell r="BR719" t="str">
            <v/>
          </cell>
          <cell r="BS719" t="str">
            <v/>
          </cell>
          <cell r="BT719" t="str">
            <v/>
          </cell>
          <cell r="BU719" t="str">
            <v/>
          </cell>
          <cell r="BV719" t="str">
            <v/>
          </cell>
          <cell r="BW719" t="str">
            <v/>
          </cell>
          <cell r="CA719" t="str">
            <v/>
          </cell>
          <cell r="CB719" t="str">
            <v/>
          </cell>
          <cell r="CC719" t="str">
            <v/>
          </cell>
          <cell r="CE719" t="str">
            <v/>
          </cell>
          <cell r="CF719" t="str">
            <v/>
          </cell>
          <cell r="CG719" t="str">
            <v/>
          </cell>
          <cell r="CH719" t="str">
            <v/>
          </cell>
          <cell r="CI719" t="str">
            <v/>
          </cell>
          <cell r="CP719">
            <v>0</v>
          </cell>
        </row>
        <row r="720">
          <cell r="C720" t="str">
            <v>713-2023</v>
          </cell>
          <cell r="D720">
            <v>1</v>
          </cell>
          <cell r="E720" t="str">
            <v>CO1.PCCNTR.4792360</v>
          </cell>
          <cell r="F720" t="e">
            <v>#N/A</v>
          </cell>
          <cell r="G720" t="str">
            <v>En Ejecución</v>
          </cell>
          <cell r="H720" t="str">
            <v>https://community.secop.gov.co/Public/Tendering/OpportunityDetail/Index?noticeUID=CO1.NTC.4199933&amp;isFromPublicArea=True&amp;isModal=False</v>
          </cell>
          <cell r="I720" t="str">
            <v>SDHT-SDPP-PSP-023-2023</v>
          </cell>
          <cell r="J720">
            <v>1</v>
          </cell>
          <cell r="K720">
            <v>1</v>
          </cell>
          <cell r="L720" t="str">
            <v>Persona Natural</v>
          </cell>
          <cell r="M720" t="str">
            <v>CC</v>
          </cell>
          <cell r="N720">
            <v>40801892</v>
          </cell>
          <cell r="O720">
            <v>6</v>
          </cell>
          <cell r="P720" t="str">
            <v>MOLINA LIÑAN</v>
          </cell>
          <cell r="Q720" t="str">
            <v>RINA FERNANDA</v>
          </cell>
          <cell r="R720" t="str">
            <v>No Aplica</v>
          </cell>
          <cell r="S720" t="str">
            <v>RINA FERNANDA MOLINA LIÑAN</v>
          </cell>
          <cell r="T720" t="str">
            <v>F</v>
          </cell>
          <cell r="U720">
            <v>45007</v>
          </cell>
          <cell r="V720">
            <v>45008</v>
          </cell>
          <cell r="W720">
            <v>45009</v>
          </cell>
          <cell r="Y720" t="str">
            <v>Contratación Directa</v>
          </cell>
          <cell r="Z720" t="str">
            <v>Contrato</v>
          </cell>
          <cell r="AA720" t="str">
            <v>Prestación de Servicios Profesionales</v>
          </cell>
          <cell r="AB720"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720">
            <v>45009</v>
          </cell>
          <cell r="AD720">
            <v>45009</v>
          </cell>
          <cell r="AE720">
            <v>45009</v>
          </cell>
          <cell r="AF720">
            <v>7</v>
          </cell>
          <cell r="AG720">
            <v>7</v>
          </cell>
          <cell r="AH720">
            <v>7.2333333333333334</v>
          </cell>
          <cell r="AI720">
            <v>7</v>
          </cell>
          <cell r="AJ720">
            <v>7</v>
          </cell>
          <cell r="AK720">
            <v>217</v>
          </cell>
          <cell r="AL720">
            <v>45229</v>
          </cell>
          <cell r="AM720">
            <v>45229</v>
          </cell>
          <cell r="AN720">
            <v>52152333</v>
          </cell>
          <cell r="AO720">
            <v>52152333</v>
          </cell>
          <cell r="AP720">
            <v>7210000</v>
          </cell>
          <cell r="AQ720">
            <v>0.3333333358168602</v>
          </cell>
          <cell r="AS720">
            <v>871</v>
          </cell>
          <cell r="AT720">
            <v>44998</v>
          </cell>
          <cell r="AU720">
            <v>64890000</v>
          </cell>
          <cell r="AV720" t="str">
            <v>O23011605560000007602</v>
          </cell>
          <cell r="AW720" t="str">
            <v>INVERSION</v>
          </cell>
          <cell r="AX720" t="str">
            <v>Análisis de la Gestión Integral del desarrollo de los programas y proyectos de la Secretaría de Hábitat de Bogotá</v>
          </cell>
          <cell r="AY720">
            <v>5000487400</v>
          </cell>
          <cell r="AZ720">
            <v>791</v>
          </cell>
          <cell r="BA720">
            <v>45008</v>
          </cell>
          <cell r="BB720">
            <v>52152333</v>
          </cell>
          <cell r="BK720" t="str">
            <v/>
          </cell>
          <cell r="BN720" t="str">
            <v/>
          </cell>
          <cell r="BO720" t="str">
            <v/>
          </cell>
          <cell r="BP720" t="str">
            <v/>
          </cell>
          <cell r="BR720" t="str">
            <v/>
          </cell>
          <cell r="BS720" t="str">
            <v/>
          </cell>
          <cell r="BT720" t="str">
            <v/>
          </cell>
          <cell r="BU720" t="str">
            <v/>
          </cell>
          <cell r="BV720" t="str">
            <v/>
          </cell>
          <cell r="BW720" t="str">
            <v/>
          </cell>
          <cell r="CA720" t="str">
            <v/>
          </cell>
          <cell r="CB720" t="str">
            <v/>
          </cell>
          <cell r="CC720" t="str">
            <v/>
          </cell>
          <cell r="CE720" t="str">
            <v/>
          </cell>
          <cell r="CF720" t="str">
            <v/>
          </cell>
          <cell r="CG720" t="str">
            <v/>
          </cell>
          <cell r="CH720" t="str">
            <v/>
          </cell>
          <cell r="CI720" t="str">
            <v/>
          </cell>
          <cell r="CP720">
            <v>0</v>
          </cell>
        </row>
        <row r="721">
          <cell r="C721" t="str">
            <v>714-2023</v>
          </cell>
          <cell r="D721">
            <v>1</v>
          </cell>
          <cell r="E721" t="str">
            <v>CO1.PCCNTR.4797062</v>
          </cell>
          <cell r="F721" t="e">
            <v>#N/A</v>
          </cell>
          <cell r="G721" t="str">
            <v>En Ejecución</v>
          </cell>
          <cell r="H721" t="str">
            <v>https://community.secop.gov.co/Public/Tendering/OpportunityDetail/Index?noticeUID=CO1.NTC.4205916&amp;isFromPublicArea=True&amp;isModal=False</v>
          </cell>
          <cell r="I721" t="str">
            <v>SDHT-SDA-PSAG-036-2023</v>
          </cell>
          <cell r="J721">
            <v>1</v>
          </cell>
          <cell r="K721">
            <v>1</v>
          </cell>
          <cell r="L721" t="str">
            <v>Persona Natural</v>
          </cell>
          <cell r="M721" t="str">
            <v>CC</v>
          </cell>
          <cell r="N721">
            <v>51739179</v>
          </cell>
          <cell r="O721">
            <v>8</v>
          </cell>
          <cell r="P721" t="str">
            <v>SIMBAQUEVA POVEDA</v>
          </cell>
          <cell r="Q721" t="str">
            <v>HILDA MERCEDES</v>
          </cell>
          <cell r="R721" t="str">
            <v>No Aplica</v>
          </cell>
          <cell r="S721" t="str">
            <v>HILDA MERCEDES SIMBAQUEVA POVEDA</v>
          </cell>
          <cell r="T721" t="str">
            <v>F</v>
          </cell>
          <cell r="U721">
            <v>45008</v>
          </cell>
          <cell r="V721">
            <v>45009</v>
          </cell>
          <cell r="W721">
            <v>45012</v>
          </cell>
          <cell r="Y721" t="str">
            <v>Contratación Directa</v>
          </cell>
          <cell r="Z721" t="str">
            <v>Contrato</v>
          </cell>
          <cell r="AA721" t="str">
            <v>Prestación de Servicios  de Apoyo a la Gestión</v>
          </cell>
          <cell r="AB721" t="str">
            <v>PRESTAR SERVICIOS DE APOYO ADMINISTRATIVO EN LOS PROCESOS A CARGO DE TALENTO HUMANO DE LA SUBDIRECCIÓN ADMINISTRATIVA.</v>
          </cell>
          <cell r="AC721">
            <v>45012</v>
          </cell>
          <cell r="AD721">
            <v>45013</v>
          </cell>
          <cell r="AE721">
            <v>45013</v>
          </cell>
          <cell r="AF721">
            <v>8</v>
          </cell>
          <cell r="AG721">
            <v>0</v>
          </cell>
          <cell r="AH721">
            <v>8</v>
          </cell>
          <cell r="AI721">
            <v>8</v>
          </cell>
          <cell r="AJ721">
            <v>0</v>
          </cell>
          <cell r="AK721">
            <v>240</v>
          </cell>
          <cell r="AL721">
            <v>45257</v>
          </cell>
          <cell r="AM721">
            <v>45257</v>
          </cell>
          <cell r="AN721">
            <v>28800000</v>
          </cell>
          <cell r="AO721">
            <v>28800000</v>
          </cell>
          <cell r="AP721">
            <v>3600000</v>
          </cell>
          <cell r="AQ721">
            <v>0</v>
          </cell>
          <cell r="AS721">
            <v>633</v>
          </cell>
          <cell r="AT721">
            <v>44953</v>
          </cell>
          <cell r="AU721">
            <v>28800000</v>
          </cell>
          <cell r="AV721" t="str">
            <v>O23011605560000007754</v>
          </cell>
          <cell r="AW721" t="str">
            <v>INVERSION</v>
          </cell>
          <cell r="AX721" t="str">
            <v>Fortalecimiento Institucional de la Secretaría del Hábitat Bogotá</v>
          </cell>
          <cell r="AY721">
            <v>5000488306</v>
          </cell>
          <cell r="AZ721">
            <v>800</v>
          </cell>
          <cell r="BA721">
            <v>45009</v>
          </cell>
          <cell r="BB721">
            <v>28800000</v>
          </cell>
          <cell r="BK721" t="str">
            <v/>
          </cell>
          <cell r="BN721" t="str">
            <v/>
          </cell>
          <cell r="BO721" t="str">
            <v/>
          </cell>
          <cell r="BP721" t="str">
            <v/>
          </cell>
          <cell r="BR721" t="str">
            <v/>
          </cell>
          <cell r="BS721" t="str">
            <v/>
          </cell>
          <cell r="BT721" t="str">
            <v/>
          </cell>
          <cell r="BU721" t="str">
            <v/>
          </cell>
          <cell r="BV721" t="str">
            <v/>
          </cell>
          <cell r="BW721" t="str">
            <v/>
          </cell>
          <cell r="CA721" t="str">
            <v/>
          </cell>
          <cell r="CB721" t="str">
            <v/>
          </cell>
          <cell r="CC721" t="str">
            <v/>
          </cell>
          <cell r="CE721" t="str">
            <v/>
          </cell>
          <cell r="CF721" t="str">
            <v/>
          </cell>
          <cell r="CG721" t="str">
            <v/>
          </cell>
          <cell r="CH721" t="str">
            <v/>
          </cell>
          <cell r="CI721" t="str">
            <v/>
          </cell>
          <cell r="CP721">
            <v>0</v>
          </cell>
        </row>
        <row r="722">
          <cell r="C722" t="str">
            <v>715-2023</v>
          </cell>
          <cell r="D722">
            <v>1</v>
          </cell>
          <cell r="E722" t="str">
            <v>CO1.PCCNTR.4793693</v>
          </cell>
          <cell r="F722" t="e">
            <v>#N/A</v>
          </cell>
          <cell r="G722" t="str">
            <v>En Ejecución</v>
          </cell>
          <cell r="H722" t="str">
            <v>https://community.secop.gov.co/Public/Tendering/OpportunityDetail/Index?noticeUID=CO1.NTC.4201618&amp;isFromPublicArea=True&amp;isModal=False</v>
          </cell>
          <cell r="I722" t="str">
            <v>SDHT-SDA-PSP-052-2023</v>
          </cell>
          <cell r="J722">
            <v>1</v>
          </cell>
          <cell r="K722">
            <v>1</v>
          </cell>
          <cell r="L722" t="str">
            <v>Persona Natural</v>
          </cell>
          <cell r="M722" t="str">
            <v>CC</v>
          </cell>
          <cell r="N722">
            <v>80181392</v>
          </cell>
          <cell r="O722">
            <v>9</v>
          </cell>
          <cell r="P722" t="str">
            <v>MAHECHA PENAGOS</v>
          </cell>
          <cell r="Q722" t="str">
            <v>GUILLERMO</v>
          </cell>
          <cell r="R722" t="str">
            <v>No Aplica</v>
          </cell>
          <cell r="S722" t="str">
            <v>GUILLERMO MAHECHA PENAGOS</v>
          </cell>
          <cell r="T722" t="str">
            <v>M</v>
          </cell>
          <cell r="U722">
            <v>45007</v>
          </cell>
          <cell r="V722">
            <v>45007</v>
          </cell>
          <cell r="W722">
            <v>45009</v>
          </cell>
          <cell r="Y722" t="str">
            <v>Contratación Directa</v>
          </cell>
          <cell r="Z722" t="str">
            <v>Contrato</v>
          </cell>
          <cell r="AA722" t="str">
            <v>Prestación de Servicios Profesionales</v>
          </cell>
          <cell r="AB722" t="str">
            <v>PRESTAR LOS SERVICIOS PROFESIONALES PARA APOYAR EL DESARROLLO DE LAS ACCIONES Y LINEAMIENTOS QUE SE IMPLEMENTEN EN EL MARCO DEL PROGRAMA DE GESTIÓN DOCUMENTAL.</v>
          </cell>
          <cell r="AC722">
            <v>45009</v>
          </cell>
          <cell r="AD722">
            <v>45012</v>
          </cell>
          <cell r="AE722">
            <v>45012</v>
          </cell>
          <cell r="AF722">
            <v>8</v>
          </cell>
          <cell r="AG722">
            <v>0</v>
          </cell>
          <cell r="AH722">
            <v>8</v>
          </cell>
          <cell r="AI722">
            <v>8</v>
          </cell>
          <cell r="AJ722">
            <v>0</v>
          </cell>
          <cell r="AK722">
            <v>240</v>
          </cell>
          <cell r="AL722">
            <v>45256</v>
          </cell>
          <cell r="AM722">
            <v>45256</v>
          </cell>
          <cell r="AN722">
            <v>42800000</v>
          </cell>
          <cell r="AO722">
            <v>42800000</v>
          </cell>
          <cell r="AP722">
            <v>5350000</v>
          </cell>
          <cell r="AQ722">
            <v>0</v>
          </cell>
          <cell r="AS722">
            <v>859</v>
          </cell>
          <cell r="AT722">
            <v>44993</v>
          </cell>
          <cell r="AU722">
            <v>42800000</v>
          </cell>
          <cell r="AV722" t="str">
            <v>O23011605560000007754</v>
          </cell>
          <cell r="AW722" t="str">
            <v>INVERSION</v>
          </cell>
          <cell r="AX722" t="str">
            <v>Fortalecimiento Institucional de la Secretaría del Hábitat Bogotá</v>
          </cell>
          <cell r="AY722">
            <v>5000487395</v>
          </cell>
          <cell r="AZ722">
            <v>790</v>
          </cell>
          <cell r="BA722">
            <v>45008</v>
          </cell>
          <cell r="BB722">
            <v>42800000</v>
          </cell>
          <cell r="BK722" t="str">
            <v/>
          </cell>
          <cell r="BN722" t="str">
            <v/>
          </cell>
          <cell r="BO722" t="str">
            <v/>
          </cell>
          <cell r="BP722" t="str">
            <v/>
          </cell>
          <cell r="BR722" t="str">
            <v/>
          </cell>
          <cell r="BS722" t="str">
            <v/>
          </cell>
          <cell r="BT722" t="str">
            <v/>
          </cell>
          <cell r="BU722" t="str">
            <v/>
          </cell>
          <cell r="BV722" t="str">
            <v/>
          </cell>
          <cell r="BW722" t="str">
            <v/>
          </cell>
          <cell r="CA722" t="str">
            <v/>
          </cell>
          <cell r="CB722" t="str">
            <v/>
          </cell>
          <cell r="CC722" t="str">
            <v/>
          </cell>
          <cell r="CE722" t="str">
            <v/>
          </cell>
          <cell r="CF722" t="str">
            <v/>
          </cell>
          <cell r="CG722" t="str">
            <v/>
          </cell>
          <cell r="CH722" t="str">
            <v/>
          </cell>
          <cell r="CI722" t="str">
            <v/>
          </cell>
          <cell r="CP722">
            <v>0</v>
          </cell>
        </row>
        <row r="723">
          <cell r="C723" t="str">
            <v>716-2023</v>
          </cell>
          <cell r="D723">
            <v>1</v>
          </cell>
          <cell r="E723" t="str">
            <v>CO1.PCCNTR.4795560</v>
          </cell>
          <cell r="F723" t="e">
            <v>#N/A</v>
          </cell>
          <cell r="G723" t="str">
            <v>En Ejecución</v>
          </cell>
          <cell r="H723" t="str">
            <v>https://community.secop.gov.co/Public/Tendering/OpportunityDetail/Index?noticeUID=CO1.NTC.4203190&amp;isFromPublicArea=True&amp;isModal=true&amp;asPopupView=true</v>
          </cell>
          <cell r="I723" t="str">
            <v>SDHT-SDSP-PSP-021-2023</v>
          </cell>
          <cell r="J723">
            <v>1</v>
          </cell>
          <cell r="K723">
            <v>1</v>
          </cell>
          <cell r="L723" t="str">
            <v>Persona Natural</v>
          </cell>
          <cell r="M723" t="str">
            <v>CC</v>
          </cell>
          <cell r="N723">
            <v>35427539</v>
          </cell>
          <cell r="O723">
            <v>9</v>
          </cell>
          <cell r="P723" t="str">
            <v>CAMARGO CORREA</v>
          </cell>
          <cell r="Q723" t="str">
            <v>LOLITA</v>
          </cell>
          <cell r="R723" t="str">
            <v>No Aplica</v>
          </cell>
          <cell r="S723" t="str">
            <v>LOLITA CAMARGO CORREA</v>
          </cell>
          <cell r="T723" t="str">
            <v>F</v>
          </cell>
          <cell r="U723">
            <v>45009</v>
          </cell>
          <cell r="V723">
            <v>45013</v>
          </cell>
          <cell r="W723">
            <v>45012</v>
          </cell>
          <cell r="Y723" t="str">
            <v>Contratación Directa</v>
          </cell>
          <cell r="Z723" t="str">
            <v>Contrato</v>
          </cell>
          <cell r="AA723" t="str">
            <v>Prestación de Servicios Profesionales</v>
          </cell>
          <cell r="AB723" t="str">
            <v>PRESTAR SERVICIOS PROFESIONALES PARA EL DESARROLLO DE ACTIVIDADES QUE GARANTICEN EL ACOMPAÑAMIENTO JURÍDICO EN LA IMPLEMENTACIÓN DE PLANES, PROGRAMAS Y POLÍTICAS RELACIONADAS CON LA PRESTACIÓN DE LOS SERVICIOS PÚBLICOS EN BOGOTÁ Y LA REGIÓN</v>
          </cell>
          <cell r="AC723">
            <v>45013</v>
          </cell>
          <cell r="AE723">
            <v>45013</v>
          </cell>
          <cell r="AF723">
            <v>9</v>
          </cell>
          <cell r="AG723">
            <v>0</v>
          </cell>
          <cell r="AH723">
            <v>9</v>
          </cell>
          <cell r="AI723">
            <v>9</v>
          </cell>
          <cell r="AJ723">
            <v>0</v>
          </cell>
          <cell r="AK723">
            <v>270</v>
          </cell>
          <cell r="AL723">
            <v>45287</v>
          </cell>
          <cell r="AM723">
            <v>45287</v>
          </cell>
          <cell r="AN723">
            <v>68598000</v>
          </cell>
          <cell r="AO723">
            <v>68598000</v>
          </cell>
          <cell r="AP723">
            <v>7622000</v>
          </cell>
          <cell r="AQ723">
            <v>0</v>
          </cell>
          <cell r="AS723">
            <v>756</v>
          </cell>
          <cell r="AT723">
            <v>44977</v>
          </cell>
          <cell r="AU723">
            <v>68598000</v>
          </cell>
          <cell r="AV723" t="str">
            <v>O23011602370000007615</v>
          </cell>
          <cell r="AW723" t="str">
            <v>INVERSION</v>
          </cell>
          <cell r="AX723" t="str">
            <v>Diseño e implementación de la política pública de servicios públicos domiciliarios en el área urbana y rural del Distrito Capital Bogotá</v>
          </cell>
          <cell r="AY723">
            <v>5000488293</v>
          </cell>
          <cell r="AZ723">
            <v>797</v>
          </cell>
          <cell r="BA723">
            <v>45009</v>
          </cell>
          <cell r="BB723">
            <v>68598000</v>
          </cell>
          <cell r="BK723" t="str">
            <v/>
          </cell>
          <cell r="BN723" t="str">
            <v/>
          </cell>
          <cell r="BO723" t="str">
            <v/>
          </cell>
          <cell r="BP723" t="str">
            <v/>
          </cell>
          <cell r="BR723" t="str">
            <v/>
          </cell>
          <cell r="BS723" t="str">
            <v/>
          </cell>
          <cell r="BT723" t="str">
            <v/>
          </cell>
          <cell r="BU723" t="str">
            <v/>
          </cell>
          <cell r="BV723" t="str">
            <v/>
          </cell>
          <cell r="BW723" t="str">
            <v/>
          </cell>
          <cell r="CA723" t="str">
            <v/>
          </cell>
          <cell r="CB723" t="str">
            <v/>
          </cell>
          <cell r="CC723" t="str">
            <v/>
          </cell>
          <cell r="CE723" t="str">
            <v/>
          </cell>
          <cell r="CF723" t="str">
            <v/>
          </cell>
          <cell r="CG723" t="str">
            <v/>
          </cell>
          <cell r="CH723" t="str">
            <v/>
          </cell>
          <cell r="CI723" t="str">
            <v/>
          </cell>
          <cell r="CP723">
            <v>0</v>
          </cell>
        </row>
        <row r="724">
          <cell r="C724" t="str">
            <v>717-2023</v>
          </cell>
          <cell r="D724">
            <v>1</v>
          </cell>
          <cell r="E724" t="str">
            <v>CO1.PCCNTR.4802078</v>
          </cell>
          <cell r="F724" t="e">
            <v>#N/A</v>
          </cell>
          <cell r="G724" t="str">
            <v>En Ejecución</v>
          </cell>
          <cell r="H724" t="str">
            <v>https://community.secop.gov.co/Public/Tendering/OpportunityDetail/Index?noticeUID=CO1.NTC.4209415&amp;isFromPublicArea=True&amp;isModal=true&amp;asPopupView=true</v>
          </cell>
          <cell r="I724" t="str">
            <v>SDHT-SJ-PSP-0019-2023</v>
          </cell>
          <cell r="J724">
            <v>1</v>
          </cell>
          <cell r="K724">
            <v>1</v>
          </cell>
          <cell r="L724" t="str">
            <v>Persona Natural</v>
          </cell>
          <cell r="M724" t="str">
            <v>CC</v>
          </cell>
          <cell r="N724">
            <v>1032371041</v>
          </cell>
          <cell r="O724">
            <v>0</v>
          </cell>
          <cell r="P724" t="str">
            <v>PEÑA MUÑOZ</v>
          </cell>
          <cell r="Q724" t="str">
            <v>DIANA PATRICIA</v>
          </cell>
          <cell r="R724" t="str">
            <v>No Aplica</v>
          </cell>
          <cell r="S724" t="str">
            <v>DIANA PATRICIA PEÑA MUÑOZ</v>
          </cell>
          <cell r="T724" t="str">
            <v>F</v>
          </cell>
          <cell r="U724">
            <v>45009</v>
          </cell>
          <cell r="V724">
            <v>45012</v>
          </cell>
          <cell r="W724">
            <v>45013</v>
          </cell>
          <cell r="Y724" t="str">
            <v>Contratación Directa</v>
          </cell>
          <cell r="Z724" t="str">
            <v>Contrato</v>
          </cell>
          <cell r="AA724" t="str">
            <v>Prestación de Servicios Profesionales</v>
          </cell>
          <cell r="AB724" t="str">
            <v>PRESTAR SERVICIOS PROFESIONALES EN DERECHO PARA APOYAR ASUNTOS RELACIONADOS CON LA DEFENSA JUDICIAL Y EXTRAJUDICIAL DE LA SECRETARIA DISTRITAL DEL HABITAT.</v>
          </cell>
          <cell r="AC724">
            <v>45013</v>
          </cell>
          <cell r="AE724">
            <v>45013</v>
          </cell>
          <cell r="AF724">
            <v>9</v>
          </cell>
          <cell r="AG724">
            <v>0</v>
          </cell>
          <cell r="AH724">
            <v>9</v>
          </cell>
          <cell r="AI724">
            <v>9</v>
          </cell>
          <cell r="AJ724">
            <v>0</v>
          </cell>
          <cell r="AK724">
            <v>270</v>
          </cell>
          <cell r="AL724">
            <v>45287</v>
          </cell>
          <cell r="AM724">
            <v>45287</v>
          </cell>
          <cell r="AN724">
            <v>46350000</v>
          </cell>
          <cell r="AO724">
            <v>46350000</v>
          </cell>
          <cell r="AP724">
            <v>5150000</v>
          </cell>
          <cell r="AQ724">
            <v>0</v>
          </cell>
          <cell r="AS724">
            <v>874</v>
          </cell>
          <cell r="AT724">
            <v>45000</v>
          </cell>
          <cell r="AU724">
            <v>46350000</v>
          </cell>
          <cell r="AV724" t="str">
            <v>O23011605560000007810</v>
          </cell>
          <cell r="AW724" t="str">
            <v>INVERSION</v>
          </cell>
          <cell r="AX724" t="str">
            <v>Fortalecimiento y articulación de la gestión jurídica institucional en la Secretaría del Hábitat de Bogotá</v>
          </cell>
          <cell r="AY724">
            <v>5000489803</v>
          </cell>
          <cell r="AZ724">
            <v>811</v>
          </cell>
          <cell r="BA724">
            <v>45013</v>
          </cell>
          <cell r="BB724">
            <v>46350000</v>
          </cell>
          <cell r="BK724" t="str">
            <v/>
          </cell>
          <cell r="BN724" t="str">
            <v/>
          </cell>
          <cell r="BO724" t="str">
            <v/>
          </cell>
          <cell r="BP724" t="str">
            <v/>
          </cell>
          <cell r="BR724" t="str">
            <v/>
          </cell>
          <cell r="BS724" t="str">
            <v/>
          </cell>
          <cell r="BT724" t="str">
            <v/>
          </cell>
          <cell r="BU724" t="str">
            <v/>
          </cell>
          <cell r="BV724" t="str">
            <v/>
          </cell>
          <cell r="BW724" t="str">
            <v/>
          </cell>
          <cell r="CA724" t="str">
            <v/>
          </cell>
          <cell r="CB724" t="str">
            <v/>
          </cell>
          <cell r="CC724" t="str">
            <v/>
          </cell>
          <cell r="CE724" t="str">
            <v/>
          </cell>
          <cell r="CF724" t="str">
            <v/>
          </cell>
          <cell r="CG724" t="str">
            <v/>
          </cell>
          <cell r="CH724" t="str">
            <v/>
          </cell>
          <cell r="CI724" t="str">
            <v/>
          </cell>
          <cell r="CP724">
            <v>0</v>
          </cell>
        </row>
        <row r="725">
          <cell r="C725" t="str">
            <v>718-2023</v>
          </cell>
          <cell r="D725">
            <v>1</v>
          </cell>
          <cell r="E725" t="str">
            <v>CO1.PCCNTR.4798044</v>
          </cell>
          <cell r="F725" t="e">
            <v>#N/A</v>
          </cell>
          <cell r="G725" t="str">
            <v>En Ejecución</v>
          </cell>
          <cell r="H725" t="str">
            <v>https://community.secop.gov.co/Public/Tendering/OpportunityDetail/Index?noticeUID=CO1.NTC.4206377&amp;isFromPublicArea=True&amp;isModal=true&amp;asPopupView=true</v>
          </cell>
          <cell r="I725" t="str">
            <v>SDHT-SDA-PSP-050-2023</v>
          </cell>
          <cell r="J725">
            <v>1</v>
          </cell>
          <cell r="K725">
            <v>1</v>
          </cell>
          <cell r="L725" t="str">
            <v>Persona Natural</v>
          </cell>
          <cell r="M725" t="str">
            <v>CC</v>
          </cell>
          <cell r="N725">
            <v>52731900</v>
          </cell>
          <cell r="O725">
            <v>1</v>
          </cell>
          <cell r="P725" t="str">
            <v>DUITAMA CASTAÑEDA</v>
          </cell>
          <cell r="Q725" t="str">
            <v>DIANA JASLEYDY</v>
          </cell>
          <cell r="R725" t="str">
            <v>No Aplica</v>
          </cell>
          <cell r="S725" t="str">
            <v>DIANA JASLEYDY DUITAMA CASTAÑEDA</v>
          </cell>
          <cell r="T725" t="str">
            <v>F</v>
          </cell>
          <cell r="U725">
            <v>45008</v>
          </cell>
          <cell r="V725">
            <v>45058</v>
          </cell>
          <cell r="W725">
            <v>45012</v>
          </cell>
          <cell r="Y725" t="str">
            <v>Contratación Directa</v>
          </cell>
          <cell r="Z725" t="str">
            <v>Contrato</v>
          </cell>
          <cell r="AA725" t="str">
            <v>Prestación de Servicios Profesionales</v>
          </cell>
          <cell r="AB725" t="str">
            <v>PRESTAR SERVICIOS PROFESIONALES PARA LA GESTIÓN Y ARTICULACIÓN INTERINSTITUCIONAL REQUERIDA EN EL PROCESO DE ORIENTACIÓN A LA CIUDADANÍA SOBRE LA OFERTA INSTITUCIONAL, A TRAVÉS DE LOS CANALES Y LOS PUNTOS DE ATENCIÓN ESTABLECIDOS POR LA SECRETARÍA DISTRITAL DEL HÁBITAT</v>
          </cell>
          <cell r="AC725">
            <v>45058</v>
          </cell>
          <cell r="AE725">
            <v>45058</v>
          </cell>
          <cell r="AF725">
            <v>8</v>
          </cell>
          <cell r="AG725">
            <v>0</v>
          </cell>
          <cell r="AH725">
            <v>8</v>
          </cell>
          <cell r="AI725">
            <v>8</v>
          </cell>
          <cell r="AJ725">
            <v>0</v>
          </cell>
          <cell r="AK725">
            <v>240</v>
          </cell>
          <cell r="AL725">
            <v>45302</v>
          </cell>
          <cell r="AM725">
            <v>45302</v>
          </cell>
          <cell r="AN725">
            <v>37600000</v>
          </cell>
          <cell r="AO725">
            <v>37600000</v>
          </cell>
          <cell r="AP725">
            <v>4700000</v>
          </cell>
          <cell r="AQ725">
            <v>0</v>
          </cell>
          <cell r="AS725">
            <v>856</v>
          </cell>
          <cell r="AT725">
            <v>44992</v>
          </cell>
          <cell r="AU725">
            <v>37600000</v>
          </cell>
          <cell r="AV725" t="str">
            <v>O23011605560000007754</v>
          </cell>
          <cell r="AW725" t="str">
            <v>INVERSION</v>
          </cell>
          <cell r="AX725" t="str">
            <v>Fortalecimiento Institucional de la Secretaría del Hábitat Bogotá</v>
          </cell>
          <cell r="AY725">
            <v>5000489174</v>
          </cell>
          <cell r="AZ725">
            <v>805</v>
          </cell>
          <cell r="BA725">
            <v>45012</v>
          </cell>
          <cell r="BB725">
            <v>37600000</v>
          </cell>
          <cell r="BK725" t="str">
            <v/>
          </cell>
          <cell r="BN725" t="str">
            <v/>
          </cell>
          <cell r="BO725" t="str">
            <v/>
          </cell>
          <cell r="BP725" t="str">
            <v/>
          </cell>
          <cell r="BR725" t="str">
            <v/>
          </cell>
          <cell r="BS725" t="str">
            <v/>
          </cell>
          <cell r="BT725" t="str">
            <v/>
          </cell>
          <cell r="BU725" t="str">
            <v/>
          </cell>
          <cell r="BV725" t="str">
            <v/>
          </cell>
          <cell r="BW725" t="str">
            <v/>
          </cell>
          <cell r="CA725" t="str">
            <v/>
          </cell>
          <cell r="CB725" t="str">
            <v/>
          </cell>
          <cell r="CC725" t="str">
            <v/>
          </cell>
          <cell r="CE725" t="str">
            <v/>
          </cell>
          <cell r="CF725" t="str">
            <v/>
          </cell>
          <cell r="CG725" t="str">
            <v/>
          </cell>
          <cell r="CH725" t="str">
            <v/>
          </cell>
          <cell r="CI725" t="str">
            <v/>
          </cell>
          <cell r="CP725">
            <v>0</v>
          </cell>
          <cell r="DF725">
            <v>45057</v>
          </cell>
          <cell r="DG725" t="str">
            <v>GLORIA STELLA PENAGOS VARGAS</v>
          </cell>
          <cell r="DH725">
            <v>35507616</v>
          </cell>
          <cell r="DI725" t="str">
            <v>CL 156 A 98 28 BRR SUBA ORQUIDEAS</v>
          </cell>
          <cell r="DJ725">
            <v>6822262</v>
          </cell>
          <cell r="DK725" t="str">
            <v>gloriapenagos_1@yahoo.com</v>
          </cell>
          <cell r="DL725">
            <v>37600000</v>
          </cell>
          <cell r="DN725">
            <v>45077</v>
          </cell>
        </row>
        <row r="726">
          <cell r="C726" t="str">
            <v>719-2023</v>
          </cell>
          <cell r="D726">
            <v>1</v>
          </cell>
          <cell r="E726" t="str">
            <v>CO1.PCCNTR.4799347</v>
          </cell>
          <cell r="F726" t="e">
            <v>#N/A</v>
          </cell>
          <cell r="G726" t="str">
            <v>En Ejecución</v>
          </cell>
          <cell r="H726" t="str">
            <v>https://community.secop.gov.co/Public/Tendering/OpportunityDetail/Index?noticeUID=CO1.NTC.4208375&amp;isFromPublicArea=True&amp;isModal=true&amp;asPopupView=true</v>
          </cell>
          <cell r="I726" t="str">
            <v>SDHT-SDICV-PSAG-012-2023_</v>
          </cell>
          <cell r="J726">
            <v>1</v>
          </cell>
          <cell r="K726">
            <v>1</v>
          </cell>
          <cell r="L726" t="str">
            <v>Persona Natural</v>
          </cell>
          <cell r="M726" t="str">
            <v>CC</v>
          </cell>
          <cell r="N726">
            <v>80920610</v>
          </cell>
          <cell r="O726">
            <v>1</v>
          </cell>
          <cell r="P726" t="str">
            <v>BUSTOS PINTO</v>
          </cell>
          <cell r="Q726" t="str">
            <v>JUAN CARLOS</v>
          </cell>
          <cell r="R726" t="str">
            <v>No Aplica</v>
          </cell>
          <cell r="S726" t="str">
            <v>JUAN CARLOS BUSTOS PINTO</v>
          </cell>
          <cell r="T726" t="str">
            <v>M</v>
          </cell>
          <cell r="U726">
            <v>45008</v>
          </cell>
          <cell r="V726">
            <v>45013</v>
          </cell>
          <cell r="W726">
            <v>45014</v>
          </cell>
          <cell r="Y726" t="str">
            <v>Contratación Directa</v>
          </cell>
          <cell r="Z726" t="str">
            <v>Contrato</v>
          </cell>
          <cell r="AA726" t="str">
            <v>Prestación de Servicios  de Apoyo a la Gestión</v>
          </cell>
          <cell r="AB726" t="str">
            <v>PRESTAR SERVICIOS DE APOYO A LA GESTIÓN EN EL DESARROLLO DE ACTIVIDADES DE CARÁCTER ADMINISTRATIVO RELACIONADAS CON EL CONTROL DE VIVIENDA.</v>
          </cell>
          <cell r="AC726">
            <v>45014</v>
          </cell>
          <cell r="AE726">
            <v>45014</v>
          </cell>
          <cell r="AF726">
            <v>9</v>
          </cell>
          <cell r="AG726">
            <v>5</v>
          </cell>
          <cell r="AH726">
            <v>9.1666666666666661</v>
          </cell>
          <cell r="AI726">
            <v>9</v>
          </cell>
          <cell r="AJ726">
            <v>5</v>
          </cell>
          <cell r="AK726">
            <v>275</v>
          </cell>
          <cell r="AL726">
            <v>45294</v>
          </cell>
          <cell r="AM726">
            <v>45294</v>
          </cell>
          <cell r="AN726">
            <v>31166666</v>
          </cell>
          <cell r="AO726">
            <v>31166666</v>
          </cell>
          <cell r="AP726">
            <v>3400000</v>
          </cell>
          <cell r="AQ726">
            <v>0.6666666641831398</v>
          </cell>
          <cell r="AS726">
            <v>585</v>
          </cell>
          <cell r="AT726">
            <v>44952</v>
          </cell>
          <cell r="AU726">
            <v>25994000</v>
          </cell>
          <cell r="AV726" t="str">
            <v>O23011603450000007812</v>
          </cell>
          <cell r="AW726" t="str">
            <v>INVERSION</v>
          </cell>
          <cell r="AX726" t="str">
            <v>Fortalecimiento de la Inspección, Vigilancia y Control de Vivienda en Bogotá</v>
          </cell>
          <cell r="AY726">
            <v>5000488326</v>
          </cell>
          <cell r="AZ726">
            <v>802</v>
          </cell>
          <cell r="BA726">
            <v>45009</v>
          </cell>
          <cell r="BB726">
            <v>31166666</v>
          </cell>
          <cell r="BK726" t="str">
            <v/>
          </cell>
          <cell r="BN726" t="str">
            <v/>
          </cell>
          <cell r="BO726" t="str">
            <v/>
          </cell>
          <cell r="BP726" t="str">
            <v/>
          </cell>
          <cell r="BR726" t="str">
            <v/>
          </cell>
          <cell r="BS726" t="str">
            <v/>
          </cell>
          <cell r="BT726" t="str">
            <v/>
          </cell>
          <cell r="BU726" t="str">
            <v/>
          </cell>
          <cell r="BV726" t="str">
            <v/>
          </cell>
          <cell r="BW726" t="str">
            <v/>
          </cell>
          <cell r="CA726" t="str">
            <v/>
          </cell>
          <cell r="CB726" t="str">
            <v/>
          </cell>
          <cell r="CC726" t="str">
            <v/>
          </cell>
          <cell r="CE726" t="str">
            <v/>
          </cell>
          <cell r="CF726" t="str">
            <v/>
          </cell>
          <cell r="CG726" t="str">
            <v/>
          </cell>
          <cell r="CH726" t="str">
            <v/>
          </cell>
          <cell r="CI726" t="str">
            <v/>
          </cell>
          <cell r="CP726">
            <v>0</v>
          </cell>
        </row>
        <row r="727">
          <cell r="C727" t="str">
            <v>720-2023</v>
          </cell>
          <cell r="D727">
            <v>1</v>
          </cell>
          <cell r="E727" t="str">
            <v>CO1.PCCNTR.4798250</v>
          </cell>
          <cell r="F727" t="e">
            <v>#N/A</v>
          </cell>
          <cell r="G727" t="str">
            <v>En Ejecución</v>
          </cell>
          <cell r="H727" t="str">
            <v>https://community.secop.gov.co/Public/Tendering/OpportunityDetail/Index?noticeUID=CO1.NTC.4207205&amp;isFromPublicArea=True&amp;isModal=False</v>
          </cell>
          <cell r="I727" t="str">
            <v>SDHT-SPRC-PSP-037-2023</v>
          </cell>
          <cell r="J727">
            <v>1</v>
          </cell>
          <cell r="K727">
            <v>1</v>
          </cell>
          <cell r="L727" t="str">
            <v>Persona Natural</v>
          </cell>
          <cell r="M727" t="str">
            <v>CC</v>
          </cell>
          <cell r="N727">
            <v>1019023084</v>
          </cell>
          <cell r="O727">
            <v>8</v>
          </cell>
          <cell r="P727" t="str">
            <v>CONTA MARTINEZ</v>
          </cell>
          <cell r="Q727" t="str">
            <v>ARNOLD EDUARDO</v>
          </cell>
          <cell r="R727" t="str">
            <v>No Aplica</v>
          </cell>
          <cell r="S727" t="str">
            <v>ARNOLD EDUARDO CONTA MARTINEZ</v>
          </cell>
          <cell r="T727" t="str">
            <v>M</v>
          </cell>
          <cell r="U727">
            <v>45008</v>
          </cell>
          <cell r="V727">
            <v>45012</v>
          </cell>
          <cell r="W727">
            <v>45012</v>
          </cell>
          <cell r="Y727" t="str">
            <v>Contratación Directa</v>
          </cell>
          <cell r="Z727" t="str">
            <v>Contrato</v>
          </cell>
          <cell r="AA727" t="str">
            <v>Prestación de Servicios Profesionales</v>
          </cell>
          <cell r="AB727" t="str">
            <v>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v>
          </cell>
          <cell r="AC727">
            <v>45012</v>
          </cell>
          <cell r="AE727">
            <v>45012</v>
          </cell>
          <cell r="AF727">
            <v>9</v>
          </cell>
          <cell r="AG727">
            <v>0</v>
          </cell>
          <cell r="AH727">
            <v>9</v>
          </cell>
          <cell r="AI727">
            <v>9</v>
          </cell>
          <cell r="AJ727">
            <v>0</v>
          </cell>
          <cell r="AK727">
            <v>270</v>
          </cell>
          <cell r="AL727">
            <v>45286</v>
          </cell>
          <cell r="AM727">
            <v>45286</v>
          </cell>
          <cell r="AN727">
            <v>73233000</v>
          </cell>
          <cell r="AO727">
            <v>73233000</v>
          </cell>
          <cell r="AP727">
            <v>8137000</v>
          </cell>
          <cell r="AQ727">
            <v>0</v>
          </cell>
          <cell r="AS727">
            <v>231</v>
          </cell>
          <cell r="AT727">
            <v>44938</v>
          </cell>
          <cell r="AU727">
            <v>73233000</v>
          </cell>
          <cell r="AV727" t="str">
            <v>O23011601210000007590</v>
          </cell>
          <cell r="AW727" t="str">
            <v>INVERSION</v>
          </cell>
          <cell r="AX727" t="str">
            <v>Desarrollo de estrategias de innovación social y comunicación para el fortalecimiento de la participación en temas Hábitat en Bogotá</v>
          </cell>
          <cell r="AY727">
            <v>5000488310</v>
          </cell>
          <cell r="AZ727">
            <v>801</v>
          </cell>
          <cell r="BA727">
            <v>45009</v>
          </cell>
          <cell r="BB727">
            <v>73233000</v>
          </cell>
          <cell r="BK727" t="str">
            <v/>
          </cell>
          <cell r="BN727" t="str">
            <v/>
          </cell>
          <cell r="BO727" t="str">
            <v/>
          </cell>
          <cell r="BP727" t="str">
            <v/>
          </cell>
          <cell r="BR727" t="str">
            <v/>
          </cell>
          <cell r="BS727" t="str">
            <v/>
          </cell>
          <cell r="BT727" t="str">
            <v/>
          </cell>
          <cell r="BU727" t="str">
            <v/>
          </cell>
          <cell r="BV727" t="str">
            <v/>
          </cell>
          <cell r="BW727" t="str">
            <v/>
          </cell>
          <cell r="CA727" t="str">
            <v/>
          </cell>
          <cell r="CB727" t="str">
            <v/>
          </cell>
          <cell r="CC727" t="str">
            <v/>
          </cell>
          <cell r="CE727" t="str">
            <v/>
          </cell>
          <cell r="CF727" t="str">
            <v/>
          </cell>
          <cell r="CG727" t="str">
            <v/>
          </cell>
          <cell r="CH727" t="str">
            <v/>
          </cell>
          <cell r="CI727" t="str">
            <v/>
          </cell>
          <cell r="CP727">
            <v>0</v>
          </cell>
        </row>
        <row r="728">
          <cell r="C728" t="str">
            <v>721-2023</v>
          </cell>
          <cell r="D728">
            <v>1</v>
          </cell>
          <cell r="E728" t="str">
            <v>CO1.PCCNTR.4798970</v>
          </cell>
          <cell r="F728" t="e">
            <v>#N/A</v>
          </cell>
          <cell r="G728" t="str">
            <v>En Ejecución</v>
          </cell>
          <cell r="H728" t="str">
            <v>https://community.secop.gov.co/Public/Tendering/OpportunityDetail/Index?noticeUID=CO1.NTC.4208313&amp;isFromPublicArea=True&amp;isModal=true&amp;asPopupView=true</v>
          </cell>
          <cell r="I728" t="str">
            <v>SDHT-SDSP-PSP-020-2023</v>
          </cell>
          <cell r="J728">
            <v>1</v>
          </cell>
          <cell r="K728">
            <v>1</v>
          </cell>
          <cell r="L728" t="str">
            <v>Persona Natural</v>
          </cell>
          <cell r="M728" t="str">
            <v>CC</v>
          </cell>
          <cell r="N728">
            <v>86071187</v>
          </cell>
          <cell r="O728">
            <v>5</v>
          </cell>
          <cell r="P728" t="str">
            <v>CASTRO ESPINOSA</v>
          </cell>
          <cell r="Q728" t="str">
            <v>JULIAN GUILLERMO</v>
          </cell>
          <cell r="R728" t="str">
            <v>No Aplica</v>
          </cell>
          <cell r="S728" t="str">
            <v>JULIAN GUILLERMO CASTRO ESPINOSA</v>
          </cell>
          <cell r="T728" t="str">
            <v>M</v>
          </cell>
          <cell r="U728">
            <v>45008</v>
          </cell>
          <cell r="V728">
            <v>45012</v>
          </cell>
          <cell r="W728">
            <v>45012</v>
          </cell>
          <cell r="Y728" t="str">
            <v>Contratación Directa</v>
          </cell>
          <cell r="Z728" t="str">
            <v>Contrato</v>
          </cell>
          <cell r="AA728" t="str">
            <v>Prestación de Servicios Profesionales</v>
          </cell>
          <cell r="AB728" t="str">
            <v>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v>
          </cell>
          <cell r="AC728">
            <v>45012</v>
          </cell>
          <cell r="AE728">
            <v>45012</v>
          </cell>
          <cell r="AF728">
            <v>9</v>
          </cell>
          <cell r="AG728">
            <v>0</v>
          </cell>
          <cell r="AH728">
            <v>9</v>
          </cell>
          <cell r="AI728">
            <v>9</v>
          </cell>
          <cell r="AJ728">
            <v>0</v>
          </cell>
          <cell r="AK728">
            <v>270</v>
          </cell>
          <cell r="AL728">
            <v>45286</v>
          </cell>
          <cell r="AM728">
            <v>45286</v>
          </cell>
          <cell r="AN728">
            <v>83430000</v>
          </cell>
          <cell r="AO728">
            <v>83430000</v>
          </cell>
          <cell r="AP728">
            <v>9270000</v>
          </cell>
          <cell r="AQ728">
            <v>0</v>
          </cell>
          <cell r="AS728">
            <v>748</v>
          </cell>
          <cell r="AT728">
            <v>44977</v>
          </cell>
          <cell r="AU728">
            <v>83430000</v>
          </cell>
          <cell r="AV728" t="str">
            <v>O23011605510000007618</v>
          </cell>
          <cell r="AW728" t="str">
            <v>INVERSION</v>
          </cell>
          <cell r="AX728" t="str">
            <v>Construcción del catastro de redes de los servicios públicos en el distrito capital Bogotá</v>
          </cell>
          <cell r="AY728">
            <v>5000489226</v>
          </cell>
          <cell r="AZ728">
            <v>806</v>
          </cell>
          <cell r="BA728">
            <v>45012</v>
          </cell>
          <cell r="BB728">
            <v>83430000</v>
          </cell>
          <cell r="BK728" t="str">
            <v/>
          </cell>
          <cell r="BN728" t="str">
            <v/>
          </cell>
          <cell r="BO728" t="str">
            <v/>
          </cell>
          <cell r="BP728" t="str">
            <v/>
          </cell>
          <cell r="BR728" t="str">
            <v/>
          </cell>
          <cell r="BS728" t="str">
            <v/>
          </cell>
          <cell r="BT728" t="str">
            <v/>
          </cell>
          <cell r="BU728" t="str">
            <v/>
          </cell>
          <cell r="BV728" t="str">
            <v/>
          </cell>
          <cell r="BW728" t="str">
            <v/>
          </cell>
          <cell r="CA728" t="str">
            <v/>
          </cell>
          <cell r="CB728" t="str">
            <v/>
          </cell>
          <cell r="CC728" t="str">
            <v/>
          </cell>
          <cell r="CE728" t="str">
            <v/>
          </cell>
          <cell r="CF728" t="str">
            <v/>
          </cell>
          <cell r="CG728" t="str">
            <v/>
          </cell>
          <cell r="CH728" t="str">
            <v/>
          </cell>
          <cell r="CI728" t="str">
            <v/>
          </cell>
          <cell r="CP728">
            <v>0</v>
          </cell>
        </row>
        <row r="729">
          <cell r="C729" t="str">
            <v>722-2023</v>
          </cell>
          <cell r="D729">
            <v>1</v>
          </cell>
          <cell r="E729" t="str">
            <v>CO1.PCCNTR.4800344</v>
          </cell>
          <cell r="F729" t="e">
            <v>#N/A</v>
          </cell>
          <cell r="G729" t="str">
            <v>En Ejecución</v>
          </cell>
          <cell r="H729" t="str">
            <v>https://community.secop.gov.co/Public/Tendering/OpportunityDetail/Index?noticeUID=CO1.NTC.4208330&amp;isFromPublicArea=True&amp;isModal=False</v>
          </cell>
          <cell r="I729" t="str">
            <v>SDHT-SDO-PSP-063-2023</v>
          </cell>
          <cell r="J729">
            <v>1</v>
          </cell>
          <cell r="K729">
            <v>1</v>
          </cell>
          <cell r="L729" t="str">
            <v>Persona Natural</v>
          </cell>
          <cell r="M729" t="str">
            <v>CC</v>
          </cell>
          <cell r="N729">
            <v>79910592</v>
          </cell>
          <cell r="O729">
            <v>0</v>
          </cell>
          <cell r="P729" t="str">
            <v>IBANEZ CARDENAS</v>
          </cell>
          <cell r="Q729" t="str">
            <v>FELIPE</v>
          </cell>
          <cell r="R729" t="str">
            <v>No Aplica</v>
          </cell>
          <cell r="S729" t="str">
            <v>FELIPE IBANEZ CARDENAS</v>
          </cell>
          <cell r="T729" t="str">
            <v>M</v>
          </cell>
          <cell r="U729">
            <v>45009</v>
          </cell>
          <cell r="V729">
            <v>45013</v>
          </cell>
          <cell r="W729">
            <v>45014</v>
          </cell>
          <cell r="Y729" t="str">
            <v>Contratación Directa</v>
          </cell>
          <cell r="Z729" t="str">
            <v>Contrato</v>
          </cell>
          <cell r="AA729" t="str">
            <v>Prestación de Servicios Profesionales</v>
          </cell>
          <cell r="AB729" t="str">
            <v>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v>
          </cell>
          <cell r="AC729">
            <v>45014</v>
          </cell>
          <cell r="AD729">
            <v>45014</v>
          </cell>
          <cell r="AE729">
            <v>45014</v>
          </cell>
          <cell r="AF729">
            <v>8</v>
          </cell>
          <cell r="AG729">
            <v>0</v>
          </cell>
          <cell r="AH729">
            <v>8</v>
          </cell>
          <cell r="AI729">
            <v>8</v>
          </cell>
          <cell r="AJ729">
            <v>0</v>
          </cell>
          <cell r="AK729">
            <v>240</v>
          </cell>
          <cell r="AL729">
            <v>45258</v>
          </cell>
          <cell r="AM729">
            <v>45258</v>
          </cell>
          <cell r="AN729">
            <v>59824000</v>
          </cell>
          <cell r="AO729">
            <v>59824000</v>
          </cell>
          <cell r="AP729">
            <v>7478000</v>
          </cell>
          <cell r="AQ729">
            <v>0</v>
          </cell>
          <cell r="AS729">
            <v>870</v>
          </cell>
          <cell r="AT729">
            <v>44994</v>
          </cell>
          <cell r="AU729">
            <v>59824000</v>
          </cell>
          <cell r="AV729" t="str">
            <v>O23011602320000007641</v>
          </cell>
          <cell r="AW729" t="str">
            <v>INVERSION</v>
          </cell>
          <cell r="AX729" t="str">
            <v>Implementación de la Estrategia Integral de Revitalización Bogotá</v>
          </cell>
          <cell r="AY729">
            <v>5000489760</v>
          </cell>
          <cell r="AZ729">
            <v>807</v>
          </cell>
          <cell r="BA729">
            <v>45013</v>
          </cell>
          <cell r="BB729">
            <v>59824000</v>
          </cell>
          <cell r="BK729" t="str">
            <v/>
          </cell>
          <cell r="BN729" t="str">
            <v/>
          </cell>
          <cell r="BO729" t="str">
            <v/>
          </cell>
          <cell r="BP729" t="str">
            <v/>
          </cell>
          <cell r="BR729" t="str">
            <v/>
          </cell>
          <cell r="BS729" t="str">
            <v/>
          </cell>
          <cell r="BT729" t="str">
            <v/>
          </cell>
          <cell r="BU729" t="str">
            <v/>
          </cell>
          <cell r="BV729" t="str">
            <v/>
          </cell>
          <cell r="BW729" t="str">
            <v/>
          </cell>
          <cell r="CA729" t="str">
            <v/>
          </cell>
          <cell r="CB729" t="str">
            <v/>
          </cell>
          <cell r="CC729" t="str">
            <v/>
          </cell>
          <cell r="CE729" t="str">
            <v/>
          </cell>
          <cell r="CF729" t="str">
            <v/>
          </cell>
          <cell r="CG729" t="str">
            <v/>
          </cell>
          <cell r="CH729" t="str">
            <v/>
          </cell>
          <cell r="CI729" t="str">
            <v/>
          </cell>
          <cell r="CP729">
            <v>0</v>
          </cell>
        </row>
        <row r="730">
          <cell r="C730" t="str">
            <v>723-2023</v>
          </cell>
          <cell r="D730">
            <v>1</v>
          </cell>
          <cell r="E730" t="str">
            <v>CO1.PCCNTR.4800080</v>
          </cell>
          <cell r="F730" t="e">
            <v>#N/A</v>
          </cell>
          <cell r="G730" t="str">
            <v>En Ejecución</v>
          </cell>
          <cell r="H730" t="str">
            <v>https://community.secop.gov.co/Public/Tendering/OpportunityDetail/Index?noticeUID=CO1.NTC.4208244&amp;isFromPublicArea=True&amp;isModal=true&amp;asPopupView=true</v>
          </cell>
          <cell r="I730" t="str">
            <v>SDHT-SDO-PSP-064-2023</v>
          </cell>
          <cell r="J730">
            <v>1</v>
          </cell>
          <cell r="K730">
            <v>1</v>
          </cell>
          <cell r="L730" t="str">
            <v>Persona Natural</v>
          </cell>
          <cell r="M730" t="str">
            <v>CC</v>
          </cell>
          <cell r="N730">
            <v>1019140832</v>
          </cell>
          <cell r="O730">
            <v>1</v>
          </cell>
          <cell r="P730" t="str">
            <v>LUQUE OVALLE</v>
          </cell>
          <cell r="Q730" t="str">
            <v>DANIELA</v>
          </cell>
          <cell r="R730" t="str">
            <v>No Aplica</v>
          </cell>
          <cell r="S730" t="str">
            <v>DANIELA LUQUE OVALLE</v>
          </cell>
          <cell r="T730" t="str">
            <v>F</v>
          </cell>
          <cell r="U730">
            <v>45015</v>
          </cell>
          <cell r="V730">
            <v>45016</v>
          </cell>
          <cell r="W730">
            <v>45019</v>
          </cell>
          <cell r="Y730" t="str">
            <v>Contratación Directa</v>
          </cell>
          <cell r="Z730" t="str">
            <v>Contrato</v>
          </cell>
          <cell r="AA730" t="str">
            <v>Prestación de Servicios Profesionales</v>
          </cell>
          <cell r="AB730" t="str">
            <v>PRESTAR SERVICIOS PROFESIONALES DE APOYO PARA LA EJECUCIÓN DE LA METODOLOGÍA DE PARTICIPACIÓN COMUNITARIA IMPLEMENTADA EN LAS INTERVENCIONES REALIZADAS EN LOS PROYECTOS PRIORIZADOS POR LA SUBDIRECCIÓN DE OPERACIONES</v>
          </cell>
          <cell r="AC730">
            <v>45019</v>
          </cell>
          <cell r="AE730">
            <v>45019</v>
          </cell>
          <cell r="AF730">
            <v>8</v>
          </cell>
          <cell r="AG730">
            <v>28</v>
          </cell>
          <cell r="AH730">
            <v>8.9333333333333336</v>
          </cell>
          <cell r="AI730">
            <v>8</v>
          </cell>
          <cell r="AJ730">
            <v>28</v>
          </cell>
          <cell r="AK730">
            <v>268</v>
          </cell>
          <cell r="AL730">
            <v>45291</v>
          </cell>
          <cell r="AM730">
            <v>45291</v>
          </cell>
          <cell r="AN730">
            <v>47277000</v>
          </cell>
          <cell r="AO730">
            <v>47277000</v>
          </cell>
          <cell r="AP730">
            <v>5253000</v>
          </cell>
          <cell r="AQ730">
            <v>-350200</v>
          </cell>
          <cell r="AS730">
            <v>848</v>
          </cell>
          <cell r="AT730">
            <v>44992</v>
          </cell>
          <cell r="AU730">
            <v>59824000</v>
          </cell>
          <cell r="AV730" t="str">
            <v>O23011602320000007641</v>
          </cell>
          <cell r="AW730" t="str">
            <v>INVERSION</v>
          </cell>
          <cell r="AX730" t="str">
            <v>Implementación de la Estrategia Integral de Revitalización Bogotá</v>
          </cell>
          <cell r="AY730">
            <v>5000491394</v>
          </cell>
          <cell r="AZ730">
            <v>826</v>
          </cell>
          <cell r="BA730">
            <v>45016</v>
          </cell>
          <cell r="BB730">
            <v>47277000</v>
          </cell>
          <cell r="BK730" t="str">
            <v/>
          </cell>
          <cell r="BN730" t="str">
            <v/>
          </cell>
          <cell r="BO730" t="str">
            <v/>
          </cell>
          <cell r="BP730" t="str">
            <v/>
          </cell>
          <cell r="BR730" t="str">
            <v/>
          </cell>
          <cell r="BS730" t="str">
            <v/>
          </cell>
          <cell r="BT730" t="str">
            <v/>
          </cell>
          <cell r="BU730" t="str">
            <v/>
          </cell>
          <cell r="BV730" t="str">
            <v/>
          </cell>
          <cell r="BW730" t="str">
            <v/>
          </cell>
          <cell r="CA730" t="str">
            <v/>
          </cell>
          <cell r="CB730" t="str">
            <v/>
          </cell>
          <cell r="CC730" t="str">
            <v/>
          </cell>
          <cell r="CE730" t="str">
            <v/>
          </cell>
          <cell r="CF730" t="str">
            <v/>
          </cell>
          <cell r="CG730" t="str">
            <v/>
          </cell>
          <cell r="CH730" t="str">
            <v/>
          </cell>
          <cell r="CI730" t="str">
            <v/>
          </cell>
          <cell r="CP730">
            <v>0</v>
          </cell>
        </row>
        <row r="731">
          <cell r="C731" t="str">
            <v>724-2023</v>
          </cell>
          <cell r="D731">
            <v>1</v>
          </cell>
          <cell r="E731" t="str">
            <v>CO1.PCCNTR.4800524</v>
          </cell>
          <cell r="F731" t="e">
            <v>#N/A</v>
          </cell>
          <cell r="G731" t="str">
            <v>Terminación Anticipada</v>
          </cell>
          <cell r="H731" t="str">
            <v>https://community.secop.gov.co/Public/Tendering/OpportunityDetail/Index?noticeUID=CO1.NTC.4208335&amp;isFromPublicArea=True&amp;isModal=False</v>
          </cell>
          <cell r="I731" t="str">
            <v>SDHT-SDO-PSP-065-2023</v>
          </cell>
          <cell r="J731">
            <v>1</v>
          </cell>
          <cell r="K731">
            <v>1</v>
          </cell>
          <cell r="L731" t="str">
            <v>Persona Natural</v>
          </cell>
          <cell r="M731" t="str">
            <v>CC</v>
          </cell>
          <cell r="N731">
            <v>1098793477</v>
          </cell>
          <cell r="O731">
            <v>9</v>
          </cell>
          <cell r="P731" t="str">
            <v>MENDEZ BLANCO</v>
          </cell>
          <cell r="Q731" t="str">
            <v>LUIS FELIPE</v>
          </cell>
          <cell r="R731" t="str">
            <v>No Aplica</v>
          </cell>
          <cell r="S731" t="str">
            <v>LUIS FELIPE MENDEZ BLANCO</v>
          </cell>
          <cell r="T731" t="str">
            <v>M</v>
          </cell>
          <cell r="U731">
            <v>45009</v>
          </cell>
          <cell r="V731">
            <v>45013</v>
          </cell>
          <cell r="W731">
            <v>45014</v>
          </cell>
          <cell r="Y731" t="str">
            <v>Contratación Directa</v>
          </cell>
          <cell r="Z731" t="str">
            <v>Contrato</v>
          </cell>
          <cell r="AA731" t="str">
            <v>Prestación de Servicios Profesionales</v>
          </cell>
          <cell r="AB731" t="str">
            <v>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v>
          </cell>
          <cell r="AC731">
            <v>45014</v>
          </cell>
          <cell r="AD731">
            <v>45014</v>
          </cell>
          <cell r="AE731">
            <v>45014</v>
          </cell>
          <cell r="AF731">
            <v>4</v>
          </cell>
          <cell r="AG731">
            <v>0</v>
          </cell>
          <cell r="AH731">
            <v>4</v>
          </cell>
          <cell r="AI731">
            <v>4</v>
          </cell>
          <cell r="AJ731">
            <v>0</v>
          </cell>
          <cell r="AK731">
            <v>120</v>
          </cell>
          <cell r="AL731">
            <v>45135</v>
          </cell>
          <cell r="AM731">
            <v>45103</v>
          </cell>
          <cell r="AN731">
            <v>21012000</v>
          </cell>
          <cell r="AO731">
            <v>15408800</v>
          </cell>
          <cell r="AP731">
            <v>5253000</v>
          </cell>
          <cell r="AQ731">
            <v>0</v>
          </cell>
          <cell r="AS731">
            <v>855</v>
          </cell>
          <cell r="AT731">
            <v>44992</v>
          </cell>
          <cell r="AU731">
            <v>21012000</v>
          </cell>
          <cell r="AV731" t="str">
            <v>O23011601190000007659</v>
          </cell>
          <cell r="AW731" t="str">
            <v>INVERSION</v>
          </cell>
          <cell r="AX731" t="str">
            <v>Mejoramiento Integral Rural y de Bordes Urbanos en Bogotá</v>
          </cell>
          <cell r="AY731">
            <v>5000489763</v>
          </cell>
          <cell r="AZ731">
            <v>808</v>
          </cell>
          <cell r="BA731">
            <v>45013</v>
          </cell>
          <cell r="BB731">
            <v>21012000</v>
          </cell>
          <cell r="BK731" t="str">
            <v/>
          </cell>
          <cell r="BN731" t="str">
            <v/>
          </cell>
          <cell r="BO731" t="str">
            <v/>
          </cell>
          <cell r="BP731" t="str">
            <v/>
          </cell>
          <cell r="BR731" t="str">
            <v/>
          </cell>
          <cell r="BS731" t="str">
            <v/>
          </cell>
          <cell r="BT731" t="str">
            <v/>
          </cell>
          <cell r="BU731" t="str">
            <v/>
          </cell>
          <cell r="BV731" t="str">
            <v/>
          </cell>
          <cell r="BW731" t="str">
            <v/>
          </cell>
          <cell r="CA731" t="str">
            <v/>
          </cell>
          <cell r="CB731" t="str">
            <v/>
          </cell>
          <cell r="CC731" t="str">
            <v/>
          </cell>
          <cell r="CE731" t="str">
            <v/>
          </cell>
          <cell r="CF731" t="str">
            <v/>
          </cell>
          <cell r="CG731" t="str">
            <v/>
          </cell>
          <cell r="CH731" t="str">
            <v/>
          </cell>
          <cell r="CI731" t="str">
            <v/>
          </cell>
          <cell r="CP731">
            <v>0</v>
          </cell>
        </row>
        <row r="732">
          <cell r="C732" t="str">
            <v>725-2023</v>
          </cell>
          <cell r="D732">
            <v>1</v>
          </cell>
          <cell r="E732" t="str">
            <v>CO1.PCCNTR.4800539</v>
          </cell>
          <cell r="F732" t="e">
            <v>#N/A</v>
          </cell>
          <cell r="G732" t="str">
            <v>En Ejecución</v>
          </cell>
          <cell r="H732" t="str">
            <v>https://community.secop.gov.co/Public/Tendering/OpportunityDetail/Index?noticeUID=CO1.NTC.4208426&amp;isFromPublicArea=True&amp;isModal=False</v>
          </cell>
          <cell r="I732" t="str">
            <v>SDHT-SDO-PSP-066-2023</v>
          </cell>
          <cell r="J732">
            <v>1</v>
          </cell>
          <cell r="K732">
            <v>1</v>
          </cell>
          <cell r="L732" t="str">
            <v>Persona Natural</v>
          </cell>
          <cell r="M732" t="str">
            <v>CC</v>
          </cell>
          <cell r="N732">
            <v>19331196</v>
          </cell>
          <cell r="O732">
            <v>4</v>
          </cell>
          <cell r="P732" t="str">
            <v>SUAREZ RAMIREZ</v>
          </cell>
          <cell r="Q732" t="str">
            <v>GABRIEL</v>
          </cell>
          <cell r="R732" t="str">
            <v>No Aplica</v>
          </cell>
          <cell r="S732" t="str">
            <v>GABRIEL SUAREZ RAMIREZ</v>
          </cell>
          <cell r="T732" t="str">
            <v>M</v>
          </cell>
          <cell r="U732">
            <v>45009</v>
          </cell>
          <cell r="V732">
            <v>45014</v>
          </cell>
          <cell r="W732">
            <v>45014</v>
          </cell>
          <cell r="Y732" t="str">
            <v>Contratación Directa</v>
          </cell>
          <cell r="Z732" t="str">
            <v>Contrato</v>
          </cell>
          <cell r="AA732" t="str">
            <v>Prestación de Servicios Profesionales</v>
          </cell>
          <cell r="AB732" t="str">
            <v>PRESTAR SERVICIOS PROFESIONALES PARA APOYAR LA FORMULACIÓN DE LOS COMPONENTES URBANO, SOCIAL, NORMATIVO, ECONÓMICO Y AMBIENTAL REQUERIDOS EN LA GESTIÓN E IMPLEMENTACIÓN DE LOS PROYECTOS DE REVITALIZACIÓN URBANA PRIORIZADOS POR LA SUBDIRECCIÓN DE OPERACIONES.</v>
          </cell>
          <cell r="AC732">
            <v>45014</v>
          </cell>
          <cell r="AD732">
            <v>45014</v>
          </cell>
          <cell r="AE732">
            <v>45014</v>
          </cell>
          <cell r="AF732">
            <v>8</v>
          </cell>
          <cell r="AG732">
            <v>0</v>
          </cell>
          <cell r="AH732">
            <v>8</v>
          </cell>
          <cell r="AI732">
            <v>8</v>
          </cell>
          <cell r="AJ732">
            <v>0</v>
          </cell>
          <cell r="AK732">
            <v>240</v>
          </cell>
          <cell r="AL732">
            <v>45258</v>
          </cell>
          <cell r="AM732">
            <v>45258</v>
          </cell>
          <cell r="AN732">
            <v>96000000</v>
          </cell>
          <cell r="AO732">
            <v>96000000</v>
          </cell>
          <cell r="AP732">
            <v>12000000</v>
          </cell>
          <cell r="AQ732">
            <v>0</v>
          </cell>
          <cell r="AS732">
            <v>846</v>
          </cell>
          <cell r="AT732">
            <v>44992</v>
          </cell>
          <cell r="AU732">
            <v>96000000</v>
          </cell>
          <cell r="AV732" t="str">
            <v>O23011602320000007641</v>
          </cell>
          <cell r="AW732" t="str">
            <v>INVERSION</v>
          </cell>
          <cell r="AX732" t="str">
            <v>Implementación de la Estrategia Integral de Revitalización Bogotá</v>
          </cell>
          <cell r="AY732">
            <v>5000489766</v>
          </cell>
          <cell r="AZ732">
            <v>809</v>
          </cell>
          <cell r="BA732">
            <v>45013</v>
          </cell>
          <cell r="BB732">
            <v>96000000</v>
          </cell>
          <cell r="BK732" t="str">
            <v/>
          </cell>
          <cell r="BN732" t="str">
            <v/>
          </cell>
          <cell r="BO732" t="str">
            <v/>
          </cell>
          <cell r="BP732" t="str">
            <v/>
          </cell>
          <cell r="BR732" t="str">
            <v/>
          </cell>
          <cell r="BS732" t="str">
            <v/>
          </cell>
          <cell r="BT732" t="str">
            <v/>
          </cell>
          <cell r="BU732" t="str">
            <v/>
          </cell>
          <cell r="BV732" t="str">
            <v/>
          </cell>
          <cell r="BW732" t="str">
            <v/>
          </cell>
          <cell r="CA732" t="str">
            <v/>
          </cell>
          <cell r="CB732" t="str">
            <v/>
          </cell>
          <cell r="CC732" t="str">
            <v/>
          </cell>
          <cell r="CE732" t="str">
            <v/>
          </cell>
          <cell r="CF732" t="str">
            <v/>
          </cell>
          <cell r="CG732" t="str">
            <v/>
          </cell>
          <cell r="CH732" t="str">
            <v/>
          </cell>
          <cell r="CI732" t="str">
            <v/>
          </cell>
          <cell r="CP732">
            <v>0</v>
          </cell>
        </row>
        <row r="733">
          <cell r="C733" t="str">
            <v>726-2023</v>
          </cell>
          <cell r="D733">
            <v>1</v>
          </cell>
          <cell r="E733" t="str">
            <v>CO1.PCCNTR.4800082</v>
          </cell>
          <cell r="F733" t="e">
            <v>#N/A</v>
          </cell>
          <cell r="G733" t="str">
            <v>En Ejecución</v>
          </cell>
          <cell r="H733" t="str">
            <v>https://community.secop.gov.co/Public/Tendering/OpportunityDetail/Index?noticeUID=CO1.NTC.4209777&amp;isFromPublicArea=True&amp;isModal=true&amp;asPopupView=true</v>
          </cell>
          <cell r="I733" t="str">
            <v>SDHT-SDGS-PSP-033-2023</v>
          </cell>
          <cell r="J733">
            <v>1</v>
          </cell>
          <cell r="K733">
            <v>1</v>
          </cell>
          <cell r="L733" t="str">
            <v>Persona Natural</v>
          </cell>
          <cell r="M733" t="str">
            <v>CC</v>
          </cell>
          <cell r="N733">
            <v>1118201689</v>
          </cell>
          <cell r="O733">
            <v>6</v>
          </cell>
          <cell r="P733" t="str">
            <v>SUAREZ MANOSALVA</v>
          </cell>
          <cell r="Q733" t="str">
            <v>JUAN NICOLAS</v>
          </cell>
          <cell r="R733" t="str">
            <v>No Aplica</v>
          </cell>
          <cell r="S733" t="str">
            <v>JUAN NICOLAS SUAREZ MANOSALVA</v>
          </cell>
          <cell r="T733" t="str">
            <v>M</v>
          </cell>
          <cell r="U733">
            <v>45008</v>
          </cell>
          <cell r="V733">
            <v>45009</v>
          </cell>
          <cell r="W733">
            <v>45009</v>
          </cell>
          <cell r="Y733" t="str">
            <v>Contratación Directa</v>
          </cell>
          <cell r="Z733" t="str">
            <v>Contrato</v>
          </cell>
          <cell r="AA733" t="str">
            <v>Prestación de Servicios Profesionales</v>
          </cell>
          <cell r="AB733" t="str">
            <v>PRESTAR SERVICIOS PROFESIONALES PARA REALIZAR EL ACOMPAÑAMIENTO, ANÁLISIS Y CARACTERIZACIÓN QUE SE REQUIERA A PARTIR DE LA FORMULACIÓN O IMPLEMENTACIÓN DE LOS INSTRUMENTOS DE PLANEACIÓN Y GESTIÓN EN RESPONSABILIDAD DE LA SUBDIRECCIÓN.</v>
          </cell>
          <cell r="AC733">
            <v>45009</v>
          </cell>
          <cell r="AE733">
            <v>45009</v>
          </cell>
          <cell r="AF733">
            <v>7</v>
          </cell>
          <cell r="AG733">
            <v>0</v>
          </cell>
          <cell r="AH733">
            <v>9.2333333333333325</v>
          </cell>
          <cell r="AI733">
            <v>9</v>
          </cell>
          <cell r="AJ733">
            <v>7</v>
          </cell>
          <cell r="AK733">
            <v>277</v>
          </cell>
          <cell r="AL733">
            <v>45222</v>
          </cell>
          <cell r="AM733">
            <v>45290</v>
          </cell>
          <cell r="AN733">
            <v>42000000</v>
          </cell>
          <cell r="AO733">
            <v>55400000</v>
          </cell>
          <cell r="AP733">
            <v>6000000</v>
          </cell>
          <cell r="AQ733">
            <v>0</v>
          </cell>
          <cell r="AS733">
            <v>903</v>
          </cell>
          <cell r="AT733">
            <v>45007</v>
          </cell>
          <cell r="AU733">
            <v>42000000</v>
          </cell>
          <cell r="AV733" t="str">
            <v>O23011601190000007798</v>
          </cell>
          <cell r="AW733" t="str">
            <v>INVERSION</v>
          </cell>
          <cell r="AX733" t="str">
            <v>Conformación del banco de proyectos e instrumentos para la gestión del suelo en Bogotá</v>
          </cell>
          <cell r="AY733">
            <v>5000488598</v>
          </cell>
          <cell r="AZ733">
            <v>803</v>
          </cell>
          <cell r="BA733">
            <v>45009</v>
          </cell>
          <cell r="BB733">
            <v>42000000</v>
          </cell>
          <cell r="BC733">
            <v>45201</v>
          </cell>
          <cell r="BD733">
            <v>1448</v>
          </cell>
          <cell r="BE733">
            <v>45175</v>
          </cell>
          <cell r="BF733">
            <v>13400000</v>
          </cell>
          <cell r="BG733" t="str">
            <v>5000549414</v>
          </cell>
          <cell r="BH733">
            <v>1501</v>
          </cell>
          <cell r="BI733">
            <v>45196</v>
          </cell>
          <cell r="BJ733" t="str">
            <v>O23011601190000007798</v>
          </cell>
          <cell r="BK733" t="str">
            <v>INVERSION</v>
          </cell>
          <cell r="BL733">
            <v>45196</v>
          </cell>
          <cell r="BM733">
            <v>13400000</v>
          </cell>
          <cell r="BN733" t="str">
            <v/>
          </cell>
          <cell r="BO733" t="str">
            <v/>
          </cell>
          <cell r="BP733" t="str">
            <v/>
          </cell>
          <cell r="BR733" t="str">
            <v/>
          </cell>
          <cell r="BS733" t="str">
            <v/>
          </cell>
          <cell r="BT733" t="str">
            <v/>
          </cell>
          <cell r="BU733" t="str">
            <v/>
          </cell>
          <cell r="BV733" t="str">
            <v/>
          </cell>
          <cell r="BW733" t="str">
            <v/>
          </cell>
          <cell r="CA733" t="str">
            <v/>
          </cell>
          <cell r="CB733" t="str">
            <v/>
          </cell>
          <cell r="CC733" t="str">
            <v/>
          </cell>
          <cell r="CE733" t="str">
            <v/>
          </cell>
          <cell r="CF733" t="str">
            <v/>
          </cell>
          <cell r="CG733" t="str">
            <v/>
          </cell>
          <cell r="CH733" t="str">
            <v/>
          </cell>
          <cell r="CI733" t="str">
            <v/>
          </cell>
          <cell r="CM733">
            <v>45177</v>
          </cell>
          <cell r="CN733">
            <v>2</v>
          </cell>
          <cell r="CO733">
            <v>7</v>
          </cell>
          <cell r="CP733">
            <v>67</v>
          </cell>
          <cell r="CQ733">
            <v>45196</v>
          </cell>
          <cell r="CR733">
            <v>45223</v>
          </cell>
          <cell r="CS733">
            <v>45290</v>
          </cell>
        </row>
        <row r="734">
          <cell r="C734" t="str">
            <v>727-2023</v>
          </cell>
          <cell r="D734">
            <v>1</v>
          </cell>
          <cell r="E734" t="str">
            <v>CO1.PCCNTR.4802863</v>
          </cell>
          <cell r="F734" t="e">
            <v>#N/A</v>
          </cell>
          <cell r="G734" t="str">
            <v>En Ejecución</v>
          </cell>
          <cell r="H734" t="str">
            <v>https://community.secop.gov.co/Public/Tendering/OpportunityDetail/Index?noticeUID=CO1.NTC.4214091&amp;isFromPublicArea=True&amp;isModal=true&amp;asPopupView=true</v>
          </cell>
          <cell r="I734" t="str">
            <v>SDHT-SDGS-PSP-032-2023</v>
          </cell>
          <cell r="J734">
            <v>1</v>
          </cell>
          <cell r="K734">
            <v>1</v>
          </cell>
          <cell r="L734" t="str">
            <v>Persona Natural</v>
          </cell>
          <cell r="M734" t="str">
            <v>CE</v>
          </cell>
          <cell r="N734">
            <v>2000009383</v>
          </cell>
          <cell r="O734">
            <v>9</v>
          </cell>
          <cell r="P734" t="str">
            <v>URBINA PALMERA</v>
          </cell>
          <cell r="Q734" t="str">
            <v>VALENTIN ALEJANDRO</v>
          </cell>
          <cell r="R734" t="str">
            <v>No Aplica</v>
          </cell>
          <cell r="S734" t="str">
            <v>VALENTIN ALEJANDRO URBINA PALMERA</v>
          </cell>
          <cell r="T734" t="str">
            <v>M</v>
          </cell>
          <cell r="U734">
            <v>45009</v>
          </cell>
          <cell r="V734">
            <v>45014</v>
          </cell>
          <cell r="W734">
            <v>45012</v>
          </cell>
          <cell r="Y734" t="str">
            <v>Contratación Directa</v>
          </cell>
          <cell r="Z734" t="str">
            <v>Contrato</v>
          </cell>
          <cell r="AA734" t="str">
            <v>Prestación de Servicios Profesionales</v>
          </cell>
          <cell r="AB734" t="str">
            <v>PRESTAR SERVICIOS PROFESIONALES PARA REALIZAR EL ANÁLISIS Y DESARROLLO DE LOS MODELOS DEL COMPONENTE URBANISTICO PARA LOS PROYECTOS ESTRATEGICOS QUE INVOLUCREN LA HABILITACIÓN DE SUELO PARA VIVIENDA VIS/VIP, Y USOS COMPLEMENTARIOS</v>
          </cell>
          <cell r="AC734">
            <v>45014</v>
          </cell>
          <cell r="AE734">
            <v>45014</v>
          </cell>
          <cell r="AF734">
            <v>5</v>
          </cell>
          <cell r="AG734">
            <v>0</v>
          </cell>
          <cell r="AH734">
            <v>7.5</v>
          </cell>
          <cell r="AI734">
            <v>7</v>
          </cell>
          <cell r="AJ734">
            <v>15</v>
          </cell>
          <cell r="AK734">
            <v>225</v>
          </cell>
          <cell r="AL734">
            <v>45166</v>
          </cell>
          <cell r="AM734">
            <v>45243</v>
          </cell>
          <cell r="AN734">
            <v>35000000</v>
          </cell>
          <cell r="AO734">
            <v>52500000</v>
          </cell>
          <cell r="AP734">
            <v>7000000</v>
          </cell>
          <cell r="AQ734">
            <v>0</v>
          </cell>
          <cell r="AS734">
            <v>841</v>
          </cell>
          <cell r="AT734">
            <v>44988</v>
          </cell>
          <cell r="AU734">
            <v>56000000</v>
          </cell>
          <cell r="AV734" t="str">
            <v>O23011601190000007798</v>
          </cell>
          <cell r="AW734" t="str">
            <v>INVERSION</v>
          </cell>
          <cell r="AX734" t="str">
            <v>Conformación del banco de proyectos e instrumentos para la gestión del suelo en Bogotá</v>
          </cell>
          <cell r="AY734">
            <v>5000489172</v>
          </cell>
          <cell r="AZ734">
            <v>804</v>
          </cell>
          <cell r="BA734">
            <v>45012</v>
          </cell>
          <cell r="BB734">
            <v>35000000</v>
          </cell>
          <cell r="BC734">
            <v>45180</v>
          </cell>
          <cell r="BD734">
            <v>1416</v>
          </cell>
          <cell r="BE734">
            <v>45163</v>
          </cell>
          <cell r="BF734">
            <v>17500000</v>
          </cell>
          <cell r="BG734" t="str">
            <v>5000540859</v>
          </cell>
          <cell r="BH734">
            <v>1418</v>
          </cell>
          <cell r="BI734">
            <v>45166</v>
          </cell>
          <cell r="BJ734" t="str">
            <v>O23011601190000007798</v>
          </cell>
          <cell r="BK734" t="str">
            <v>INVERSION</v>
          </cell>
          <cell r="BL734">
            <v>45166</v>
          </cell>
          <cell r="BM734">
            <v>17500000</v>
          </cell>
          <cell r="BN734">
            <v>45168</v>
          </cell>
          <cell r="BO734" t="str">
            <v/>
          </cell>
          <cell r="BP734" t="str">
            <v/>
          </cell>
          <cell r="BR734" t="str">
            <v/>
          </cell>
          <cell r="BS734" t="str">
            <v/>
          </cell>
          <cell r="BT734" t="str">
            <v/>
          </cell>
          <cell r="BU734" t="str">
            <v/>
          </cell>
          <cell r="BV734" t="str">
            <v/>
          </cell>
          <cell r="BW734" t="str">
            <v/>
          </cell>
          <cell r="CA734" t="str">
            <v/>
          </cell>
          <cell r="CB734" t="str">
            <v/>
          </cell>
          <cell r="CC734" t="str">
            <v/>
          </cell>
          <cell r="CE734" t="str">
            <v/>
          </cell>
          <cell r="CF734" t="str">
            <v/>
          </cell>
          <cell r="CG734" t="str">
            <v/>
          </cell>
          <cell r="CH734" t="str">
            <v/>
          </cell>
          <cell r="CI734" t="str">
            <v/>
          </cell>
          <cell r="CM734">
            <v>45163</v>
          </cell>
          <cell r="CN734">
            <v>2</v>
          </cell>
          <cell r="CO734">
            <v>15</v>
          </cell>
          <cell r="CP734">
            <v>75</v>
          </cell>
          <cell r="CQ734">
            <v>45166</v>
          </cell>
          <cell r="CR734">
            <v>45167</v>
          </cell>
          <cell r="CS734">
            <v>45243</v>
          </cell>
        </row>
        <row r="735">
          <cell r="C735" t="str">
            <v>728-2023</v>
          </cell>
          <cell r="D735">
            <v>1</v>
          </cell>
          <cell r="E735" t="str">
            <v>CO1.PCCNTR.4803914</v>
          </cell>
          <cell r="F735" t="e">
            <v>#N/A</v>
          </cell>
          <cell r="G735" t="str">
            <v>En Ejecución</v>
          </cell>
          <cell r="H735" t="str">
            <v>https://community.secop.gov.co/Public/Tendering/OpportunityDetail/Index?noticeUID=CO1.NTC.4214497&amp;isFromPublicArea=True&amp;isModal=true&amp;asPopupView=true</v>
          </cell>
          <cell r="I735" t="str">
            <v>SDHT-SDPS-PSP-031-2023</v>
          </cell>
          <cell r="J735">
            <v>1</v>
          </cell>
          <cell r="K735">
            <v>1</v>
          </cell>
          <cell r="L735" t="str">
            <v>Persona Natural</v>
          </cell>
          <cell r="M735" t="str">
            <v>CC</v>
          </cell>
          <cell r="N735">
            <v>1018440444</v>
          </cell>
          <cell r="O735">
            <v>0</v>
          </cell>
          <cell r="P735" t="str">
            <v>OSORIO MARTINEZ</v>
          </cell>
          <cell r="Q735" t="str">
            <v>ANDRES CAMILO</v>
          </cell>
          <cell r="R735" t="str">
            <v>No Aplica</v>
          </cell>
          <cell r="S735" t="str">
            <v>ANDRES CAMILO OSORIO MARTINEZ</v>
          </cell>
          <cell r="T735" t="str">
            <v>M</v>
          </cell>
          <cell r="U735">
            <v>45012</v>
          </cell>
          <cell r="V735">
            <v>45015</v>
          </cell>
          <cell r="W735">
            <v>45014</v>
          </cell>
          <cell r="Y735" t="str">
            <v>Contratación Directa</v>
          </cell>
          <cell r="Z735" t="str">
            <v>Contrato</v>
          </cell>
          <cell r="AA735" t="str">
            <v>Prestación de Servicios Profesionales</v>
          </cell>
          <cell r="AB735" t="str">
            <v>PRESTAR SERVICIOS PROFESIONALES PARA APOYAR JURIDICAMENTE LAS ACTIVIDADES ORIENTADAS AL CONTROL DE PROYECTOS DE ENAJENACIÓN DE VIVIENDA</v>
          </cell>
          <cell r="AC735">
            <v>45015</v>
          </cell>
          <cell r="AD735">
            <v>45019</v>
          </cell>
          <cell r="AE735">
            <v>45019</v>
          </cell>
          <cell r="AF735">
            <v>9</v>
          </cell>
          <cell r="AG735">
            <v>0</v>
          </cell>
          <cell r="AH735">
            <v>9</v>
          </cell>
          <cell r="AI735">
            <v>9</v>
          </cell>
          <cell r="AJ735">
            <v>0</v>
          </cell>
          <cell r="AK735">
            <v>270</v>
          </cell>
          <cell r="AL735">
            <v>45293</v>
          </cell>
          <cell r="AM735">
            <v>45293</v>
          </cell>
          <cell r="AN735">
            <v>51448500</v>
          </cell>
          <cell r="AO735">
            <v>51448500</v>
          </cell>
          <cell r="AP735">
            <v>5716500</v>
          </cell>
          <cell r="AQ735">
            <v>0</v>
          </cell>
          <cell r="AS735">
            <v>367</v>
          </cell>
          <cell r="AT735">
            <v>44942</v>
          </cell>
          <cell r="AU735">
            <v>62882000</v>
          </cell>
          <cell r="AV735" t="str">
            <v>O23011603450000007812</v>
          </cell>
          <cell r="AW735" t="str">
            <v>INVERSION</v>
          </cell>
          <cell r="AX735" t="str">
            <v>Fortalecimiento de la Inspección, Vigilancia y Control de Vivienda en Bogotá</v>
          </cell>
          <cell r="AY735">
            <v>5000489768</v>
          </cell>
          <cell r="AZ735">
            <v>810</v>
          </cell>
          <cell r="BA735">
            <v>45013</v>
          </cell>
          <cell r="BB735">
            <v>51448500</v>
          </cell>
          <cell r="BK735" t="str">
            <v/>
          </cell>
          <cell r="BN735" t="str">
            <v/>
          </cell>
          <cell r="BO735" t="str">
            <v/>
          </cell>
          <cell r="BP735" t="str">
            <v/>
          </cell>
          <cell r="BR735" t="str">
            <v/>
          </cell>
          <cell r="BS735" t="str">
            <v/>
          </cell>
          <cell r="BT735" t="str">
            <v/>
          </cell>
          <cell r="BU735" t="str">
            <v/>
          </cell>
          <cell r="BV735" t="str">
            <v/>
          </cell>
          <cell r="BW735" t="str">
            <v/>
          </cell>
          <cell r="CA735" t="str">
            <v/>
          </cell>
          <cell r="CB735" t="str">
            <v/>
          </cell>
          <cell r="CC735" t="str">
            <v/>
          </cell>
          <cell r="CE735" t="str">
            <v/>
          </cell>
          <cell r="CF735" t="str">
            <v/>
          </cell>
          <cell r="CG735" t="str">
            <v/>
          </cell>
          <cell r="CH735" t="str">
            <v/>
          </cell>
          <cell r="CI735" t="str">
            <v/>
          </cell>
          <cell r="CP735">
            <v>0</v>
          </cell>
        </row>
        <row r="736">
          <cell r="C736" t="str">
            <v>729-2023</v>
          </cell>
          <cell r="D736">
            <v>1</v>
          </cell>
          <cell r="E736" t="str">
            <v>CO1.PCCNTR.4804566</v>
          </cell>
          <cell r="F736" t="e">
            <v>#N/A</v>
          </cell>
          <cell r="G736" t="str">
            <v>En Ejecución</v>
          </cell>
          <cell r="H736" t="str">
            <v>https://community.secop.gov.co/Public/Tendering/OpportunityDetail/Index?noticeUID=CO1.NTC.4215535&amp;isFromPublicArea=True&amp;isModal=true&amp;asPopupView=true</v>
          </cell>
          <cell r="I736" t="str">
            <v>SDHT-SDO-PSP-067-2023</v>
          </cell>
          <cell r="J736">
            <v>1</v>
          </cell>
          <cell r="K736">
            <v>1</v>
          </cell>
          <cell r="L736" t="str">
            <v>Persona Natural</v>
          </cell>
          <cell r="M736" t="str">
            <v>CC</v>
          </cell>
          <cell r="N736">
            <v>52207042</v>
          </cell>
          <cell r="O736">
            <v>9</v>
          </cell>
          <cell r="P736" t="str">
            <v>CACHAYA SANCHEZ</v>
          </cell>
          <cell r="Q736" t="str">
            <v>JACQUELINE</v>
          </cell>
          <cell r="R736" t="str">
            <v>No Aplica</v>
          </cell>
          <cell r="S736" t="str">
            <v>JACQUELINE CACHAYA SANCHEZ</v>
          </cell>
          <cell r="T736" t="str">
            <v>F</v>
          </cell>
          <cell r="U736">
            <v>45012</v>
          </cell>
          <cell r="V736">
            <v>45014</v>
          </cell>
          <cell r="W736">
            <v>45015</v>
          </cell>
          <cell r="Y736" t="str">
            <v>Contratación Directa</v>
          </cell>
          <cell r="Z736" t="str">
            <v>Contrato</v>
          </cell>
          <cell r="AA736" t="str">
            <v>Prestación de Servicios Profesionales</v>
          </cell>
          <cell r="AB736" t="str">
            <v>PRESTAR SERVICIOS PROFESIONALES DE APOYO Y SEGUIMIENTO A LOS ANÁLISIS CARTOGRÁFICOS, CATASTRALES, PREDIALES Y ESPACIALES DE SOPORTE NECESARIOS PARA LA FORMULACIÓN E IMPLEMENTACIÓN DE LOS PROYECTOS PRIORIZADOS POR LA SUBDIRECCIÓN DE OPERACIONES.</v>
          </cell>
          <cell r="AC736">
            <v>45015</v>
          </cell>
          <cell r="AD736">
            <v>45019</v>
          </cell>
          <cell r="AE736">
            <v>45019</v>
          </cell>
          <cell r="AF736">
            <v>6</v>
          </cell>
          <cell r="AG736">
            <v>0</v>
          </cell>
          <cell r="AH736">
            <v>8</v>
          </cell>
          <cell r="AI736">
            <v>8</v>
          </cell>
          <cell r="AJ736">
            <v>0</v>
          </cell>
          <cell r="AK736">
            <v>240</v>
          </cell>
          <cell r="AL736">
            <v>45201</v>
          </cell>
          <cell r="AM736">
            <v>45262</v>
          </cell>
          <cell r="AN736">
            <v>54000000</v>
          </cell>
          <cell r="AO736">
            <v>72000000</v>
          </cell>
          <cell r="AP736">
            <v>9000000</v>
          </cell>
          <cell r="AQ736">
            <v>0</v>
          </cell>
          <cell r="AS736">
            <v>773</v>
          </cell>
          <cell r="AT736">
            <v>44977</v>
          </cell>
          <cell r="AU736">
            <v>54000000</v>
          </cell>
          <cell r="AV736" t="str">
            <v>O23011601190000007659</v>
          </cell>
          <cell r="AW736" t="str">
            <v>INVERSION</v>
          </cell>
          <cell r="AX736" t="str">
            <v>Mejoramiento Integral Rural y de Bordes Urbanos en Bogotá</v>
          </cell>
          <cell r="AY736">
            <v>5000490276</v>
          </cell>
          <cell r="AZ736">
            <v>814</v>
          </cell>
          <cell r="BA736">
            <v>45015</v>
          </cell>
          <cell r="BB736">
            <v>54000000</v>
          </cell>
          <cell r="BC736">
            <v>45202</v>
          </cell>
          <cell r="BD736">
            <v>1260</v>
          </cell>
          <cell r="BE736">
            <v>45090</v>
          </cell>
          <cell r="BF736">
            <v>20520000</v>
          </cell>
          <cell r="BG736">
            <v>5000551085</v>
          </cell>
          <cell r="BH736">
            <v>1526</v>
          </cell>
          <cell r="BI736">
            <v>45198</v>
          </cell>
          <cell r="BJ736" t="str">
            <v>O23011601190000007659</v>
          </cell>
          <cell r="BK736" t="str">
            <v>INVERSION</v>
          </cell>
          <cell r="BL736">
            <v>45198</v>
          </cell>
          <cell r="BM736">
            <v>18000000</v>
          </cell>
          <cell r="BN736" t="str">
            <v/>
          </cell>
          <cell r="BO736" t="str">
            <v/>
          </cell>
          <cell r="BP736" t="str">
            <v/>
          </cell>
          <cell r="BR736" t="str">
            <v/>
          </cell>
          <cell r="BS736" t="str">
            <v/>
          </cell>
          <cell r="BT736" t="str">
            <v/>
          </cell>
          <cell r="BU736" t="str">
            <v/>
          </cell>
          <cell r="BV736" t="str">
            <v/>
          </cell>
          <cell r="BW736" t="str">
            <v/>
          </cell>
          <cell r="CA736" t="str">
            <v/>
          </cell>
          <cell r="CB736" t="str">
            <v/>
          </cell>
          <cell r="CC736" t="str">
            <v/>
          </cell>
          <cell r="CE736" t="str">
            <v/>
          </cell>
          <cell r="CF736" t="str">
            <v/>
          </cell>
          <cell r="CG736" t="str">
            <v/>
          </cell>
          <cell r="CH736" t="str">
            <v/>
          </cell>
          <cell r="CI736" t="str">
            <v/>
          </cell>
          <cell r="CM736">
            <v>45196</v>
          </cell>
          <cell r="CN736">
            <v>2</v>
          </cell>
          <cell r="CO736">
            <v>0</v>
          </cell>
          <cell r="CP736">
            <v>60</v>
          </cell>
          <cell r="CQ736">
            <v>45198</v>
          </cell>
          <cell r="CR736">
            <v>45202</v>
          </cell>
          <cell r="CS736">
            <v>45262</v>
          </cell>
        </row>
        <row r="737">
          <cell r="C737" t="str">
            <v>730-2023</v>
          </cell>
          <cell r="D737">
            <v>1</v>
          </cell>
          <cell r="E737" t="str">
            <v>CO1.PCCNTR.4811731</v>
          </cell>
          <cell r="F737" t="e">
            <v>#N/A</v>
          </cell>
          <cell r="G737" t="str">
            <v>En Ejecución</v>
          </cell>
          <cell r="H737" t="str">
            <v>https://community.secop.gov.co/Public/Tendering/OpportunityDetail/Index?noticeUID=CO1.NTC.4223182&amp;isFromPublicArea=True&amp;isModal=true&amp;asPopupView=true</v>
          </cell>
          <cell r="I737" t="str">
            <v>SDHT-SDB-PSP-103-2023</v>
          </cell>
          <cell r="J737">
            <v>1</v>
          </cell>
          <cell r="K737">
            <v>1</v>
          </cell>
          <cell r="L737" t="str">
            <v>Persona Natural</v>
          </cell>
          <cell r="M737" t="str">
            <v>CC</v>
          </cell>
          <cell r="N737">
            <v>80024092</v>
          </cell>
          <cell r="O737">
            <v>2</v>
          </cell>
          <cell r="P737" t="str">
            <v>PACHON GOMEZ</v>
          </cell>
          <cell r="Q737" t="str">
            <v>JORGE ANDRES</v>
          </cell>
          <cell r="R737" t="str">
            <v>No Aplica</v>
          </cell>
          <cell r="S737" t="str">
            <v>JORGE ANDRES PACHON GOMEZ</v>
          </cell>
          <cell r="T737" t="str">
            <v>M</v>
          </cell>
          <cell r="U737">
            <v>45013</v>
          </cell>
          <cell r="V737">
            <v>45015</v>
          </cell>
          <cell r="W737">
            <v>45013</v>
          </cell>
          <cell r="Y737" t="str">
            <v>Contratación Directa</v>
          </cell>
          <cell r="Z737" t="str">
            <v>Contrato</v>
          </cell>
          <cell r="AA737" t="str">
            <v>Prestación de Servicios Profesionales</v>
          </cell>
          <cell r="AB737" t="str">
            <v>PRESTAR SERVICIOS PROFESIONALES PARA DESARROLLAR LA ESTRUCTURACIÓN TÉCNICA DE EXPEDIENTES PARA LA POSTULACIÓN DE HOGARES AL SUBSIDIO DE MEJORAMIENTO DE VIVIENDA EN LA MODALIDAD DE HABITABILIDAD EN LOS TERRITORIOS PRIORIZADOS POR LA SECRETARIA DISTRITAL DEL HÁBITAT</v>
          </cell>
          <cell r="AC737">
            <v>45015</v>
          </cell>
          <cell r="AD737">
            <v>45015</v>
          </cell>
          <cell r="AE737">
            <v>45015</v>
          </cell>
          <cell r="AF737">
            <v>8</v>
          </cell>
          <cell r="AG737">
            <v>0</v>
          </cell>
          <cell r="AH737">
            <v>8</v>
          </cell>
          <cell r="AI737">
            <v>8</v>
          </cell>
          <cell r="AJ737">
            <v>0</v>
          </cell>
          <cell r="AK737">
            <v>240</v>
          </cell>
          <cell r="AL737">
            <v>45259</v>
          </cell>
          <cell r="AM737">
            <v>45259</v>
          </cell>
          <cell r="AN737">
            <v>58400000</v>
          </cell>
          <cell r="AO737">
            <v>58400000</v>
          </cell>
          <cell r="AP737">
            <v>7300000</v>
          </cell>
          <cell r="AQ737">
            <v>0</v>
          </cell>
          <cell r="AS737">
            <v>448</v>
          </cell>
          <cell r="AT737">
            <v>44946</v>
          </cell>
          <cell r="AU737">
            <v>80300000</v>
          </cell>
          <cell r="AV737" t="str">
            <v>O23011601010000007715</v>
          </cell>
          <cell r="AW737" t="str">
            <v>INVERSION</v>
          </cell>
          <cell r="AX737" t="str">
            <v>Mejoramiento de vivienda - modalidad de habitabilidad mediante asignación e implementación de subsidio en Bogotá</v>
          </cell>
          <cell r="AY737">
            <v>5000489855</v>
          </cell>
          <cell r="AZ737">
            <v>812</v>
          </cell>
          <cell r="BA737">
            <v>45013</v>
          </cell>
          <cell r="BB737">
            <v>58400000</v>
          </cell>
          <cell r="BK737" t="str">
            <v/>
          </cell>
          <cell r="BN737" t="str">
            <v/>
          </cell>
          <cell r="BO737" t="str">
            <v/>
          </cell>
          <cell r="BP737" t="str">
            <v/>
          </cell>
          <cell r="BR737" t="str">
            <v/>
          </cell>
          <cell r="BS737" t="str">
            <v/>
          </cell>
          <cell r="BT737" t="str">
            <v/>
          </cell>
          <cell r="BU737" t="str">
            <v/>
          </cell>
          <cell r="BV737" t="str">
            <v/>
          </cell>
          <cell r="BW737" t="str">
            <v/>
          </cell>
          <cell r="CA737" t="str">
            <v/>
          </cell>
          <cell r="CB737" t="str">
            <v/>
          </cell>
          <cell r="CC737" t="str">
            <v/>
          </cell>
          <cell r="CE737" t="str">
            <v/>
          </cell>
          <cell r="CF737" t="str">
            <v/>
          </cell>
          <cell r="CG737" t="str">
            <v/>
          </cell>
          <cell r="CH737" t="str">
            <v/>
          </cell>
          <cell r="CI737" t="str">
            <v/>
          </cell>
          <cell r="CP737">
            <v>0</v>
          </cell>
        </row>
        <row r="738">
          <cell r="C738" t="str">
            <v>731-2023</v>
          </cell>
          <cell r="D738">
            <v>1</v>
          </cell>
          <cell r="E738" t="str">
            <v>CO1.PCCNTR.4814880</v>
          </cell>
          <cell r="F738" t="e">
            <v>#N/A</v>
          </cell>
          <cell r="G738" t="str">
            <v>En Ejecución</v>
          </cell>
          <cell r="H738" t="str">
            <v>https://community.secop.gov.co/Public/Tendering/OpportunityDetail/Index?noticeUID=CO1.NTC.4228469&amp;isFromPublicArea=True&amp;isModal=true&amp;asPopupView=true</v>
          </cell>
          <cell r="I738" t="str">
            <v>SDHT-SGC-PSP-032-2023</v>
          </cell>
          <cell r="J738">
            <v>1</v>
          </cell>
          <cell r="K738">
            <v>1</v>
          </cell>
          <cell r="L738" t="str">
            <v>Persona Natural</v>
          </cell>
          <cell r="M738" t="str">
            <v>CC</v>
          </cell>
          <cell r="N738">
            <v>80026955</v>
          </cell>
          <cell r="O738">
            <v>2</v>
          </cell>
          <cell r="P738" t="str">
            <v>VALLEJO MESA</v>
          </cell>
          <cell r="Q738" t="str">
            <v>GUILLERMO ALBERTO</v>
          </cell>
          <cell r="R738" t="str">
            <v>No Aplica</v>
          </cell>
          <cell r="S738" t="str">
            <v>GUILLERMO ALBERTO VALLEJO MESA</v>
          </cell>
          <cell r="T738" t="str">
            <v>M</v>
          </cell>
          <cell r="U738">
            <v>45013</v>
          </cell>
          <cell r="V738">
            <v>45015</v>
          </cell>
          <cell r="W738">
            <v>45016</v>
          </cell>
          <cell r="Y738" t="str">
            <v>Contratación Directa</v>
          </cell>
          <cell r="Z738" t="str">
            <v>Contrato</v>
          </cell>
          <cell r="AA738" t="str">
            <v>Prestación de Servicios Profesionales</v>
          </cell>
          <cell r="AB738" t="str">
            <v>PRESTAR SERVICIOS PROFESIONALES ESPECIALIZADOS PARA APOYAR EL PROCESO DE TECNOLOGÍAS DE INFORMACIÓN Y COMUNICACIONES TICS DE LA SDHT.</v>
          </cell>
          <cell r="AC738">
            <v>45016</v>
          </cell>
          <cell r="AD738">
            <v>45019</v>
          </cell>
          <cell r="AE738">
            <v>45019</v>
          </cell>
          <cell r="AF738">
            <v>9</v>
          </cell>
          <cell r="AG738">
            <v>15</v>
          </cell>
          <cell r="AH738">
            <v>9.5</v>
          </cell>
          <cell r="AI738">
            <v>9</v>
          </cell>
          <cell r="AJ738">
            <v>15</v>
          </cell>
          <cell r="AK738">
            <v>285</v>
          </cell>
          <cell r="AL738">
            <v>45308</v>
          </cell>
          <cell r="AM738">
            <v>45327</v>
          </cell>
          <cell r="AN738">
            <v>116441500</v>
          </cell>
          <cell r="AO738">
            <v>116441500</v>
          </cell>
          <cell r="AP738">
            <v>12257000</v>
          </cell>
          <cell r="AQ738">
            <v>0</v>
          </cell>
          <cell r="AS738">
            <v>617</v>
          </cell>
          <cell r="AT738">
            <v>44953</v>
          </cell>
          <cell r="AU738">
            <v>122570000</v>
          </cell>
          <cell r="AV738" t="str">
            <v>O23011605530000007815</v>
          </cell>
          <cell r="AW738" t="str">
            <v>INVERSION</v>
          </cell>
          <cell r="AX738" t="str">
            <v>Desarrollo del sistema de información misional y estratégica del sector hábitat Bogotá</v>
          </cell>
          <cell r="AY738">
            <v>5000490048</v>
          </cell>
          <cell r="AZ738">
            <v>813</v>
          </cell>
          <cell r="BA738">
            <v>45015</v>
          </cell>
          <cell r="BB738">
            <v>116441500</v>
          </cell>
          <cell r="BK738" t="str">
            <v/>
          </cell>
          <cell r="BN738" t="str">
            <v/>
          </cell>
          <cell r="BO738" t="str">
            <v/>
          </cell>
          <cell r="BP738" t="str">
            <v/>
          </cell>
          <cell r="BR738" t="str">
            <v/>
          </cell>
          <cell r="BS738" t="str">
            <v/>
          </cell>
          <cell r="BT738" t="str">
            <v/>
          </cell>
          <cell r="BU738" t="str">
            <v/>
          </cell>
          <cell r="BV738" t="str">
            <v/>
          </cell>
          <cell r="BW738" t="str">
            <v/>
          </cell>
          <cell r="CA738" t="str">
            <v/>
          </cell>
          <cell r="CB738" t="str">
            <v/>
          </cell>
          <cell r="CC738" t="str">
            <v/>
          </cell>
          <cell r="CE738" t="str">
            <v/>
          </cell>
          <cell r="CF738" t="str">
            <v/>
          </cell>
          <cell r="CG738" t="str">
            <v/>
          </cell>
          <cell r="CH738" t="str">
            <v/>
          </cell>
          <cell r="CI738" t="str">
            <v/>
          </cell>
          <cell r="CP738">
            <v>0</v>
          </cell>
          <cell r="DF738">
            <v>45139</v>
          </cell>
          <cell r="DG738" t="str">
            <v>HERMES PEREZ LOZADA</v>
          </cell>
          <cell r="DH738">
            <v>79466777</v>
          </cell>
          <cell r="DI738" t="str">
            <v>Diagonal 2 No. 66-09 Int 5 Apto 320</v>
          </cell>
          <cell r="DJ738">
            <v>3008930569</v>
          </cell>
          <cell r="DK738" t="str">
            <v>hperez68@yahoo.es</v>
          </cell>
          <cell r="DL738">
            <v>75176266</v>
          </cell>
          <cell r="DN738">
            <v>45167</v>
          </cell>
        </row>
        <row r="739">
          <cell r="C739" t="str">
            <v>732-2023</v>
          </cell>
          <cell r="D739">
            <v>1</v>
          </cell>
          <cell r="E739" t="str">
            <v>CO1.PCCNTR.4836314</v>
          </cell>
          <cell r="F739" t="e">
            <v>#N/A</v>
          </cell>
          <cell r="G739" t="str">
            <v>En Ejecución</v>
          </cell>
          <cell r="H739" t="str">
            <v>https://community.secop.gov.co/Public/Tendering/OpportunityDetail/Index?noticeUID=CO1.NTC.4255014&amp;isFromPublicArea=True&amp;isModal=False</v>
          </cell>
          <cell r="I739" t="str">
            <v>SDHT-SGC-PSP-033-2023</v>
          </cell>
          <cell r="J739">
            <v>1</v>
          </cell>
          <cell r="K739">
            <v>1</v>
          </cell>
          <cell r="L739" t="str">
            <v>Persona Natural</v>
          </cell>
          <cell r="M739" t="str">
            <v>CC</v>
          </cell>
          <cell r="N739">
            <v>1014211973</v>
          </cell>
          <cell r="O739">
            <v>9</v>
          </cell>
          <cell r="P739" t="str">
            <v>CARVAJAL RAMIREZ</v>
          </cell>
          <cell r="Q739" t="str">
            <v>JOAN RENE</v>
          </cell>
          <cell r="R739" t="str">
            <v>No Aplica</v>
          </cell>
          <cell r="S739" t="str">
            <v>JOAN RENE CARVAJAL RAMIREZ</v>
          </cell>
          <cell r="T739" t="str">
            <v>M</v>
          </cell>
          <cell r="U739">
            <v>45020</v>
          </cell>
          <cell r="V739">
            <v>45028</v>
          </cell>
          <cell r="W739">
            <v>45029</v>
          </cell>
          <cell r="Y739" t="str">
            <v>Contratación Directa</v>
          </cell>
          <cell r="Z739" t="str">
            <v>Contrato</v>
          </cell>
          <cell r="AA739" t="str">
            <v>Prestación de Servicios Profesionales</v>
          </cell>
          <cell r="AB739" t="str">
            <v>PRESTAR SERVICIOS PROFESIONALES EN LA ADMINISTRACIÓN Y LA GESTIÓN DE LA ARQUITECTURA DE INFRAESTRUCTURA TECNOLÓGICA DE LA ENTIDAD.</v>
          </cell>
          <cell r="AC739">
            <v>45029</v>
          </cell>
          <cell r="AE739">
            <v>45029</v>
          </cell>
          <cell r="AF739">
            <v>9</v>
          </cell>
          <cell r="AG739">
            <v>15</v>
          </cell>
          <cell r="AH739">
            <v>9.5</v>
          </cell>
          <cell r="AI739">
            <v>9</v>
          </cell>
          <cell r="AJ739">
            <v>15</v>
          </cell>
          <cell r="AK739">
            <v>285</v>
          </cell>
          <cell r="AL739">
            <v>45318</v>
          </cell>
          <cell r="AM739">
            <v>45318</v>
          </cell>
          <cell r="AN739">
            <v>68495000</v>
          </cell>
          <cell r="AO739">
            <v>68495000</v>
          </cell>
          <cell r="AP739">
            <v>7210000</v>
          </cell>
          <cell r="AQ739">
            <v>0</v>
          </cell>
          <cell r="AS739">
            <v>818</v>
          </cell>
          <cell r="AT739">
            <v>44985</v>
          </cell>
          <cell r="AU739">
            <v>72100000</v>
          </cell>
          <cell r="AV739" t="str">
            <v>O23011605530000007815</v>
          </cell>
          <cell r="AW739" t="str">
            <v>INVERSION</v>
          </cell>
          <cell r="AX739" t="str">
            <v>Desarrollo del sistema de información misional y estratégica del sector hábitat Bogotá</v>
          </cell>
          <cell r="AY739">
            <v>5000492900</v>
          </cell>
          <cell r="AZ739">
            <v>850</v>
          </cell>
          <cell r="BA739">
            <v>45020</v>
          </cell>
          <cell r="BB739">
            <v>68495000</v>
          </cell>
          <cell r="BK739" t="str">
            <v/>
          </cell>
          <cell r="BN739" t="str">
            <v/>
          </cell>
          <cell r="BO739" t="str">
            <v/>
          </cell>
          <cell r="BP739" t="str">
            <v/>
          </cell>
          <cell r="BR739" t="str">
            <v/>
          </cell>
          <cell r="BS739" t="str">
            <v/>
          </cell>
          <cell r="BT739" t="str">
            <v/>
          </cell>
          <cell r="BU739" t="str">
            <v/>
          </cell>
          <cell r="BV739" t="str">
            <v/>
          </cell>
          <cell r="BW739" t="str">
            <v/>
          </cell>
          <cell r="CA739" t="str">
            <v/>
          </cell>
          <cell r="CB739" t="str">
            <v/>
          </cell>
          <cell r="CC739" t="str">
            <v/>
          </cell>
          <cell r="CE739" t="str">
            <v/>
          </cell>
          <cell r="CF739" t="str">
            <v/>
          </cell>
          <cell r="CG739" t="str">
            <v/>
          </cell>
          <cell r="CH739" t="str">
            <v/>
          </cell>
          <cell r="CI739" t="str">
            <v/>
          </cell>
          <cell r="CP739">
            <v>0</v>
          </cell>
        </row>
        <row r="740">
          <cell r="C740" t="str">
            <v>733-2023</v>
          </cell>
          <cell r="D740">
            <v>1</v>
          </cell>
          <cell r="E740" t="str">
            <v>CO1.PCCNTR.4814486</v>
          </cell>
          <cell r="F740" t="e">
            <v>#N/A</v>
          </cell>
          <cell r="G740" t="str">
            <v>En Ejecución</v>
          </cell>
          <cell r="H740" t="str">
            <v>https://community.secop.gov.co/Public/Tendering/OpportunityDetail/Index?noticeUID=CO1.NTC.4227954&amp;isFromPublicArea=True&amp;isModal=true&amp;asPopupView=true</v>
          </cell>
          <cell r="I740" t="str">
            <v>SDHT-SDICV-PSP-065-2023</v>
          </cell>
          <cell r="J740">
            <v>1</v>
          </cell>
          <cell r="K740">
            <v>1</v>
          </cell>
          <cell r="L740" t="str">
            <v>Persona Natural</v>
          </cell>
          <cell r="M740" t="str">
            <v>CC</v>
          </cell>
          <cell r="N740">
            <v>1070962119</v>
          </cell>
          <cell r="P740" t="str">
            <v>CARVAJAL ACOSTA</v>
          </cell>
          <cell r="Q740" t="str">
            <v>CAROLINA</v>
          </cell>
          <cell r="R740" t="str">
            <v>No Aplica</v>
          </cell>
          <cell r="S740" t="str">
            <v>CAROLINA CARVAJAL ACOSTA</v>
          </cell>
          <cell r="T740" t="str">
            <v>F</v>
          </cell>
          <cell r="U740">
            <v>45019</v>
          </cell>
          <cell r="V740">
            <v>45028</v>
          </cell>
          <cell r="W740">
            <v>45030</v>
          </cell>
          <cell r="Y740" t="str">
            <v>Contratación Directa</v>
          </cell>
          <cell r="Z740" t="str">
            <v>Contrato</v>
          </cell>
          <cell r="AA740" t="str">
            <v>Prestación de Servicios Profesionales</v>
          </cell>
          <cell r="AB740" t="str">
            <v>PRESTAR SERVICIOS PROFESIONALES DE APOYO JURIDICO PARA SUSTANCIAR INVESTIGACIONES ADMINISTRATIVAS RELACIONADAS CON LA ENAJENACIÓN Y ARRENDAMIENTO DE VIVIENDA</v>
          </cell>
          <cell r="AC740">
            <v>45030</v>
          </cell>
          <cell r="AE740">
            <v>45030</v>
          </cell>
          <cell r="AF740">
            <v>9</v>
          </cell>
          <cell r="AG740">
            <v>0</v>
          </cell>
          <cell r="AH740">
            <v>9</v>
          </cell>
          <cell r="AI740">
            <v>9</v>
          </cell>
          <cell r="AJ740">
            <v>0</v>
          </cell>
          <cell r="AK740">
            <v>270</v>
          </cell>
          <cell r="AL740">
            <v>45304</v>
          </cell>
          <cell r="AM740">
            <v>45304</v>
          </cell>
          <cell r="AN740">
            <v>51448500</v>
          </cell>
          <cell r="AO740">
            <v>51448500</v>
          </cell>
          <cell r="AP740">
            <v>5716500</v>
          </cell>
          <cell r="AQ740">
            <v>0</v>
          </cell>
          <cell r="AS740">
            <v>298</v>
          </cell>
          <cell r="AT740">
            <v>44942</v>
          </cell>
          <cell r="AU740">
            <v>62882000</v>
          </cell>
          <cell r="AV740" t="str">
            <v>O23011603450000007812</v>
          </cell>
          <cell r="AW740" t="str">
            <v>INVERSION</v>
          </cell>
          <cell r="AX740" t="str">
            <v>Fortalecimiento de la Inspección, Vigilancia y Control de Vivienda en Bogotá</v>
          </cell>
          <cell r="AY740">
            <v>5000492812</v>
          </cell>
          <cell r="AZ740">
            <v>842</v>
          </cell>
          <cell r="BA740">
            <v>45020</v>
          </cell>
          <cell r="BB740">
            <v>51448500</v>
          </cell>
          <cell r="BK740" t="str">
            <v/>
          </cell>
          <cell r="BN740" t="str">
            <v/>
          </cell>
          <cell r="BO740" t="str">
            <v/>
          </cell>
          <cell r="BP740" t="str">
            <v/>
          </cell>
          <cell r="BR740" t="str">
            <v/>
          </cell>
          <cell r="BS740" t="str">
            <v/>
          </cell>
          <cell r="BT740" t="str">
            <v/>
          </cell>
          <cell r="BU740" t="str">
            <v/>
          </cell>
          <cell r="BV740" t="str">
            <v/>
          </cell>
          <cell r="BW740" t="str">
            <v/>
          </cell>
          <cell r="CA740" t="str">
            <v/>
          </cell>
          <cell r="CB740" t="str">
            <v/>
          </cell>
          <cell r="CC740" t="str">
            <v/>
          </cell>
          <cell r="CE740" t="str">
            <v/>
          </cell>
          <cell r="CF740" t="str">
            <v/>
          </cell>
          <cell r="CG740" t="str">
            <v/>
          </cell>
          <cell r="CH740" t="str">
            <v/>
          </cell>
          <cell r="CI740" t="str">
            <v/>
          </cell>
          <cell r="CP740">
            <v>0</v>
          </cell>
          <cell r="DF740">
            <v>45184</v>
          </cell>
          <cell r="DG740" t="str">
            <v>LUDY MARCELA FAJARDO ROJAS</v>
          </cell>
          <cell r="DH740">
            <v>1032472524</v>
          </cell>
          <cell r="DI740" t="str">
            <v xml:space="preserve">TV 25   60 54  </v>
          </cell>
          <cell r="DJ740">
            <v>3118511830</v>
          </cell>
          <cell r="DK740" t="str">
            <v>lmfajardo27@hotmail.com</v>
          </cell>
          <cell r="DL740">
            <v>22675450</v>
          </cell>
          <cell r="DN740">
            <v>45201</v>
          </cell>
        </row>
        <row r="741">
          <cell r="C741" t="str">
            <v>734-2023</v>
          </cell>
          <cell r="D741">
            <v>1</v>
          </cell>
          <cell r="E741" t="str">
            <v>CO1.PCCNTR.4816370</v>
          </cell>
          <cell r="F741" t="e">
            <v>#N/A</v>
          </cell>
          <cell r="G741" t="str">
            <v>En Ejecución</v>
          </cell>
          <cell r="H741" t="str">
            <v>https://community.secop.gov.co/Public/Tendering/OpportunityDetail/Index?noticeUID=CO1.NTC.4230588&amp;isFromPublicArea=True&amp;isModal=true&amp;asPopupView=true</v>
          </cell>
          <cell r="I741" t="str">
            <v>SDHT-SDICV-PSP-064-2023</v>
          </cell>
          <cell r="J741">
            <v>1</v>
          </cell>
          <cell r="K741">
            <v>1</v>
          </cell>
          <cell r="L741" t="str">
            <v>Persona Natural</v>
          </cell>
          <cell r="M741" t="str">
            <v>CC</v>
          </cell>
          <cell r="N741">
            <v>1015476653</v>
          </cell>
          <cell r="O741">
            <v>8</v>
          </cell>
          <cell r="P741" t="str">
            <v>ROJAS BETANCOURT</v>
          </cell>
          <cell r="Q741" t="str">
            <v>MARIA PAULA</v>
          </cell>
          <cell r="R741" t="str">
            <v>No Aplica</v>
          </cell>
          <cell r="S741" t="str">
            <v>MARIA PAULA ROJAS BETANCOURT</v>
          </cell>
          <cell r="T741" t="str">
            <v>F</v>
          </cell>
          <cell r="U741">
            <v>45015</v>
          </cell>
          <cell r="V741">
            <v>45019</v>
          </cell>
          <cell r="W741">
            <v>45020</v>
          </cell>
          <cell r="Y741" t="str">
            <v>Contratación Directa</v>
          </cell>
          <cell r="Z741" t="str">
            <v>Contrato</v>
          </cell>
          <cell r="AA741" t="str">
            <v>Prestación de Servicios Profesionales</v>
          </cell>
          <cell r="AB741" t="str">
            <v>PRESTAR SERVICIOS PROFESIONALES DE APOYO JURIDICO PARA SUSTANCIAR INVESTIGACIONES ADMINISTRATIVAS RELACIONADAS CON LA ENAJENACIÓN Y ARRENDAMIENTO DE VIVIENDA</v>
          </cell>
          <cell r="AC741">
            <v>45020</v>
          </cell>
          <cell r="AE741">
            <v>45020</v>
          </cell>
          <cell r="AF741">
            <v>9</v>
          </cell>
          <cell r="AG741">
            <v>0</v>
          </cell>
          <cell r="AH741">
            <v>9</v>
          </cell>
          <cell r="AI741">
            <v>9</v>
          </cell>
          <cell r="AJ741">
            <v>0</v>
          </cell>
          <cell r="AK741">
            <v>270</v>
          </cell>
          <cell r="AL741">
            <v>45294</v>
          </cell>
          <cell r="AM741">
            <v>45294</v>
          </cell>
          <cell r="AN741">
            <v>51448500</v>
          </cell>
          <cell r="AO741">
            <v>51448500</v>
          </cell>
          <cell r="AP741">
            <v>5716500</v>
          </cell>
          <cell r="AQ741">
            <v>0</v>
          </cell>
          <cell r="AS741">
            <v>292</v>
          </cell>
          <cell r="AT741">
            <v>44942</v>
          </cell>
          <cell r="AU741">
            <v>62882000</v>
          </cell>
          <cell r="AV741" t="str">
            <v>O23011603450000007812</v>
          </cell>
          <cell r="AW741" t="str">
            <v>INVERSION</v>
          </cell>
          <cell r="AX741" t="str">
            <v>Fortalecimiento de la Inspección, Vigilancia y Control de Vivienda en Bogotá</v>
          </cell>
          <cell r="AY741">
            <v>5000491147</v>
          </cell>
          <cell r="AZ741">
            <v>824</v>
          </cell>
          <cell r="BA741">
            <v>45015</v>
          </cell>
          <cell r="BB741">
            <v>51448500</v>
          </cell>
          <cell r="BK741" t="str">
            <v/>
          </cell>
          <cell r="BN741" t="str">
            <v/>
          </cell>
          <cell r="BO741" t="str">
            <v/>
          </cell>
          <cell r="BP741" t="str">
            <v/>
          </cell>
          <cell r="BR741" t="str">
            <v/>
          </cell>
          <cell r="BS741" t="str">
            <v/>
          </cell>
          <cell r="BT741" t="str">
            <v/>
          </cell>
          <cell r="BU741" t="str">
            <v/>
          </cell>
          <cell r="BV741" t="str">
            <v/>
          </cell>
          <cell r="BW741" t="str">
            <v/>
          </cell>
          <cell r="CA741" t="str">
            <v/>
          </cell>
          <cell r="CB741" t="str">
            <v/>
          </cell>
          <cell r="CC741" t="str">
            <v/>
          </cell>
          <cell r="CE741" t="str">
            <v/>
          </cell>
          <cell r="CF741" t="str">
            <v/>
          </cell>
          <cell r="CG741" t="str">
            <v/>
          </cell>
          <cell r="CH741" t="str">
            <v/>
          </cell>
          <cell r="CI741" t="str">
            <v/>
          </cell>
          <cell r="CP741">
            <v>0</v>
          </cell>
        </row>
        <row r="742">
          <cell r="C742" t="str">
            <v>735-2023</v>
          </cell>
          <cell r="D742">
            <v>1</v>
          </cell>
          <cell r="E742" t="str">
            <v>CO1.PCCNTR.4820293</v>
          </cell>
          <cell r="F742" t="e">
            <v>#N/A</v>
          </cell>
          <cell r="G742" t="str">
            <v>Terminado</v>
          </cell>
          <cell r="H742" t="str">
            <v>https://community.secop.gov.co/Public/Tendering/OpportunityDetail/Index?noticeUID=CO1.NTC.4235951&amp;isFromPublicArea=True&amp;isModal=true&amp;asPopupView=true</v>
          </cell>
          <cell r="I742" t="str">
            <v>SDHT-SDA-PSP-054-2023</v>
          </cell>
          <cell r="J742">
            <v>1</v>
          </cell>
          <cell r="K742">
            <v>1</v>
          </cell>
          <cell r="L742" t="str">
            <v>Persona Natural</v>
          </cell>
          <cell r="M742" t="str">
            <v>CC</v>
          </cell>
          <cell r="N742">
            <v>80851344</v>
          </cell>
          <cell r="O742">
            <v>0</v>
          </cell>
          <cell r="P742" t="str">
            <v>SANCHEZ DURAN</v>
          </cell>
          <cell r="Q742" t="str">
            <v>FABIO DAVID</v>
          </cell>
          <cell r="R742" t="str">
            <v>No Aplica</v>
          </cell>
          <cell r="S742" t="str">
            <v>FABIO DAVID SANCHEZ DURAN</v>
          </cell>
          <cell r="T742" t="str">
            <v>M</v>
          </cell>
          <cell r="U742">
            <v>45014</v>
          </cell>
          <cell r="V742">
            <v>45015</v>
          </cell>
          <cell r="W742">
            <v>45016</v>
          </cell>
          <cell r="Y742" t="str">
            <v>Contratación Directa</v>
          </cell>
          <cell r="Z742" t="str">
            <v>Contrato</v>
          </cell>
          <cell r="AA742" t="str">
            <v>Prestación de Servicios  de Apoyo a la Gestión</v>
          </cell>
          <cell r="AB742" t="str">
            <v>PRESTAR SERVICIOS DE APOYO TÉCNICO EN EL PROCESO DE GESTIÓN DOCUMENTAL DE LA ENTIDAD</v>
          </cell>
          <cell r="AC742">
            <v>45016</v>
          </cell>
          <cell r="AD742">
            <v>45019</v>
          </cell>
          <cell r="AE742">
            <v>45019</v>
          </cell>
          <cell r="AF742">
            <v>3</v>
          </cell>
          <cell r="AG742">
            <v>0</v>
          </cell>
          <cell r="AH742">
            <v>3</v>
          </cell>
          <cell r="AI742">
            <v>3</v>
          </cell>
          <cell r="AJ742">
            <v>0</v>
          </cell>
          <cell r="AK742">
            <v>90</v>
          </cell>
          <cell r="AL742">
            <v>45109</v>
          </cell>
          <cell r="AM742">
            <v>45109</v>
          </cell>
          <cell r="AN742">
            <v>11100000</v>
          </cell>
          <cell r="AO742">
            <v>11100000</v>
          </cell>
          <cell r="AP742">
            <v>3700000</v>
          </cell>
          <cell r="AQ742">
            <v>0</v>
          </cell>
          <cell r="AS742">
            <v>922</v>
          </cell>
          <cell r="AT742">
            <v>45012</v>
          </cell>
          <cell r="AU742">
            <v>11100000</v>
          </cell>
          <cell r="AV742" t="str">
            <v>O23011605560000007754</v>
          </cell>
          <cell r="AW742" t="str">
            <v>INVERSION</v>
          </cell>
          <cell r="AX742" t="str">
            <v>Fortalecimiento Institucional de la Secretaría del Hábitat Bogotá</v>
          </cell>
          <cell r="AY742">
            <v>5000490753</v>
          </cell>
          <cell r="AZ742">
            <v>816</v>
          </cell>
          <cell r="BA742">
            <v>45015</v>
          </cell>
          <cell r="BB742">
            <v>11100000</v>
          </cell>
          <cell r="BK742" t="str">
            <v/>
          </cell>
          <cell r="BN742" t="str">
            <v/>
          </cell>
          <cell r="BO742" t="str">
            <v/>
          </cell>
          <cell r="BP742" t="str">
            <v/>
          </cell>
          <cell r="BR742" t="str">
            <v/>
          </cell>
          <cell r="BS742" t="str">
            <v/>
          </cell>
          <cell r="BT742" t="str">
            <v/>
          </cell>
          <cell r="BU742" t="str">
            <v/>
          </cell>
          <cell r="BV742" t="str">
            <v/>
          </cell>
          <cell r="BW742" t="str">
            <v/>
          </cell>
          <cell r="CA742" t="str">
            <v/>
          </cell>
          <cell r="CB742" t="str">
            <v/>
          </cell>
          <cell r="CC742" t="str">
            <v/>
          </cell>
          <cell r="CE742" t="str">
            <v/>
          </cell>
          <cell r="CF742" t="str">
            <v/>
          </cell>
          <cell r="CG742" t="str">
            <v/>
          </cell>
          <cell r="CH742" t="str">
            <v/>
          </cell>
          <cell r="CI742" t="str">
            <v/>
          </cell>
          <cell r="CP742">
            <v>0</v>
          </cell>
        </row>
        <row r="743">
          <cell r="C743" t="str">
            <v>736-2023</v>
          </cell>
          <cell r="D743">
            <v>1</v>
          </cell>
          <cell r="E743" t="str">
            <v>CO1.PCCNTR.4818122</v>
          </cell>
          <cell r="F743" t="e">
            <v>#N/A</v>
          </cell>
          <cell r="G743" t="str">
            <v>En Ejecución</v>
          </cell>
          <cell r="H743" t="str">
            <v>https://community.secop.gov.co/Public/Tendering/OpportunityDetail/Index?noticeUID=CO1.NTC.4227996&amp;isFromPublicArea=True&amp;isModal=true&amp;asPopupView=true</v>
          </cell>
          <cell r="I743" t="str">
            <v>SDHT-SDB-PSP-104-2023</v>
          </cell>
          <cell r="J743">
            <v>1</v>
          </cell>
          <cell r="K743">
            <v>1</v>
          </cell>
          <cell r="L743" t="str">
            <v>Persona Natural</v>
          </cell>
          <cell r="M743" t="str">
            <v>CC</v>
          </cell>
          <cell r="N743">
            <v>31879336</v>
          </cell>
          <cell r="O743">
            <v>5</v>
          </cell>
          <cell r="P743" t="str">
            <v>CASTRO POLANCO</v>
          </cell>
          <cell r="Q743" t="str">
            <v>LUZ JANETH</v>
          </cell>
          <cell r="R743" t="str">
            <v>No Aplica</v>
          </cell>
          <cell r="S743" t="str">
            <v>LUZ JANETH CASTRO POLANCO</v>
          </cell>
          <cell r="T743" t="str">
            <v>F</v>
          </cell>
          <cell r="U743">
            <v>45014</v>
          </cell>
          <cell r="V743">
            <v>45015</v>
          </cell>
          <cell r="W743">
            <v>45016</v>
          </cell>
          <cell r="Y743" t="str">
            <v>Contratación Directa</v>
          </cell>
          <cell r="Z743" t="str">
            <v>Contrato</v>
          </cell>
          <cell r="AA743" t="str">
            <v>Prestación de Servicios Profesionales</v>
          </cell>
          <cell r="AB743" t="str">
            <v>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v>
          </cell>
          <cell r="AC743">
            <v>45016</v>
          </cell>
          <cell r="AD743">
            <v>45019</v>
          </cell>
          <cell r="AE743">
            <v>45019</v>
          </cell>
          <cell r="AF743">
            <v>8</v>
          </cell>
          <cell r="AG743">
            <v>0</v>
          </cell>
          <cell r="AH743">
            <v>8</v>
          </cell>
          <cell r="AI743">
            <v>8</v>
          </cell>
          <cell r="AJ743">
            <v>0</v>
          </cell>
          <cell r="AK743">
            <v>240</v>
          </cell>
          <cell r="AL743">
            <v>45262</v>
          </cell>
          <cell r="AM743">
            <v>45280</v>
          </cell>
          <cell r="AN743">
            <v>54400000</v>
          </cell>
          <cell r="AO743">
            <v>54400000</v>
          </cell>
          <cell r="AP743">
            <v>6800000</v>
          </cell>
          <cell r="AQ743">
            <v>0</v>
          </cell>
          <cell r="AS743">
            <v>430</v>
          </cell>
          <cell r="AT743">
            <v>44946</v>
          </cell>
          <cell r="AU743">
            <v>74800000</v>
          </cell>
          <cell r="AV743" t="str">
            <v>O23011601190000007575</v>
          </cell>
          <cell r="AW743" t="str">
            <v>INVERSION</v>
          </cell>
          <cell r="AX743" t="str">
            <v>Estudios y diseños de proyecto para el mejoramiento integral de Barrios - Bogotá 2020-2024</v>
          </cell>
          <cell r="AY743">
            <v>5000490842</v>
          </cell>
          <cell r="AZ743">
            <v>819</v>
          </cell>
          <cell r="BA743">
            <v>45015</v>
          </cell>
          <cell r="BB743">
            <v>54400000</v>
          </cell>
          <cell r="BK743" t="str">
            <v/>
          </cell>
          <cell r="BN743" t="str">
            <v/>
          </cell>
          <cell r="BO743" t="str">
            <v/>
          </cell>
          <cell r="BP743" t="str">
            <v/>
          </cell>
          <cell r="BR743" t="str">
            <v/>
          </cell>
          <cell r="BS743" t="str">
            <v/>
          </cell>
          <cell r="BT743" t="str">
            <v/>
          </cell>
          <cell r="BU743" t="str">
            <v/>
          </cell>
          <cell r="BV743" t="str">
            <v/>
          </cell>
          <cell r="BW743" t="str">
            <v/>
          </cell>
          <cell r="CA743" t="str">
            <v/>
          </cell>
          <cell r="CB743" t="str">
            <v/>
          </cell>
          <cell r="CC743" t="str">
            <v/>
          </cell>
          <cell r="CE743" t="str">
            <v/>
          </cell>
          <cell r="CF743" t="str">
            <v/>
          </cell>
          <cell r="CG743" t="str">
            <v/>
          </cell>
          <cell r="CH743" t="str">
            <v/>
          </cell>
          <cell r="CI743" t="str">
            <v/>
          </cell>
          <cell r="CP743">
            <v>0</v>
          </cell>
        </row>
        <row r="744">
          <cell r="C744" t="str">
            <v>737-2023</v>
          </cell>
          <cell r="D744">
            <v>1</v>
          </cell>
          <cell r="E744" t="str">
            <v>CO1.PCCNTR.4817950</v>
          </cell>
          <cell r="F744" t="e">
            <v>#N/A</v>
          </cell>
          <cell r="G744" t="str">
            <v>En Ejecución</v>
          </cell>
          <cell r="H744" t="str">
            <v>https://community.secop.gov.co/Public/Tendering/OpportunityDetail/Index?noticeUID=CO1.NTC.4228190&amp;isFromPublicArea=True&amp;isModal=true&amp;asPopupView=true</v>
          </cell>
          <cell r="I744" t="str">
            <v>SDHT-SDB-PSP-105-2023</v>
          </cell>
          <cell r="J744">
            <v>1</v>
          </cell>
          <cell r="K744">
            <v>1</v>
          </cell>
          <cell r="L744" t="str">
            <v>Persona Natural</v>
          </cell>
          <cell r="M744" t="str">
            <v>CC</v>
          </cell>
          <cell r="N744">
            <v>20404764</v>
          </cell>
          <cell r="P744" t="str">
            <v>ARCINIEGAS URREA</v>
          </cell>
          <cell r="Q744" t="str">
            <v>NANCY</v>
          </cell>
          <cell r="R744" t="str">
            <v>No Aplica</v>
          </cell>
          <cell r="S744" t="str">
            <v>NANCY ARCINIEGAS URREA</v>
          </cell>
          <cell r="T744" t="str">
            <v>F</v>
          </cell>
          <cell r="U744">
            <v>45014</v>
          </cell>
          <cell r="V744">
            <v>45015</v>
          </cell>
          <cell r="W744">
            <v>45016</v>
          </cell>
          <cell r="Y744" t="str">
            <v>Contratación Directa</v>
          </cell>
          <cell r="Z744" t="str">
            <v>Contrato</v>
          </cell>
          <cell r="AA744" t="str">
            <v>Prestación de Servicios Profesionales</v>
          </cell>
          <cell r="AB744" t="str">
            <v>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v>
          </cell>
          <cell r="AC744">
            <v>45016</v>
          </cell>
          <cell r="AD744">
            <v>45019</v>
          </cell>
          <cell r="AE744">
            <v>45019</v>
          </cell>
          <cell r="AF744">
            <v>8</v>
          </cell>
          <cell r="AG744">
            <v>0</v>
          </cell>
          <cell r="AH744">
            <v>8</v>
          </cell>
          <cell r="AI744">
            <v>8</v>
          </cell>
          <cell r="AJ744">
            <v>0</v>
          </cell>
          <cell r="AK744">
            <v>240</v>
          </cell>
          <cell r="AL744">
            <v>45262</v>
          </cell>
          <cell r="AM744">
            <v>45262</v>
          </cell>
          <cell r="AN744">
            <v>58400000</v>
          </cell>
          <cell r="AO744">
            <v>58400000</v>
          </cell>
          <cell r="AP744">
            <v>7300000</v>
          </cell>
          <cell r="AQ744">
            <v>0</v>
          </cell>
          <cell r="AS744">
            <v>900</v>
          </cell>
          <cell r="AT744">
            <v>45007</v>
          </cell>
          <cell r="AU744">
            <v>58400000</v>
          </cell>
          <cell r="AV744" t="str">
            <v>O23011601190000007582</v>
          </cell>
          <cell r="AW744" t="str">
            <v>INVERSION</v>
          </cell>
          <cell r="AX744" t="str">
            <v>Mejoramiento progresivo de edificaciones de vivienda de origen informal Plan Terrazas</v>
          </cell>
          <cell r="AY744">
            <v>5000490851</v>
          </cell>
          <cell r="AZ744">
            <v>820</v>
          </cell>
          <cell r="BA744">
            <v>45015</v>
          </cell>
          <cell r="BB744">
            <v>58400000</v>
          </cell>
          <cell r="BK744" t="str">
            <v/>
          </cell>
          <cell r="BN744" t="str">
            <v/>
          </cell>
          <cell r="BO744" t="str">
            <v/>
          </cell>
          <cell r="BP744" t="str">
            <v/>
          </cell>
          <cell r="BR744" t="str">
            <v/>
          </cell>
          <cell r="BS744" t="str">
            <v/>
          </cell>
          <cell r="BT744" t="str">
            <v/>
          </cell>
          <cell r="BU744" t="str">
            <v/>
          </cell>
          <cell r="BV744" t="str">
            <v/>
          </cell>
          <cell r="BW744" t="str">
            <v/>
          </cell>
          <cell r="CA744" t="str">
            <v/>
          </cell>
          <cell r="CB744" t="str">
            <v/>
          </cell>
          <cell r="CC744" t="str">
            <v/>
          </cell>
          <cell r="CE744" t="str">
            <v/>
          </cell>
          <cell r="CF744" t="str">
            <v/>
          </cell>
          <cell r="CG744" t="str">
            <v/>
          </cell>
          <cell r="CH744" t="str">
            <v/>
          </cell>
          <cell r="CI744" t="str">
            <v/>
          </cell>
          <cell r="CP744">
            <v>0</v>
          </cell>
          <cell r="DF744">
            <v>45166</v>
          </cell>
          <cell r="DG744" t="str">
            <v>DAVID STEVEN QUINTERO DUQUE</v>
          </cell>
          <cell r="DH744">
            <v>1026581898</v>
          </cell>
          <cell r="DI744" t="str">
            <v xml:space="preserve">KR 16 A   50 51  </v>
          </cell>
          <cell r="DJ744">
            <v>3202640168</v>
          </cell>
          <cell r="DK744" t="str">
            <v>david.quintero.duque@hotmail.com</v>
          </cell>
          <cell r="DL744">
            <v>23116667</v>
          </cell>
          <cell r="DN744">
            <v>45201</v>
          </cell>
        </row>
        <row r="745">
          <cell r="C745" t="str">
            <v>738-2023</v>
          </cell>
          <cell r="D745">
            <v>1</v>
          </cell>
          <cell r="E745" t="str">
            <v>CO1.PCCNTR.4817863</v>
          </cell>
          <cell r="F745" t="e">
            <v>#N/A</v>
          </cell>
          <cell r="G745" t="str">
            <v>En Ejecución</v>
          </cell>
          <cell r="H745" t="str">
            <v>https://community.secop.gov.co/Public/Tendering/OpportunityDetail/Index?noticeUID=CO1.NTC.4232568&amp;isFromPublicArea=True&amp;isModal=true&amp;asPopupView=true</v>
          </cell>
          <cell r="I745" t="str">
            <v>SDHT-SDB-PSP-106-2023</v>
          </cell>
          <cell r="J745">
            <v>1</v>
          </cell>
          <cell r="K745">
            <v>1</v>
          </cell>
          <cell r="L745" t="str">
            <v>Persona Natural</v>
          </cell>
          <cell r="M745" t="str">
            <v>CC</v>
          </cell>
          <cell r="N745">
            <v>53076067</v>
          </cell>
          <cell r="O745">
            <v>2</v>
          </cell>
          <cell r="P745" t="str">
            <v>DEMETRIO ROMERO</v>
          </cell>
          <cell r="Q745" t="str">
            <v>ANGELICA MARIA JENNIFER</v>
          </cell>
          <cell r="R745" t="str">
            <v>No Aplica</v>
          </cell>
          <cell r="S745" t="str">
            <v>ANGELICA MARIA JENNIFER DEMETRIO ROMERO</v>
          </cell>
          <cell r="T745" t="str">
            <v>F</v>
          </cell>
          <cell r="U745">
            <v>45014</v>
          </cell>
          <cell r="V745">
            <v>45016</v>
          </cell>
          <cell r="W745">
            <v>45016</v>
          </cell>
          <cell r="Y745" t="str">
            <v>Contratación Directa</v>
          </cell>
          <cell r="Z745" t="str">
            <v>Contrato</v>
          </cell>
          <cell r="AA745" t="str">
            <v>Prestación de Servicios Profesionales</v>
          </cell>
          <cell r="AB745" t="str">
            <v>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v>
          </cell>
          <cell r="AC745">
            <v>45016</v>
          </cell>
          <cell r="AD745">
            <v>45019</v>
          </cell>
          <cell r="AE745">
            <v>45019</v>
          </cell>
          <cell r="AF745">
            <v>8</v>
          </cell>
          <cell r="AG745">
            <v>0</v>
          </cell>
          <cell r="AH745">
            <v>8</v>
          </cell>
          <cell r="AI745">
            <v>8</v>
          </cell>
          <cell r="AJ745">
            <v>0</v>
          </cell>
          <cell r="AK745">
            <v>240</v>
          </cell>
          <cell r="AL745">
            <v>45262</v>
          </cell>
          <cell r="AM745">
            <v>45262</v>
          </cell>
          <cell r="AN745">
            <v>58400000</v>
          </cell>
          <cell r="AO745">
            <v>58400000</v>
          </cell>
          <cell r="AP745">
            <v>7300000</v>
          </cell>
          <cell r="AQ745">
            <v>0</v>
          </cell>
          <cell r="AS745">
            <v>899</v>
          </cell>
          <cell r="AT745">
            <v>45007</v>
          </cell>
          <cell r="AU745">
            <v>58400000</v>
          </cell>
          <cell r="AV745" t="str">
            <v>O23011601190000007577</v>
          </cell>
          <cell r="AW745" t="str">
            <v>INVERSION</v>
          </cell>
          <cell r="AX745" t="str">
            <v>Conformación y ajustes de expedientes para legalización de asentamientos de origen informal y regularización de desarrollos legalizados Bogotá</v>
          </cell>
          <cell r="AY745">
            <v>5000490857</v>
          </cell>
          <cell r="AZ745">
            <v>821</v>
          </cell>
          <cell r="BA745">
            <v>45015</v>
          </cell>
          <cell r="BB745">
            <v>58400000</v>
          </cell>
          <cell r="BK745" t="str">
            <v/>
          </cell>
          <cell r="BN745" t="str">
            <v/>
          </cell>
          <cell r="BO745" t="str">
            <v/>
          </cell>
          <cell r="BP745" t="str">
            <v/>
          </cell>
          <cell r="BR745" t="str">
            <v/>
          </cell>
          <cell r="BS745" t="str">
            <v/>
          </cell>
          <cell r="BT745" t="str">
            <v/>
          </cell>
          <cell r="BU745" t="str">
            <v/>
          </cell>
          <cell r="BV745" t="str">
            <v/>
          </cell>
          <cell r="BW745" t="str">
            <v/>
          </cell>
          <cell r="CA745" t="str">
            <v/>
          </cell>
          <cell r="CB745" t="str">
            <v/>
          </cell>
          <cell r="CC745" t="str">
            <v/>
          </cell>
          <cell r="CE745" t="str">
            <v/>
          </cell>
          <cell r="CF745" t="str">
            <v/>
          </cell>
          <cell r="CG745" t="str">
            <v/>
          </cell>
          <cell r="CH745" t="str">
            <v/>
          </cell>
          <cell r="CI745" t="str">
            <v/>
          </cell>
          <cell r="CP745">
            <v>0</v>
          </cell>
        </row>
        <row r="746">
          <cell r="C746" t="str">
            <v>739-2023</v>
          </cell>
          <cell r="D746">
            <v>1</v>
          </cell>
          <cell r="E746" t="str">
            <v>CO1.PCCNTR.4819356</v>
          </cell>
          <cell r="F746" t="e">
            <v>#N/A</v>
          </cell>
          <cell r="G746" t="str">
            <v>En Ejecución</v>
          </cell>
          <cell r="H746" t="str">
            <v>https://community.secop.gov.co/Public/Tendering/OpportunityDetail/Index?noticeUID=CO1.NTC.4234434&amp;isFromPublicArea=True&amp;isModal=true&amp;asPopupView=true</v>
          </cell>
          <cell r="I746" t="str">
            <v>SDHT-SIVC-PSP-017-2023</v>
          </cell>
          <cell r="J746">
            <v>1</v>
          </cell>
          <cell r="K746">
            <v>1</v>
          </cell>
          <cell r="L746" t="str">
            <v>Persona Juridica</v>
          </cell>
          <cell r="M746" t="str">
            <v>NIT</v>
          </cell>
          <cell r="N746">
            <v>802012409</v>
          </cell>
          <cell r="O746">
            <v>1</v>
          </cell>
          <cell r="P746" t="str">
            <v>No Aplica</v>
          </cell>
          <cell r="Q746" t="str">
            <v>No Aplica</v>
          </cell>
          <cell r="R746" t="str">
            <v>NOVA SISTEMAS LTDA</v>
          </cell>
          <cell r="S746" t="str">
            <v>NOVA SISTEMAS LTDA</v>
          </cell>
          <cell r="T746" t="str">
            <v>No Aplica</v>
          </cell>
          <cell r="U746">
            <v>45015</v>
          </cell>
          <cell r="V746">
            <v>45016</v>
          </cell>
          <cell r="W746" t="str">
            <v>No Aplica</v>
          </cell>
          <cell r="X746" t="str">
            <v>No Aplica</v>
          </cell>
          <cell r="Y746" t="str">
            <v>Contratación Directa</v>
          </cell>
          <cell r="Z746" t="str">
            <v>Contrato</v>
          </cell>
          <cell r="AA746" t="str">
            <v>Prestación de Servicios</v>
          </cell>
          <cell r="AB746" t="str">
            <v>PRESTAR SERVICIOS PROFESIONALES A LA SUBSECRETARÍA DE INSPECCIÓN VIGILANCIA Y CONTROL EN LA REVISIÓN Y ANÁLISIS, DE LA FUNCIONABILIDAD Y MEJORA DE LA HERRAMIENTA SIVIDIC DE LA SECRETRIA DEL HÁBITAT</v>
          </cell>
          <cell r="AC746">
            <v>45016</v>
          </cell>
          <cell r="AD746">
            <v>45019</v>
          </cell>
          <cell r="AE746">
            <v>45019</v>
          </cell>
          <cell r="AF746">
            <v>8</v>
          </cell>
          <cell r="AG746">
            <v>15</v>
          </cell>
          <cell r="AH746">
            <v>8.5</v>
          </cell>
          <cell r="AI746">
            <v>8</v>
          </cell>
          <cell r="AJ746">
            <v>15</v>
          </cell>
          <cell r="AK746">
            <v>255</v>
          </cell>
          <cell r="AL746">
            <v>45277</v>
          </cell>
          <cell r="AM746">
            <v>45277</v>
          </cell>
          <cell r="AN746">
            <v>102000000</v>
          </cell>
          <cell r="AO746">
            <v>102000000</v>
          </cell>
          <cell r="AP746">
            <v>12000000</v>
          </cell>
          <cell r="AQ746">
            <v>0</v>
          </cell>
          <cell r="AS746">
            <v>864</v>
          </cell>
          <cell r="AT746">
            <v>44994</v>
          </cell>
          <cell r="AU746">
            <v>102000000</v>
          </cell>
          <cell r="AV746" t="str">
            <v>O23011603450000007812</v>
          </cell>
          <cell r="AW746" t="str">
            <v>INVERSION</v>
          </cell>
          <cell r="AX746" t="str">
            <v>Fortalecimiento de la Inspección, Vigilancia y Control de Vivienda en Bogotá</v>
          </cell>
          <cell r="AY746">
            <v>5000491153</v>
          </cell>
          <cell r="AZ746">
            <v>825</v>
          </cell>
          <cell r="BA746">
            <v>45015</v>
          </cell>
          <cell r="BB746">
            <v>102000000</v>
          </cell>
          <cell r="BK746" t="str">
            <v/>
          </cell>
          <cell r="BN746" t="str">
            <v/>
          </cell>
          <cell r="BO746" t="str">
            <v/>
          </cell>
          <cell r="BP746" t="str">
            <v/>
          </cell>
          <cell r="BR746" t="str">
            <v/>
          </cell>
          <cell r="BS746" t="str">
            <v/>
          </cell>
          <cell r="BT746" t="str">
            <v/>
          </cell>
          <cell r="BU746" t="str">
            <v/>
          </cell>
          <cell r="BV746" t="str">
            <v/>
          </cell>
          <cell r="BW746" t="str">
            <v/>
          </cell>
          <cell r="CA746" t="str">
            <v/>
          </cell>
          <cell r="CB746" t="str">
            <v/>
          </cell>
          <cell r="CC746" t="str">
            <v/>
          </cell>
          <cell r="CE746" t="str">
            <v/>
          </cell>
          <cell r="CF746" t="str">
            <v/>
          </cell>
          <cell r="CG746" t="str">
            <v/>
          </cell>
          <cell r="CH746" t="str">
            <v/>
          </cell>
          <cell r="CI746" t="str">
            <v/>
          </cell>
          <cell r="CP746">
            <v>0</v>
          </cell>
        </row>
        <row r="747">
          <cell r="C747" t="str">
            <v>740-2023</v>
          </cell>
          <cell r="D747">
            <v>1</v>
          </cell>
          <cell r="E747" t="str">
            <v>CO1.PCCNTR.4819481</v>
          </cell>
          <cell r="F747" t="e">
            <v>#N/A</v>
          </cell>
          <cell r="G747" t="str">
            <v>En Ejecución</v>
          </cell>
          <cell r="H747" t="str">
            <v>https://community.secop.gov.co/Public/Tendering/OpportunityDetail/Index?noticeUID=CO1.NTC.4234364&amp;isFromPublicArea=True&amp;isModal=true&amp;asPopupView=true</v>
          </cell>
          <cell r="I747" t="str">
            <v>SDHT-SDICV-PSP-063-2023</v>
          </cell>
          <cell r="J747">
            <v>1</v>
          </cell>
          <cell r="K747">
            <v>1</v>
          </cell>
          <cell r="L747" t="str">
            <v>Persona Natural</v>
          </cell>
          <cell r="M747" t="str">
            <v>CC</v>
          </cell>
          <cell r="N747">
            <v>53168151</v>
          </cell>
          <cell r="O747">
            <v>9</v>
          </cell>
          <cell r="P747" t="str">
            <v>LEON VALERO</v>
          </cell>
          <cell r="Q747" t="str">
            <v>DIANA CAROLINA</v>
          </cell>
          <cell r="R747" t="str">
            <v>No Aplica</v>
          </cell>
          <cell r="S747" t="str">
            <v>DIANA CAROLINA LEON VALERO</v>
          </cell>
          <cell r="T747" t="str">
            <v>F</v>
          </cell>
          <cell r="U747">
            <v>45014</v>
          </cell>
          <cell r="V747">
            <v>45016</v>
          </cell>
          <cell r="W747">
            <v>45019</v>
          </cell>
          <cell r="Y747" t="str">
            <v>Contratación Directa</v>
          </cell>
          <cell r="Z747" t="str">
            <v>Contrato</v>
          </cell>
          <cell r="AA747" t="str">
            <v>Prestación de Servicios Profesionales</v>
          </cell>
          <cell r="AB747" t="str">
            <v>PRESTAR SERVICIOS PROFESIONALES PARA APOYAR JURÍDICAMENTE EL PROCESO DE COBRO PERSUASIVO Y DEPURACIÓN DE LA CARTERA POR SANCIONES IMPUESTAS A LOS INFRACTORES DE LAS NORMAS DE ENAJENACIÓN Y ARRENDAMIENTO DE INMUEBLES DESTINADOS A VIVIENDA.</v>
          </cell>
          <cell r="AC747">
            <v>45019</v>
          </cell>
          <cell r="AE747">
            <v>45019</v>
          </cell>
          <cell r="AF747">
            <v>9</v>
          </cell>
          <cell r="AG747">
            <v>0</v>
          </cell>
          <cell r="AH747">
            <v>9</v>
          </cell>
          <cell r="AI747">
            <v>9</v>
          </cell>
          <cell r="AJ747">
            <v>0</v>
          </cell>
          <cell r="AK747">
            <v>270</v>
          </cell>
          <cell r="AL747">
            <v>45293</v>
          </cell>
          <cell r="AM747">
            <v>45293</v>
          </cell>
          <cell r="AN747">
            <v>51448500</v>
          </cell>
          <cell r="AO747">
            <v>51448500</v>
          </cell>
          <cell r="AP747">
            <v>5716500</v>
          </cell>
          <cell r="AQ747">
            <v>0</v>
          </cell>
          <cell r="AS747">
            <v>411</v>
          </cell>
          <cell r="AT747">
            <v>44942</v>
          </cell>
          <cell r="AU747">
            <v>62882000</v>
          </cell>
          <cell r="AV747" t="str">
            <v>O23011603450000007812</v>
          </cell>
          <cell r="AW747" t="str">
            <v>INVERSION</v>
          </cell>
          <cell r="AX747" t="str">
            <v>Fortalecimiento de la Inspección, Vigilancia y Control de Vivienda en Bogotá</v>
          </cell>
          <cell r="AY747">
            <v>5000490592</v>
          </cell>
          <cell r="AZ747">
            <v>815</v>
          </cell>
          <cell r="BA747">
            <v>45015</v>
          </cell>
          <cell r="BB747">
            <v>51448500</v>
          </cell>
          <cell r="BK747" t="str">
            <v/>
          </cell>
          <cell r="BN747" t="str">
            <v/>
          </cell>
          <cell r="BO747" t="str">
            <v/>
          </cell>
          <cell r="BP747" t="str">
            <v/>
          </cell>
          <cell r="BR747" t="str">
            <v/>
          </cell>
          <cell r="BS747" t="str">
            <v/>
          </cell>
          <cell r="BT747" t="str">
            <v/>
          </cell>
          <cell r="BU747" t="str">
            <v/>
          </cell>
          <cell r="BV747" t="str">
            <v/>
          </cell>
          <cell r="BW747" t="str">
            <v/>
          </cell>
          <cell r="CA747" t="str">
            <v/>
          </cell>
          <cell r="CB747" t="str">
            <v/>
          </cell>
          <cell r="CC747" t="str">
            <v/>
          </cell>
          <cell r="CE747" t="str">
            <v/>
          </cell>
          <cell r="CF747" t="str">
            <v/>
          </cell>
          <cell r="CG747" t="str">
            <v/>
          </cell>
          <cell r="CH747" t="str">
            <v/>
          </cell>
          <cell r="CI747" t="str">
            <v/>
          </cell>
          <cell r="CP747">
            <v>0</v>
          </cell>
        </row>
        <row r="748">
          <cell r="C748" t="str">
            <v>107132-2023</v>
          </cell>
          <cell r="D748">
            <v>1</v>
          </cell>
          <cell r="E748" t="str">
            <v>Tienda Virtual</v>
          </cell>
          <cell r="F748" t="e">
            <v>#N/A</v>
          </cell>
          <cell r="G748" t="str">
            <v>En Ejecución</v>
          </cell>
          <cell r="H748" t="str">
            <v>https://www.colombiacompra.gov.co/tienda-virtual-del-estado-colombiano/ordenes-compra/107132</v>
          </cell>
          <cell r="I748" t="str">
            <v>107132-2023</v>
          </cell>
          <cell r="J748" t="str">
            <v>No Aplica</v>
          </cell>
          <cell r="K748">
            <v>1</v>
          </cell>
          <cell r="L748" t="str">
            <v>Persona Juridica</v>
          </cell>
          <cell r="M748" t="str">
            <v>NIT</v>
          </cell>
          <cell r="N748">
            <v>900011395</v>
          </cell>
          <cell r="O748">
            <v>6</v>
          </cell>
          <cell r="P748" t="str">
            <v>No Aplica</v>
          </cell>
          <cell r="Q748" t="str">
            <v>No Aplica</v>
          </cell>
          <cell r="R748" t="str">
            <v>BPM CONSULTING LTDA BUSINESS PROCESS MAN AGEMENT CONSULTING LTDA</v>
          </cell>
          <cell r="S748" t="str">
            <v>BPM CONSULTING LTDA BUSINESS PROCESS MAN AGEMENT CONSULTING LTDA</v>
          </cell>
          <cell r="T748" t="str">
            <v>No Aplica</v>
          </cell>
          <cell r="U748">
            <v>45015</v>
          </cell>
          <cell r="V748">
            <v>45026</v>
          </cell>
          <cell r="W748" t="str">
            <v>No Aplica</v>
          </cell>
          <cell r="X748" t="str">
            <v>No Aplica</v>
          </cell>
          <cell r="Y748" t="str">
            <v>Orden de Compra</v>
          </cell>
          <cell r="Z748" t="str">
            <v>Contrato</v>
          </cell>
          <cell r="AA748" t="str">
            <v>Prestación de Servicios</v>
          </cell>
          <cell r="AB748" t="str">
            <v>CONTRATAR LOS SERVICIOS DE BPO A TRAVÉS DE UN CALL CENTER, PARA PROPORCIONAR INFORMACIÓN ACERCA DE LOS SERVICIOS FINANCIEROS QUE OFRECE LA SUBSECRETARÍA DE GESTIÓN FINANCIERA PARA LA ADQUISICIÓN DE VIVIENDA Y/O ACCESO A SOLUCIONES HABITACIONALES.</v>
          </cell>
          <cell r="AC748">
            <v>45026</v>
          </cell>
          <cell r="AD748">
            <v>45054</v>
          </cell>
          <cell r="AE748">
            <v>45054</v>
          </cell>
          <cell r="AF748">
            <v>6</v>
          </cell>
          <cell r="AG748">
            <v>0</v>
          </cell>
          <cell r="AH748">
            <v>6</v>
          </cell>
          <cell r="AI748">
            <v>6</v>
          </cell>
          <cell r="AJ748">
            <v>0</v>
          </cell>
          <cell r="AK748">
            <v>180</v>
          </cell>
          <cell r="AL748">
            <v>45237</v>
          </cell>
          <cell r="AM748">
            <v>45237</v>
          </cell>
          <cell r="AN748">
            <v>184839892</v>
          </cell>
          <cell r="AO748">
            <v>184839892</v>
          </cell>
          <cell r="AP748" t="str">
            <v>No Aplica</v>
          </cell>
          <cell r="AQ748" t="str">
            <v>No Aplica</v>
          </cell>
          <cell r="AS748">
            <v>762</v>
          </cell>
          <cell r="AT748">
            <v>44977</v>
          </cell>
          <cell r="AU748">
            <v>200000000</v>
          </cell>
          <cell r="AV748" t="str">
            <v>O23011601190000007825</v>
          </cell>
          <cell r="AW748" t="str">
            <v>INVERSION</v>
          </cell>
          <cell r="AX748" t="str">
            <v>Diseño e implementación de alternativas financieras para la gestión del hábitat en Bogotá</v>
          </cell>
          <cell r="AY748">
            <v>5000491550</v>
          </cell>
          <cell r="AZ748">
            <v>827</v>
          </cell>
          <cell r="BA748">
            <v>45016</v>
          </cell>
          <cell r="BB748">
            <v>184839892</v>
          </cell>
          <cell r="BK748" t="str">
            <v/>
          </cell>
          <cell r="BN748" t="str">
            <v/>
          </cell>
          <cell r="BO748" t="str">
            <v/>
          </cell>
          <cell r="BP748" t="str">
            <v/>
          </cell>
          <cell r="BR748" t="str">
            <v/>
          </cell>
          <cell r="BS748" t="str">
            <v/>
          </cell>
          <cell r="BT748" t="str">
            <v/>
          </cell>
          <cell r="BU748" t="str">
            <v/>
          </cell>
          <cell r="BV748" t="str">
            <v/>
          </cell>
          <cell r="BW748" t="str">
            <v/>
          </cell>
          <cell r="CA748" t="str">
            <v/>
          </cell>
          <cell r="CB748" t="str">
            <v/>
          </cell>
          <cell r="CC748" t="str">
            <v/>
          </cell>
          <cell r="CE748" t="str">
            <v/>
          </cell>
          <cell r="CF748" t="str">
            <v/>
          </cell>
          <cell r="CG748" t="str">
            <v/>
          </cell>
          <cell r="CH748" t="str">
            <v/>
          </cell>
          <cell r="CI748" t="str">
            <v/>
          </cell>
          <cell r="CP748">
            <v>0</v>
          </cell>
        </row>
        <row r="749">
          <cell r="C749" t="str">
            <v>741-2023</v>
          </cell>
          <cell r="D749">
            <v>1</v>
          </cell>
          <cell r="E749" t="str">
            <v>CO1.PCCNTR.4819289</v>
          </cell>
          <cell r="F749" t="e">
            <v>#N/A</v>
          </cell>
          <cell r="G749" t="str">
            <v>En Ejecución</v>
          </cell>
          <cell r="H749" t="str">
            <v>https://community.secop.gov.co/Public/Tendering/OpportunityDetail/Index?noticeUID=CO1.NTC.4234647&amp;isFromPublicArea=True&amp;isModal=true&amp;asPopupView=true</v>
          </cell>
          <cell r="I749" t="str">
            <v>SDHT-SDICV-PSAG-013-2023</v>
          </cell>
          <cell r="J749">
            <v>1</v>
          </cell>
          <cell r="K749">
            <v>1</v>
          </cell>
          <cell r="L749" t="str">
            <v>Persona Natural</v>
          </cell>
          <cell r="M749" t="str">
            <v>CC</v>
          </cell>
          <cell r="N749">
            <v>1002865520</v>
          </cell>
          <cell r="O749">
            <v>9</v>
          </cell>
          <cell r="P749" t="str">
            <v>ORJUELA OCAMPO</v>
          </cell>
          <cell r="Q749" t="str">
            <v>LUISA FERNANDA</v>
          </cell>
          <cell r="R749" t="str">
            <v>No Aplica</v>
          </cell>
          <cell r="S749" t="str">
            <v>LUISA FERNANDA ORJUELA OCAMPO</v>
          </cell>
          <cell r="T749" t="str">
            <v>F</v>
          </cell>
          <cell r="U749">
            <v>45014</v>
          </cell>
          <cell r="V749">
            <v>45016</v>
          </cell>
          <cell r="W749">
            <v>45019</v>
          </cell>
          <cell r="Y749" t="str">
            <v>Contratación Directa</v>
          </cell>
          <cell r="Z749" t="str">
            <v>Contrato</v>
          </cell>
          <cell r="AA749" t="str">
            <v>Prestación de Servicios  de Apoyo a la Gestión</v>
          </cell>
          <cell r="AB749" t="str">
            <v>PRESTAR SERVICIOS DE APOYO A LA GESTIÓN EN LAS ACTIVIDADES DE GESTIÓN DOCUMENTAL Y DIGITALIZACIÓN DE DOCUMENTOS DE LA SUBDIRECCIÓN DE INVESTIGACIONES Y CONTROL DE VIVIENDA.</v>
          </cell>
          <cell r="AC749">
            <v>45019</v>
          </cell>
          <cell r="AE749">
            <v>45019</v>
          </cell>
          <cell r="AF749">
            <v>9</v>
          </cell>
          <cell r="AG749">
            <v>0</v>
          </cell>
          <cell r="AH749">
            <v>9</v>
          </cell>
          <cell r="AI749">
            <v>9</v>
          </cell>
          <cell r="AJ749">
            <v>0</v>
          </cell>
          <cell r="AK749">
            <v>270</v>
          </cell>
          <cell r="AL749">
            <v>45293</v>
          </cell>
          <cell r="AM749">
            <v>45293</v>
          </cell>
          <cell r="AN749">
            <v>22500000</v>
          </cell>
          <cell r="AO749">
            <v>22500000</v>
          </cell>
          <cell r="AP749">
            <v>2500000</v>
          </cell>
          <cell r="AQ749">
            <v>0</v>
          </cell>
          <cell r="AS749">
            <v>410</v>
          </cell>
          <cell r="AT749">
            <v>44942</v>
          </cell>
          <cell r="AU749">
            <v>27500000</v>
          </cell>
          <cell r="AV749" t="str">
            <v>O23011603450000007812</v>
          </cell>
          <cell r="AW749" t="str">
            <v>INVERSION</v>
          </cell>
          <cell r="AX749" t="str">
            <v>Fortalecimiento de la Inspección, Vigilancia y Control de Vivienda en Bogotá</v>
          </cell>
          <cell r="AY749" t="str">
            <v>5000490990</v>
          </cell>
          <cell r="AZ749">
            <v>823</v>
          </cell>
          <cell r="BA749">
            <v>45015</v>
          </cell>
          <cell r="BB749">
            <v>22500000</v>
          </cell>
          <cell r="BK749" t="str">
            <v/>
          </cell>
          <cell r="BN749" t="str">
            <v/>
          </cell>
          <cell r="BO749" t="str">
            <v/>
          </cell>
          <cell r="BP749" t="str">
            <v/>
          </cell>
          <cell r="BR749" t="str">
            <v/>
          </cell>
          <cell r="BS749" t="str">
            <v/>
          </cell>
          <cell r="BT749" t="str">
            <v/>
          </cell>
          <cell r="BU749" t="str">
            <v/>
          </cell>
          <cell r="BV749" t="str">
            <v/>
          </cell>
          <cell r="BW749" t="str">
            <v/>
          </cell>
          <cell r="CA749" t="str">
            <v/>
          </cell>
          <cell r="CB749" t="str">
            <v/>
          </cell>
          <cell r="CC749" t="str">
            <v/>
          </cell>
          <cell r="CE749" t="str">
            <v/>
          </cell>
          <cell r="CF749" t="str">
            <v/>
          </cell>
          <cell r="CG749" t="str">
            <v/>
          </cell>
          <cell r="CH749" t="str">
            <v/>
          </cell>
          <cell r="CI749" t="str">
            <v/>
          </cell>
          <cell r="CP749">
            <v>0</v>
          </cell>
        </row>
        <row r="750">
          <cell r="C750" t="str">
            <v>742-2023</v>
          </cell>
          <cell r="D750">
            <v>1</v>
          </cell>
          <cell r="E750" t="str">
            <v>CO1.PCCNTR.4826977</v>
          </cell>
          <cell r="F750" t="e">
            <v>#N/A</v>
          </cell>
          <cell r="G750" t="str">
            <v>En Ejecución</v>
          </cell>
          <cell r="H750" t="str">
            <v>https://community.secop.gov.co/Public/Tendering/OpportunityDetail/Index?noticeUID=CO1.NTC.4243237&amp;isFromPublicArea=True&amp;isModal=true&amp;asPopupView=true</v>
          </cell>
          <cell r="I750" t="str">
            <v>SDHT-SDSP-PSP-023-2023</v>
          </cell>
          <cell r="J750">
            <v>1</v>
          </cell>
          <cell r="K750">
            <v>1</v>
          </cell>
          <cell r="L750" t="str">
            <v>Persona Natural</v>
          </cell>
          <cell r="M750" t="str">
            <v>CC</v>
          </cell>
          <cell r="N750">
            <v>13872714</v>
          </cell>
          <cell r="O750">
            <v>9</v>
          </cell>
          <cell r="P750" t="str">
            <v>RAGUA RUEDA</v>
          </cell>
          <cell r="Q750" t="str">
            <v>ELKIN DARIO</v>
          </cell>
          <cell r="R750" t="str">
            <v>No Aplica</v>
          </cell>
          <cell r="S750" t="str">
            <v>ELKIN DARIO RAGUA RUEDA</v>
          </cell>
          <cell r="T750" t="str">
            <v>M</v>
          </cell>
          <cell r="U750">
            <v>45016</v>
          </cell>
          <cell r="V750">
            <v>45026</v>
          </cell>
          <cell r="W750">
            <v>45027</v>
          </cell>
          <cell r="Y750" t="str">
            <v>Contratación Directa</v>
          </cell>
          <cell r="Z750" t="str">
            <v>Contrato</v>
          </cell>
          <cell r="AA750" t="str">
            <v>Prestación de Servicios Profesionales</v>
          </cell>
          <cell r="AB750" t="str">
            <v>PRESTAR SERVICIOS PROFESIONALES PARA APOYAR EL PROCESAMIENTO Y LA GESTIÓN DE LA INFORMACIÓN EN LA IMPLEMENTACIÓN Y SEGUIMIENTO DE LA POLÍTICA PÚBLICA DE SERVICIOS PÚBLICOS, ASÍ COMO EN LOS DEMAS PLANES Y POLITICAS QUE ADELANTE LA SUBDIRECCIÓN DE SERVICIOS PÚBLICOS</v>
          </cell>
          <cell r="AC750">
            <v>45027</v>
          </cell>
          <cell r="AE750">
            <v>45027</v>
          </cell>
          <cell r="AF750">
            <v>9</v>
          </cell>
          <cell r="AG750">
            <v>0</v>
          </cell>
          <cell r="AH750">
            <v>9</v>
          </cell>
          <cell r="AI750">
            <v>9</v>
          </cell>
          <cell r="AJ750">
            <v>0</v>
          </cell>
          <cell r="AK750">
            <v>270</v>
          </cell>
          <cell r="AL750">
            <v>45301</v>
          </cell>
          <cell r="AM750">
            <v>45301</v>
          </cell>
          <cell r="AN750">
            <v>69525000</v>
          </cell>
          <cell r="AO750">
            <v>69525000</v>
          </cell>
          <cell r="AP750">
            <v>7725000</v>
          </cell>
          <cell r="AQ750">
            <v>0</v>
          </cell>
          <cell r="AS750">
            <v>896</v>
          </cell>
          <cell r="AT750">
            <v>45007</v>
          </cell>
          <cell r="AU750">
            <v>69525000</v>
          </cell>
          <cell r="AV750" t="str">
            <v>O23011602370000007615</v>
          </cell>
          <cell r="AW750" t="str">
            <v>INVERSION</v>
          </cell>
          <cell r="AX750" t="str">
            <v>Diseño e implementación de la política pública de servicios públicos domiciliarios en el área urbana y rural del Distrito Capital Bogotá</v>
          </cell>
          <cell r="AY750" t="str">
            <v>5000492815</v>
          </cell>
          <cell r="AZ750">
            <v>844</v>
          </cell>
          <cell r="BA750">
            <v>45020</v>
          </cell>
          <cell r="BB750">
            <v>69525000</v>
          </cell>
          <cell r="BK750" t="str">
            <v/>
          </cell>
          <cell r="BN750" t="str">
            <v/>
          </cell>
          <cell r="BO750" t="str">
            <v/>
          </cell>
          <cell r="BP750" t="str">
            <v/>
          </cell>
          <cell r="BR750" t="str">
            <v/>
          </cell>
          <cell r="BS750" t="str">
            <v/>
          </cell>
          <cell r="BT750" t="str">
            <v/>
          </cell>
          <cell r="BU750" t="str">
            <v/>
          </cell>
          <cell r="BV750" t="str">
            <v/>
          </cell>
          <cell r="BW750" t="str">
            <v/>
          </cell>
          <cell r="CA750" t="str">
            <v/>
          </cell>
          <cell r="CB750" t="str">
            <v/>
          </cell>
          <cell r="CC750" t="str">
            <v/>
          </cell>
          <cell r="CE750" t="str">
            <v/>
          </cell>
          <cell r="CF750" t="str">
            <v/>
          </cell>
          <cell r="CG750" t="str">
            <v/>
          </cell>
          <cell r="CH750" t="str">
            <v/>
          </cell>
          <cell r="CI750" t="str">
            <v/>
          </cell>
          <cell r="CP750">
            <v>0</v>
          </cell>
        </row>
        <row r="751">
          <cell r="C751" t="str">
            <v>743-2023</v>
          </cell>
          <cell r="D751">
            <v>1</v>
          </cell>
          <cell r="E751" t="str">
            <v>CO1.PCCNTR.4830143</v>
          </cell>
          <cell r="F751" t="e">
            <v>#N/A</v>
          </cell>
          <cell r="G751" t="str">
            <v>En Ejecución</v>
          </cell>
          <cell r="H751" t="str">
            <v>https://community.secop.gov.co/Public/Tendering/OpportunityDetail/Index?noticeUID=CO1.NTC.4246737&amp;isFromPublicArea=True&amp;isModal=true&amp;asPopupView=true</v>
          </cell>
          <cell r="I751" t="str">
            <v>SDHT-SDSP-PSP-025-2023</v>
          </cell>
          <cell r="J751">
            <v>1</v>
          </cell>
          <cell r="K751">
            <v>1</v>
          </cell>
          <cell r="L751" t="str">
            <v>Persona Natural</v>
          </cell>
          <cell r="M751" t="str">
            <v>CC</v>
          </cell>
          <cell r="N751">
            <v>1020784837</v>
          </cell>
          <cell r="O751">
            <v>5</v>
          </cell>
          <cell r="P751" t="str">
            <v>RODRIGUEZ PALACIOS</v>
          </cell>
          <cell r="Q751" t="str">
            <v>MARIA CATALINA</v>
          </cell>
          <cell r="R751" t="str">
            <v>No Aplica</v>
          </cell>
          <cell r="S751" t="str">
            <v>MARIA CATALINA RODRIGUEZ PALACIOS</v>
          </cell>
          <cell r="T751" t="str">
            <v>F</v>
          </cell>
          <cell r="U751">
            <v>45019</v>
          </cell>
          <cell r="V751">
            <v>45019</v>
          </cell>
          <cell r="W751">
            <v>45027</v>
          </cell>
          <cell r="Y751" t="str">
            <v>Contratación Directa</v>
          </cell>
          <cell r="Z751" t="str">
            <v>Contrato</v>
          </cell>
          <cell r="AA751" t="str">
            <v>Prestación de Servicios Profesionales</v>
          </cell>
          <cell r="AB751" t="str">
            <v>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v>
          </cell>
          <cell r="AC751">
            <v>45027</v>
          </cell>
          <cell r="AE751">
            <v>45027</v>
          </cell>
          <cell r="AF751">
            <v>9</v>
          </cell>
          <cell r="AG751">
            <v>0</v>
          </cell>
          <cell r="AH751">
            <v>9</v>
          </cell>
          <cell r="AI751">
            <v>9</v>
          </cell>
          <cell r="AJ751">
            <v>0</v>
          </cell>
          <cell r="AK751">
            <v>270</v>
          </cell>
          <cell r="AL751">
            <v>45301</v>
          </cell>
          <cell r="AM751">
            <v>45301</v>
          </cell>
          <cell r="AN751">
            <v>55620000</v>
          </cell>
          <cell r="AO751">
            <v>55620000</v>
          </cell>
          <cell r="AP751">
            <v>6180000</v>
          </cell>
          <cell r="AQ751">
            <v>0</v>
          </cell>
          <cell r="AS751">
            <v>891</v>
          </cell>
          <cell r="AT751">
            <v>45007</v>
          </cell>
          <cell r="AU751">
            <v>55620000</v>
          </cell>
          <cell r="AV751" t="str">
            <v>O23011602370000007615</v>
          </cell>
          <cell r="AW751" t="str">
            <v>INVERSION</v>
          </cell>
          <cell r="AX751" t="str">
            <v>Diseño e implementación de la política pública de servicios públicos domiciliarios en el área urbana y rural del Distrito Capital Bogotá</v>
          </cell>
          <cell r="AY751" t="str">
            <v>5000492822</v>
          </cell>
          <cell r="AZ751">
            <v>846</v>
          </cell>
          <cell r="BA751">
            <v>45020</v>
          </cell>
          <cell r="BB751">
            <v>55620000</v>
          </cell>
          <cell r="BK751" t="str">
            <v/>
          </cell>
          <cell r="BN751" t="str">
            <v/>
          </cell>
          <cell r="BO751" t="str">
            <v/>
          </cell>
          <cell r="BP751" t="str">
            <v/>
          </cell>
          <cell r="BR751" t="str">
            <v/>
          </cell>
          <cell r="BS751" t="str">
            <v/>
          </cell>
          <cell r="BT751" t="str">
            <v/>
          </cell>
          <cell r="BU751" t="str">
            <v/>
          </cell>
          <cell r="BV751" t="str">
            <v/>
          </cell>
          <cell r="BW751" t="str">
            <v/>
          </cell>
          <cell r="CA751" t="str">
            <v/>
          </cell>
          <cell r="CB751" t="str">
            <v/>
          </cell>
          <cell r="CC751" t="str">
            <v/>
          </cell>
          <cell r="CE751" t="str">
            <v/>
          </cell>
          <cell r="CF751" t="str">
            <v/>
          </cell>
          <cell r="CG751" t="str">
            <v/>
          </cell>
          <cell r="CH751" t="str">
            <v/>
          </cell>
          <cell r="CI751" t="str">
            <v/>
          </cell>
          <cell r="CP751">
            <v>0</v>
          </cell>
        </row>
        <row r="752">
          <cell r="C752" t="str">
            <v>744-2023</v>
          </cell>
          <cell r="D752">
            <v>1</v>
          </cell>
          <cell r="E752" t="str">
            <v>CO1.PCCNTR.4832868</v>
          </cell>
          <cell r="F752" t="e">
            <v>#N/A</v>
          </cell>
          <cell r="G752" t="str">
            <v>En Ejecución</v>
          </cell>
          <cell r="H752" t="str">
            <v>https://community.secop.gov.co/Public/Tendering/OpportunityDetail/Index?noticeUID=CO1.NTC.4249965&amp;isFromPublicArea=True&amp;isModal=true&amp;asPopupView=true</v>
          </cell>
          <cell r="I752" t="str">
            <v>SDHT-SDSP-PSP-022-2023</v>
          </cell>
          <cell r="J752">
            <v>1</v>
          </cell>
          <cell r="K752">
            <v>1</v>
          </cell>
          <cell r="L752" t="str">
            <v>Persona Natural</v>
          </cell>
          <cell r="M752" t="str">
            <v>CC</v>
          </cell>
          <cell r="N752">
            <v>32883910</v>
          </cell>
          <cell r="O752">
            <v>2</v>
          </cell>
          <cell r="P752" t="str">
            <v>CASTRO TUIRAN</v>
          </cell>
          <cell r="Q752" t="str">
            <v>SIRLY EDELIS</v>
          </cell>
          <cell r="R752" t="str">
            <v>No Aplica</v>
          </cell>
          <cell r="S752" t="str">
            <v>SIRLY EDELIS CASTRO TUIRAN</v>
          </cell>
          <cell r="T752" t="str">
            <v>F</v>
          </cell>
          <cell r="U752">
            <v>45019</v>
          </cell>
          <cell r="V752">
            <v>45019</v>
          </cell>
          <cell r="W752">
            <v>45027</v>
          </cell>
          <cell r="Y752" t="str">
            <v>Contratación Directa</v>
          </cell>
          <cell r="Z752" t="str">
            <v>Contrato</v>
          </cell>
          <cell r="AA752" t="str">
            <v>Prestación de Servicios Profesionales</v>
          </cell>
          <cell r="AB752" t="str">
            <v>PRESTAR SERVICIOS PROFESIONALES PARA LA IMPLEMENTACIÓN Y SEGUIMIENTO DE LA POLÍTICA PÚBLICA DE SERVICIOS PÚBLICOS, ASÍ COMO LA FORMULACIÓN Y EL SEGUIMIENTO A LOS PLANES FORMULADOS POR LA SUBDIRECCIÓN DE SERVICIOS PÚBLICOS</v>
          </cell>
          <cell r="AC752">
            <v>45027</v>
          </cell>
          <cell r="AE752">
            <v>45027</v>
          </cell>
          <cell r="AF752">
            <v>9</v>
          </cell>
          <cell r="AG752">
            <v>0</v>
          </cell>
          <cell r="AH752">
            <v>9</v>
          </cell>
          <cell r="AI752">
            <v>9</v>
          </cell>
          <cell r="AJ752">
            <v>0</v>
          </cell>
          <cell r="AK752">
            <v>270</v>
          </cell>
          <cell r="AL752">
            <v>45301</v>
          </cell>
          <cell r="AM752">
            <v>45301</v>
          </cell>
          <cell r="AN752">
            <v>129780000</v>
          </cell>
          <cell r="AO752">
            <v>129780000</v>
          </cell>
          <cell r="AP752">
            <v>14420000</v>
          </cell>
          <cell r="AQ752">
            <v>0</v>
          </cell>
          <cell r="AS752">
            <v>893</v>
          </cell>
          <cell r="AT752">
            <v>45007</v>
          </cell>
          <cell r="AU752">
            <v>129780000</v>
          </cell>
          <cell r="AV752" t="str">
            <v>O23011602370000007615</v>
          </cell>
          <cell r="AW752" t="str">
            <v>INVERSION</v>
          </cell>
          <cell r="AX752" t="str">
            <v>Diseño e implementación de la política pública de servicios públicos domiciliarios en el área urbana y rural del Distrito Capital Bogotá</v>
          </cell>
          <cell r="AY752" t="str">
            <v>5000492825</v>
          </cell>
          <cell r="AZ752">
            <v>847</v>
          </cell>
          <cell r="BA752">
            <v>45020</v>
          </cell>
          <cell r="BB752">
            <v>129780000</v>
          </cell>
          <cell r="BK752" t="str">
            <v/>
          </cell>
          <cell r="BN752" t="str">
            <v/>
          </cell>
          <cell r="BO752" t="str">
            <v/>
          </cell>
          <cell r="BP752" t="str">
            <v/>
          </cell>
          <cell r="BR752" t="str">
            <v/>
          </cell>
          <cell r="BS752" t="str">
            <v/>
          </cell>
          <cell r="BT752" t="str">
            <v/>
          </cell>
          <cell r="BU752" t="str">
            <v/>
          </cell>
          <cell r="BV752" t="str">
            <v/>
          </cell>
          <cell r="BW752" t="str">
            <v/>
          </cell>
          <cell r="CA752" t="str">
            <v/>
          </cell>
          <cell r="CB752" t="str">
            <v/>
          </cell>
          <cell r="CC752" t="str">
            <v/>
          </cell>
          <cell r="CE752" t="str">
            <v/>
          </cell>
          <cell r="CF752" t="str">
            <v/>
          </cell>
          <cell r="CG752" t="str">
            <v/>
          </cell>
          <cell r="CH752" t="str">
            <v/>
          </cell>
          <cell r="CI752" t="str">
            <v/>
          </cell>
          <cell r="CP752">
            <v>0</v>
          </cell>
        </row>
        <row r="753">
          <cell r="C753" t="str">
            <v>745-2023</v>
          </cell>
          <cell r="D753">
            <v>1</v>
          </cell>
          <cell r="E753" t="str">
            <v>CO1.PCCNTR.4910625</v>
          </cell>
          <cell r="F753" t="str">
            <v>No Aplica</v>
          </cell>
          <cell r="G753" t="str">
            <v>En Ejecución</v>
          </cell>
          <cell r="H753" t="str">
            <v>https://community.secop.gov.co/Public/Tendering/OpportunityDetail/Index?noticeUID=CO1.NTC.4353075&amp;isFromPublicArea=True&amp;isModal=true&amp;asPopupView=true</v>
          </cell>
          <cell r="I753" t="str">
            <v>SDHT-SDRPRI-PSP-041-2023</v>
          </cell>
          <cell r="J753">
            <v>1</v>
          </cell>
          <cell r="K753">
            <v>1</v>
          </cell>
          <cell r="L753" t="str">
            <v>Persona Natural</v>
          </cell>
          <cell r="M753" t="str">
            <v>CC</v>
          </cell>
          <cell r="N753">
            <v>1024568532</v>
          </cell>
          <cell r="O753">
            <v>3</v>
          </cell>
          <cell r="P753" t="str">
            <v>GUILLEN AVILA</v>
          </cell>
          <cell r="Q753" t="str">
            <v>ANGIE DAYANNA</v>
          </cell>
          <cell r="R753" t="str">
            <v>No Aplica</v>
          </cell>
          <cell r="S753" t="str">
            <v>ANGIE DAYANNA GUILLEN AVILA</v>
          </cell>
          <cell r="T753" t="str">
            <v>F</v>
          </cell>
          <cell r="U753">
            <v>45044</v>
          </cell>
          <cell r="V753">
            <v>45050</v>
          </cell>
          <cell r="W753">
            <v>45050</v>
          </cell>
          <cell r="Y753" t="str">
            <v>Contratación Directa</v>
          </cell>
          <cell r="Z753" t="str">
            <v>Contrato</v>
          </cell>
          <cell r="AA753" t="str">
            <v>Prestación de Servicios Profesionales</v>
          </cell>
          <cell r="AB753" t="str">
            <v>PRESTAR SERVICIOS PROFESIONALES PARA EL ACOMPAÑAMIENTO ADMINISTRATIVO Y JURÍDICO, ASÍ COMO APOYAR EL SEGUIMIENTO DE LAS ACTIVIDADES ASOCIADAS CON LA ESTRUCTURACIÓN Y GESTIÓN DE PROGRAMAS Y ESTRATEGIAS DE LAS NUEVAS FUENTES DE FINANCIACIÓN PARA LA GESTIÓN DEL HÁBITAT</v>
          </cell>
          <cell r="AC753">
            <v>45050</v>
          </cell>
          <cell r="AE753">
            <v>45050</v>
          </cell>
          <cell r="AF753">
            <v>7</v>
          </cell>
          <cell r="AG753">
            <v>28</v>
          </cell>
          <cell r="AH753">
            <v>7.9333333333333336</v>
          </cell>
          <cell r="AI753">
            <v>7</v>
          </cell>
          <cell r="AJ753">
            <v>28</v>
          </cell>
          <cell r="AK753">
            <v>238</v>
          </cell>
          <cell r="AL753">
            <v>45292</v>
          </cell>
          <cell r="AM753">
            <v>45292</v>
          </cell>
          <cell r="AN753">
            <v>49028000</v>
          </cell>
          <cell r="AO753">
            <v>49028000</v>
          </cell>
          <cell r="AP753">
            <v>6180000</v>
          </cell>
          <cell r="AQ753">
            <v>0</v>
          </cell>
          <cell r="AS753">
            <v>1004</v>
          </cell>
          <cell r="AT753">
            <v>45032</v>
          </cell>
          <cell r="AU753">
            <v>52530000</v>
          </cell>
          <cell r="AV753" t="str">
            <v>O23011601190000007825</v>
          </cell>
          <cell r="AW753" t="str">
            <v>INVERSION</v>
          </cell>
          <cell r="AX753" t="str">
            <v>Diseño e implementación de alternativas financieras para la gestión del hábitat en Bogotá</v>
          </cell>
          <cell r="AY753">
            <v>5000501726</v>
          </cell>
          <cell r="AZ753">
            <v>959</v>
          </cell>
          <cell r="BA753">
            <v>45050</v>
          </cell>
          <cell r="BB753">
            <v>49028000</v>
          </cell>
          <cell r="BK753" t="str">
            <v/>
          </cell>
          <cell r="BN753" t="str">
            <v/>
          </cell>
          <cell r="BO753" t="str">
            <v/>
          </cell>
          <cell r="BP753" t="str">
            <v/>
          </cell>
          <cell r="BR753" t="str">
            <v/>
          </cell>
          <cell r="BS753" t="str">
            <v/>
          </cell>
          <cell r="BT753" t="str">
            <v/>
          </cell>
          <cell r="BU753" t="str">
            <v/>
          </cell>
          <cell r="BV753" t="str">
            <v/>
          </cell>
          <cell r="BW753" t="str">
            <v/>
          </cell>
          <cell r="CA753" t="str">
            <v/>
          </cell>
          <cell r="CB753" t="str">
            <v/>
          </cell>
          <cell r="CC753" t="str">
            <v/>
          </cell>
          <cell r="CE753" t="str">
            <v/>
          </cell>
          <cell r="CF753" t="str">
            <v/>
          </cell>
          <cell r="CG753" t="str">
            <v/>
          </cell>
          <cell r="CH753" t="str">
            <v/>
          </cell>
          <cell r="CI753" t="str">
            <v/>
          </cell>
          <cell r="CP753">
            <v>0</v>
          </cell>
          <cell r="DF753">
            <v>45105</v>
          </cell>
          <cell r="DG753" t="str">
            <v>JUAN FELIPE AGUDELO GUTIERREZ</v>
          </cell>
          <cell r="DH753">
            <v>1073246790</v>
          </cell>
          <cell r="DI753" t="str">
            <v>KR 71 B 53 82</v>
          </cell>
          <cell r="DJ753">
            <v>3193295187</v>
          </cell>
          <cell r="DK753" t="str">
            <v>agudelo.derecho@gmail.com</v>
          </cell>
          <cell r="DL753">
            <v>37904000</v>
          </cell>
          <cell r="DM753">
            <v>45106</v>
          </cell>
          <cell r="DN753">
            <v>45112</v>
          </cell>
        </row>
        <row r="754">
          <cell r="C754" t="str">
            <v>746-2023</v>
          </cell>
          <cell r="D754">
            <v>1</v>
          </cell>
          <cell r="E754" t="str">
            <v>CO1.PCCNTR.4912211</v>
          </cell>
          <cell r="F754" t="str">
            <v>No Aplica</v>
          </cell>
          <cell r="G754" t="str">
            <v>En Ejecución</v>
          </cell>
          <cell r="H754" t="str">
            <v>https://community.secop.gov.co/Public/Tendering/OpportunityDetail/Index?noticeUID=CO1.NTC.4355241&amp;isFromPublicArea=True&amp;isModal=true&amp;asPopupView=true</v>
          </cell>
          <cell r="I754" t="str">
            <v>SDHT-OAC-PSP-022-2023</v>
          </cell>
          <cell r="J754">
            <v>1</v>
          </cell>
          <cell r="K754">
            <v>1</v>
          </cell>
          <cell r="L754" t="str">
            <v>Persona Natural</v>
          </cell>
          <cell r="M754" t="str">
            <v>CC</v>
          </cell>
          <cell r="N754">
            <v>1095801016</v>
          </cell>
          <cell r="O754">
            <v>1</v>
          </cell>
          <cell r="P754" t="str">
            <v>ESTUPIÑAN NIÑO</v>
          </cell>
          <cell r="Q754" t="str">
            <v>KAREN STEFANI</v>
          </cell>
          <cell r="R754" t="str">
            <v>No Aplica</v>
          </cell>
          <cell r="S754" t="str">
            <v>KAREN STEFANI ESTUPIÑAN NIÑO</v>
          </cell>
          <cell r="T754" t="str">
            <v>F</v>
          </cell>
          <cell r="U754">
            <v>45051</v>
          </cell>
          <cell r="V754">
            <v>45051</v>
          </cell>
          <cell r="W754">
            <v>45055</v>
          </cell>
          <cell r="Y754" t="str">
            <v>Contratación Directa</v>
          </cell>
          <cell r="Z754" t="str">
            <v>Contrato</v>
          </cell>
          <cell r="AA754" t="str">
            <v>Prestación de Servicios Profesionales</v>
          </cell>
          <cell r="AB754" t="str">
            <v>PRESTAR SERVICIOS PROFESIONALES PARA LA PRODUCCIÓN Y DIVULGACION DE CONTENIDO PARA MEDIOS COMUNITARIOS, SOBRE LAS ACCIONES, PROGRAMAS Y PROYECTOS DE LA SDHT</v>
          </cell>
          <cell r="AC754">
            <v>45055</v>
          </cell>
          <cell r="AE754">
            <v>45055</v>
          </cell>
          <cell r="AF754">
            <v>6</v>
          </cell>
          <cell r="AG754">
            <v>0</v>
          </cell>
          <cell r="AH754">
            <v>6</v>
          </cell>
          <cell r="AI754">
            <v>6</v>
          </cell>
          <cell r="AJ754">
            <v>0</v>
          </cell>
          <cell r="AK754">
            <v>180</v>
          </cell>
          <cell r="AL754">
            <v>45238</v>
          </cell>
          <cell r="AM754">
            <v>45238</v>
          </cell>
          <cell r="AN754">
            <v>42000000</v>
          </cell>
          <cell r="AO754">
            <v>42000000</v>
          </cell>
          <cell r="AP754">
            <v>7000000</v>
          </cell>
          <cell r="AQ754">
            <v>0</v>
          </cell>
          <cell r="AS754">
            <v>1039</v>
          </cell>
          <cell r="AT754">
            <v>45042</v>
          </cell>
          <cell r="AU754">
            <v>42000000</v>
          </cell>
          <cell r="AV754" t="str">
            <v>O23011601210000007836</v>
          </cell>
          <cell r="AW754" t="str">
            <v>INVERSION</v>
          </cell>
          <cell r="AX754" t="str">
            <v>Actualización estrategia de comunicaciones del Hábitat 2020-2024 Bogotá</v>
          </cell>
          <cell r="AY754" t="str">
            <v>5000502072</v>
          </cell>
          <cell r="AZ754">
            <v>970</v>
          </cell>
          <cell r="BA754">
            <v>45051</v>
          </cell>
          <cell r="BB754">
            <v>42000000</v>
          </cell>
          <cell r="BK754" t="str">
            <v/>
          </cell>
          <cell r="BN754" t="str">
            <v/>
          </cell>
          <cell r="BO754" t="str">
            <v/>
          </cell>
          <cell r="BP754" t="str">
            <v/>
          </cell>
          <cell r="BR754" t="str">
            <v/>
          </cell>
          <cell r="BS754" t="str">
            <v/>
          </cell>
          <cell r="BT754" t="str">
            <v/>
          </cell>
          <cell r="BU754" t="str">
            <v/>
          </cell>
          <cell r="BV754" t="str">
            <v/>
          </cell>
          <cell r="BW754" t="str">
            <v/>
          </cell>
          <cell r="CA754" t="str">
            <v/>
          </cell>
          <cell r="CB754" t="str">
            <v/>
          </cell>
          <cell r="CC754" t="str">
            <v/>
          </cell>
          <cell r="CE754" t="str">
            <v/>
          </cell>
          <cell r="CF754" t="str">
            <v/>
          </cell>
          <cell r="CG754" t="str">
            <v/>
          </cell>
          <cell r="CH754" t="str">
            <v/>
          </cell>
          <cell r="CI754" t="str">
            <v/>
          </cell>
          <cell r="CP754">
            <v>0</v>
          </cell>
        </row>
        <row r="755">
          <cell r="C755" t="str">
            <v>747-2023</v>
          </cell>
          <cell r="D755">
            <v>1</v>
          </cell>
          <cell r="E755" t="str">
            <v>CO1.PCCNTR.4911964</v>
          </cell>
          <cell r="F755" t="str">
            <v>No Aplica</v>
          </cell>
          <cell r="G755" t="str">
            <v>En Ejecución</v>
          </cell>
          <cell r="H755" t="str">
            <v>https://community.secop.gov.co/Public/Tendering/OpportunityDetail/Index?noticeUID=CO1.NTC.4353497&amp;isFromPublicArea=True&amp;isModal=true&amp;asPopupView=true</v>
          </cell>
          <cell r="I755" t="str">
            <v>SDHT-SDO-PSP-096-2023</v>
          </cell>
          <cell r="J755">
            <v>1</v>
          </cell>
          <cell r="K755">
            <v>1</v>
          </cell>
          <cell r="L755" t="str">
            <v>Persona Natural</v>
          </cell>
          <cell r="M755" t="str">
            <v>CC</v>
          </cell>
          <cell r="N755">
            <v>1032364324</v>
          </cell>
          <cell r="O755">
            <v>0</v>
          </cell>
          <cell r="P755" t="str">
            <v>GOMEZ ROMERO</v>
          </cell>
          <cell r="Q755" t="str">
            <v>OSCAR HUMBERTO</v>
          </cell>
          <cell r="R755" t="str">
            <v>No Aplica</v>
          </cell>
          <cell r="S755" t="str">
            <v>OSCAR HUMBERTO GOMEZ ROMERO</v>
          </cell>
          <cell r="T755" t="str">
            <v>M</v>
          </cell>
          <cell r="U755">
            <v>45050</v>
          </cell>
          <cell r="V755">
            <v>45054</v>
          </cell>
          <cell r="W755">
            <v>45055</v>
          </cell>
          <cell r="Y755" t="str">
            <v>Contratación Directa</v>
          </cell>
          <cell r="Z755" t="str">
            <v>Contrato</v>
          </cell>
          <cell r="AA755" t="str">
            <v>Prestación de Servicios Profesionales</v>
          </cell>
          <cell r="AB755" t="str">
            <v>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v>
          </cell>
          <cell r="AC755">
            <v>45055</v>
          </cell>
          <cell r="AD755">
            <v>45056</v>
          </cell>
          <cell r="AE755">
            <v>45056</v>
          </cell>
          <cell r="AF755">
            <v>7</v>
          </cell>
          <cell r="AG755">
            <v>15</v>
          </cell>
          <cell r="AH755">
            <v>7.5</v>
          </cell>
          <cell r="AI755">
            <v>7</v>
          </cell>
          <cell r="AJ755">
            <v>15</v>
          </cell>
          <cell r="AK755">
            <v>225</v>
          </cell>
          <cell r="AL755">
            <v>45284</v>
          </cell>
          <cell r="AM755">
            <v>45284</v>
          </cell>
          <cell r="AN755">
            <v>56085000</v>
          </cell>
          <cell r="AO755">
            <v>56085000</v>
          </cell>
          <cell r="AP755">
            <v>7478000</v>
          </cell>
          <cell r="AQ755">
            <v>0</v>
          </cell>
          <cell r="AS755">
            <v>955</v>
          </cell>
          <cell r="AT755">
            <v>45028</v>
          </cell>
          <cell r="AU755">
            <v>59824000</v>
          </cell>
          <cell r="AV755" t="str">
            <v>O23011603450000007645</v>
          </cell>
          <cell r="AW755" t="str">
            <v>INVERSION</v>
          </cell>
          <cell r="AX755" t="str">
            <v>Recuperación del espacio público para el cuidado en Bogotá</v>
          </cell>
          <cell r="AY755" t="str">
            <v>5000502347</v>
          </cell>
          <cell r="AZ755">
            <v>974</v>
          </cell>
          <cell r="BA755">
            <v>45054</v>
          </cell>
          <cell r="BB755">
            <v>56085000</v>
          </cell>
          <cell r="BK755" t="str">
            <v/>
          </cell>
          <cell r="BN755" t="str">
            <v/>
          </cell>
          <cell r="BO755" t="str">
            <v/>
          </cell>
          <cell r="BP755" t="str">
            <v/>
          </cell>
          <cell r="BR755" t="str">
            <v/>
          </cell>
          <cell r="BS755" t="str">
            <v/>
          </cell>
          <cell r="BT755" t="str">
            <v/>
          </cell>
          <cell r="BU755" t="str">
            <v/>
          </cell>
          <cell r="BV755" t="str">
            <v/>
          </cell>
          <cell r="BW755" t="str">
            <v/>
          </cell>
          <cell r="CA755" t="str">
            <v/>
          </cell>
          <cell r="CB755" t="str">
            <v/>
          </cell>
          <cell r="CC755" t="str">
            <v/>
          </cell>
          <cell r="CE755" t="str">
            <v/>
          </cell>
          <cell r="CF755" t="str">
            <v/>
          </cell>
          <cell r="CG755" t="str">
            <v/>
          </cell>
          <cell r="CH755" t="str">
            <v/>
          </cell>
          <cell r="CI755" t="str">
            <v/>
          </cell>
          <cell r="CP755">
            <v>0</v>
          </cell>
        </row>
        <row r="756">
          <cell r="C756" t="str">
            <v>748-2023</v>
          </cell>
          <cell r="D756">
            <v>1</v>
          </cell>
          <cell r="E756" t="str">
            <v>CO1.PCCNTR.4911941</v>
          </cell>
          <cell r="F756" t="str">
            <v>No Aplica</v>
          </cell>
          <cell r="G756" t="str">
            <v>En Ejecución</v>
          </cell>
          <cell r="H756" t="str">
            <v>https://community.secop.gov.co/Public/Tendering/OpportunityDetail/Index?noticeUID=CO1.NTC.4354389&amp;isFromPublicArea=True&amp;isModal=true&amp;asPopupView=true</v>
          </cell>
          <cell r="I756" t="str">
            <v>SDHT-SDRPUB-PSP-017-2023</v>
          </cell>
          <cell r="J756">
            <v>1</v>
          </cell>
          <cell r="K756">
            <v>1</v>
          </cell>
          <cell r="L756" t="str">
            <v>Persona Natural</v>
          </cell>
          <cell r="M756" t="str">
            <v>CC</v>
          </cell>
          <cell r="N756">
            <v>52114709</v>
          </cell>
          <cell r="O756">
            <v>2</v>
          </cell>
          <cell r="P756" t="str">
            <v>ROSSIASCO VELASQUEZ</v>
          </cell>
          <cell r="Q756" t="str">
            <v>LEIDY AGATHA</v>
          </cell>
          <cell r="R756" t="str">
            <v>No Aplica</v>
          </cell>
          <cell r="S756" t="str">
            <v>LEIDY AGATHA ROSSIASCO VELASQUEZ</v>
          </cell>
          <cell r="T756" t="str">
            <v>F</v>
          </cell>
          <cell r="U756">
            <v>45051</v>
          </cell>
          <cell r="V756">
            <v>45056</v>
          </cell>
          <cell r="W756">
            <v>45055</v>
          </cell>
          <cell r="Y756" t="str">
            <v>Contratación Directa</v>
          </cell>
          <cell r="Z756" t="str">
            <v>Contrato</v>
          </cell>
          <cell r="AA756" t="str">
            <v>Prestación de Servicios Profesionales</v>
          </cell>
          <cell r="AB756" t="str">
            <v>PRESTAR SERVICIOS PROFESIONALES PARA DESARROLLAR ACTIVIDADES SOCIALES DE ACOMPAÑAMIENTO A LOS HOGARES EN EL MARCO DE LOS PROYECTOS DE VIVIENDA GESTIONADOS POR LA SECRETARÍA DISTRITAL DEL HÁBITAT</v>
          </cell>
          <cell r="AC756">
            <v>45056</v>
          </cell>
          <cell r="AD756">
            <v>45056</v>
          </cell>
          <cell r="AE756">
            <v>45056</v>
          </cell>
          <cell r="AF756">
            <v>7</v>
          </cell>
          <cell r="AG756">
            <v>27</v>
          </cell>
          <cell r="AH756">
            <v>7.9</v>
          </cell>
          <cell r="AI756">
            <v>7</v>
          </cell>
          <cell r="AJ756">
            <v>27</v>
          </cell>
          <cell r="AK756">
            <v>237</v>
          </cell>
          <cell r="AL756">
            <v>45297</v>
          </cell>
          <cell r="AM756">
            <v>45297</v>
          </cell>
          <cell r="AN756">
            <v>39500000</v>
          </cell>
          <cell r="AO756">
            <v>39500000</v>
          </cell>
          <cell r="AP756">
            <v>5000000</v>
          </cell>
          <cell r="AQ756">
            <v>0</v>
          </cell>
          <cell r="AS756">
            <v>983</v>
          </cell>
          <cell r="AT756">
            <v>45035</v>
          </cell>
          <cell r="AU756">
            <v>45500000</v>
          </cell>
          <cell r="AV756" t="str">
            <v>O23011601010000007823</v>
          </cell>
          <cell r="AW756" t="str">
            <v>INVERSION</v>
          </cell>
          <cell r="AX756" t="str">
            <v>Generación de mecanismos para facilitar el acceso a una solución de vivienda a hogares vulnerables en Bogotá</v>
          </cell>
          <cell r="AY756" t="str">
            <v>5000502511</v>
          </cell>
          <cell r="AZ756">
            <v>981</v>
          </cell>
          <cell r="BA756">
            <v>45054</v>
          </cell>
          <cell r="BB756">
            <v>39500000</v>
          </cell>
          <cell r="BK756" t="str">
            <v/>
          </cell>
          <cell r="BN756" t="str">
            <v/>
          </cell>
          <cell r="BO756" t="str">
            <v/>
          </cell>
          <cell r="BP756" t="str">
            <v/>
          </cell>
          <cell r="BR756" t="str">
            <v/>
          </cell>
          <cell r="BS756" t="str">
            <v/>
          </cell>
          <cell r="BT756" t="str">
            <v/>
          </cell>
          <cell r="BU756" t="str">
            <v/>
          </cell>
          <cell r="BV756" t="str">
            <v/>
          </cell>
          <cell r="BW756" t="str">
            <v/>
          </cell>
          <cell r="CA756" t="str">
            <v/>
          </cell>
          <cell r="CB756" t="str">
            <v/>
          </cell>
          <cell r="CC756" t="str">
            <v/>
          </cell>
          <cell r="CE756" t="str">
            <v/>
          </cell>
          <cell r="CF756" t="str">
            <v/>
          </cell>
          <cell r="CG756" t="str">
            <v/>
          </cell>
          <cell r="CH756" t="str">
            <v/>
          </cell>
          <cell r="CI756" t="str">
            <v/>
          </cell>
          <cell r="CP756">
            <v>0</v>
          </cell>
        </row>
        <row r="757">
          <cell r="C757" t="str">
            <v>749-2023</v>
          </cell>
          <cell r="D757">
            <v>1</v>
          </cell>
          <cell r="E757" t="str">
            <v>CO1.PCCNTR.4911944</v>
          </cell>
          <cell r="F757" t="str">
            <v>No Aplica</v>
          </cell>
          <cell r="G757" t="str">
            <v>En Ejecución</v>
          </cell>
          <cell r="H757" t="str">
            <v>https://community.secop.gov.co/Public/Tendering/OpportunityDetail/Index?noticeUID=CO1.NTC.4354698&amp;isFromPublicArea=True&amp;isModal=true&amp;asPopupView=true</v>
          </cell>
          <cell r="I757" t="str">
            <v>SDHT-SDRPUB-PSP-022-2023</v>
          </cell>
          <cell r="J757">
            <v>1</v>
          </cell>
          <cell r="K757">
            <v>1</v>
          </cell>
          <cell r="L757" t="str">
            <v>Persona Natural</v>
          </cell>
          <cell r="M757" t="str">
            <v>CC</v>
          </cell>
          <cell r="N757">
            <v>28948360</v>
          </cell>
          <cell r="O757">
            <v>8</v>
          </cell>
          <cell r="P757" t="str">
            <v>GIRALDO CASTAÑEDA</v>
          </cell>
          <cell r="Q757" t="str">
            <v>LESDY MARIA</v>
          </cell>
          <cell r="R757" t="str">
            <v>No Aplica</v>
          </cell>
          <cell r="S757" t="str">
            <v>LESDY MARIA GIRALDO CASTAÑEDA</v>
          </cell>
          <cell r="T757" t="str">
            <v>F</v>
          </cell>
          <cell r="U757">
            <v>45051</v>
          </cell>
          <cell r="V757">
            <v>45056</v>
          </cell>
          <cell r="W757">
            <v>45055</v>
          </cell>
          <cell r="Y757" t="str">
            <v>Contratación Directa</v>
          </cell>
          <cell r="Z757" t="str">
            <v>Contrato</v>
          </cell>
          <cell r="AA757" t="str">
            <v>Prestación de Servicios Profesionales</v>
          </cell>
          <cell r="AB757" t="str">
            <v>PRESTAR SERVICIOS PROFESIONALES PARA REALIZAR LA GESTIÓN JURÍDICA DE LAS ACTUACIONES ADMINISTRATIVAS RELACIONADAS A LOS INSTRUMENTOS DE FINANCIACIÓN A CARGO DE LA SDHT</v>
          </cell>
          <cell r="AC757">
            <v>45056</v>
          </cell>
          <cell r="AE757">
            <v>45056</v>
          </cell>
          <cell r="AF757">
            <v>7</v>
          </cell>
          <cell r="AG757">
            <v>27</v>
          </cell>
          <cell r="AH757">
            <v>7.9</v>
          </cell>
          <cell r="AI757">
            <v>7</v>
          </cell>
          <cell r="AJ757">
            <v>27</v>
          </cell>
          <cell r="AK757">
            <v>237</v>
          </cell>
          <cell r="AL757">
            <v>45297</v>
          </cell>
          <cell r="AM757">
            <v>45297</v>
          </cell>
          <cell r="AN757">
            <v>48822000</v>
          </cell>
          <cell r="AO757">
            <v>48822000</v>
          </cell>
          <cell r="AP757">
            <v>6180000</v>
          </cell>
          <cell r="AQ757">
            <v>0</v>
          </cell>
          <cell r="AS757">
            <v>984</v>
          </cell>
          <cell r="AT757">
            <v>45035</v>
          </cell>
          <cell r="AU757">
            <v>56238000</v>
          </cell>
          <cell r="AV757" t="str">
            <v>O23011601010000007823</v>
          </cell>
          <cell r="AW757" t="str">
            <v>INVERSION</v>
          </cell>
          <cell r="AX757" t="str">
            <v>Generación de mecanismos para facilitar el acceso a una solución de vivienda a hogares vulnerables en Bogotá</v>
          </cell>
          <cell r="AY757" t="str">
            <v>5000502516</v>
          </cell>
          <cell r="AZ757">
            <v>982</v>
          </cell>
          <cell r="BA757">
            <v>45054</v>
          </cell>
          <cell r="BB757">
            <v>48822000</v>
          </cell>
          <cell r="BK757" t="str">
            <v/>
          </cell>
          <cell r="BN757" t="str">
            <v/>
          </cell>
          <cell r="BO757" t="str">
            <v/>
          </cell>
          <cell r="BP757" t="str">
            <v/>
          </cell>
          <cell r="BR757" t="str">
            <v/>
          </cell>
          <cell r="BS757" t="str">
            <v/>
          </cell>
          <cell r="BT757" t="str">
            <v/>
          </cell>
          <cell r="BU757" t="str">
            <v/>
          </cell>
          <cell r="BV757" t="str">
            <v/>
          </cell>
          <cell r="BW757" t="str">
            <v/>
          </cell>
          <cell r="CA757" t="str">
            <v/>
          </cell>
          <cell r="CB757" t="str">
            <v/>
          </cell>
          <cell r="CC757" t="str">
            <v/>
          </cell>
          <cell r="CE757" t="str">
            <v/>
          </cell>
          <cell r="CF757" t="str">
            <v/>
          </cell>
          <cell r="CG757" t="str">
            <v/>
          </cell>
          <cell r="CH757" t="str">
            <v/>
          </cell>
          <cell r="CI757" t="str">
            <v/>
          </cell>
          <cell r="CP757">
            <v>0</v>
          </cell>
        </row>
        <row r="758">
          <cell r="C758" t="str">
            <v>750-2023</v>
          </cell>
          <cell r="D758">
            <v>1</v>
          </cell>
          <cell r="E758" t="str">
            <v>CO1.PCCNTR.4916944</v>
          </cell>
          <cell r="F758" t="str">
            <v>No Aplica</v>
          </cell>
          <cell r="G758" t="str">
            <v>En Ejecución</v>
          </cell>
          <cell r="H758" t="str">
            <v>https://community.secop.gov.co/Public/Tendering/OpportunityDetail/Index?noticeUID=CO1.NTC.4356712&amp;isFromPublicArea=True&amp;isModal=true&amp;asPopupView=true</v>
          </cell>
          <cell r="I758" t="str">
            <v>SDHT-SDO-PSP-095-2023</v>
          </cell>
          <cell r="J758">
            <v>1</v>
          </cell>
          <cell r="K758">
            <v>1</v>
          </cell>
          <cell r="L758" t="str">
            <v>Persona Natural</v>
          </cell>
          <cell r="M758" t="str">
            <v>CC</v>
          </cell>
          <cell r="N758">
            <v>81740191</v>
          </cell>
          <cell r="O758">
            <v>8</v>
          </cell>
          <cell r="P758" t="str">
            <v>SANTIAGO RIVEROS</v>
          </cell>
          <cell r="Q758" t="str">
            <v>OSCAR MAURICIO</v>
          </cell>
          <cell r="R758" t="str">
            <v>No Aplica</v>
          </cell>
          <cell r="S758" t="str">
            <v>OSCAR MAURICIO SANTIAGO RIVEROS</v>
          </cell>
          <cell r="T758" t="str">
            <v>M</v>
          </cell>
          <cell r="U758">
            <v>45051</v>
          </cell>
          <cell r="V758">
            <v>45057</v>
          </cell>
          <cell r="W758">
            <v>45055</v>
          </cell>
          <cell r="Y758" t="str">
            <v>Contratación Directa</v>
          </cell>
          <cell r="Z758" t="str">
            <v>Contrato</v>
          </cell>
          <cell r="AA758" t="str">
            <v>Prestación de Servicios Profesionales</v>
          </cell>
          <cell r="AB758" t="str">
            <v>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v>
          </cell>
          <cell r="AC758">
            <v>45057</v>
          </cell>
          <cell r="AD758">
            <v>45063</v>
          </cell>
          <cell r="AE758">
            <v>45063</v>
          </cell>
          <cell r="AF758">
            <v>7</v>
          </cell>
          <cell r="AG758">
            <v>14</v>
          </cell>
          <cell r="AH758">
            <v>7.4666666666666668</v>
          </cell>
          <cell r="AI758">
            <v>7</v>
          </cell>
          <cell r="AJ758">
            <v>14</v>
          </cell>
          <cell r="AK758">
            <v>224</v>
          </cell>
          <cell r="AL758">
            <v>45291</v>
          </cell>
          <cell r="AM758">
            <v>45291</v>
          </cell>
          <cell r="AN758">
            <v>56085000</v>
          </cell>
          <cell r="AO758">
            <v>56085000</v>
          </cell>
          <cell r="AP758">
            <v>7478000</v>
          </cell>
          <cell r="AQ758">
            <v>-249266.66666667163</v>
          </cell>
          <cell r="AS758">
            <v>849</v>
          </cell>
          <cell r="AT758">
            <v>44992</v>
          </cell>
          <cell r="AU758">
            <v>59824000</v>
          </cell>
          <cell r="AV758" t="str">
            <v>O23011602320000007641</v>
          </cell>
          <cell r="AW758" t="str">
            <v>INVERSION</v>
          </cell>
          <cell r="AX758" t="str">
            <v>Implementación de la Estrategia Integral de Revitalización Bogotá</v>
          </cell>
          <cell r="AY758" t="str">
            <v>5000502353</v>
          </cell>
          <cell r="AZ758">
            <v>975</v>
          </cell>
          <cell r="BA758">
            <v>45054</v>
          </cell>
          <cell r="BB758">
            <v>56085000</v>
          </cell>
          <cell r="BK758" t="str">
            <v/>
          </cell>
          <cell r="BN758" t="str">
            <v/>
          </cell>
          <cell r="BO758" t="str">
            <v/>
          </cell>
          <cell r="BP758" t="str">
            <v/>
          </cell>
          <cell r="BR758" t="str">
            <v/>
          </cell>
          <cell r="BS758" t="str">
            <v/>
          </cell>
          <cell r="BT758" t="str">
            <v/>
          </cell>
          <cell r="BU758" t="str">
            <v/>
          </cell>
          <cell r="BV758" t="str">
            <v/>
          </cell>
          <cell r="BW758" t="str">
            <v/>
          </cell>
          <cell r="CA758" t="str">
            <v/>
          </cell>
          <cell r="CB758" t="str">
            <v/>
          </cell>
          <cell r="CC758" t="str">
            <v/>
          </cell>
          <cell r="CE758" t="str">
            <v/>
          </cell>
          <cell r="CF758" t="str">
            <v/>
          </cell>
          <cell r="CG758" t="str">
            <v/>
          </cell>
          <cell r="CH758" t="str">
            <v/>
          </cell>
          <cell r="CI758" t="str">
            <v/>
          </cell>
          <cell r="CP758">
            <v>0</v>
          </cell>
        </row>
        <row r="759">
          <cell r="C759" t="str">
            <v>751-2023</v>
          </cell>
          <cell r="D759">
            <v>1</v>
          </cell>
          <cell r="E759" t="str">
            <v>CO1.PCCNTR.4917053</v>
          </cell>
          <cell r="F759" t="str">
            <v>No Aplica</v>
          </cell>
          <cell r="G759" t="str">
            <v>En Ejecución</v>
          </cell>
          <cell r="H759" t="str">
            <v>https://community.secop.gov.co/Public/Tendering/OpportunityDetail/Index?noticeUID=CO1.NTC.4356718&amp;isFromPublicArea=True&amp;isModal=true&amp;asPopupView=true</v>
          </cell>
          <cell r="I759" t="str">
            <v>SDHT-SDO-PSP-097-2023</v>
          </cell>
          <cell r="J759">
            <v>1</v>
          </cell>
          <cell r="K759">
            <v>1</v>
          </cell>
          <cell r="L759" t="str">
            <v>Persona Natural</v>
          </cell>
          <cell r="M759" t="str">
            <v>CC</v>
          </cell>
          <cell r="N759">
            <v>1032475353</v>
          </cell>
          <cell r="O759">
            <v>0</v>
          </cell>
          <cell r="P759" t="str">
            <v>PIÑEROS BERNAL</v>
          </cell>
          <cell r="Q759" t="str">
            <v>MATEO SEBASTIAN</v>
          </cell>
          <cell r="R759" t="str">
            <v>No Aplica</v>
          </cell>
          <cell r="S759" t="str">
            <v>MATEO SEBASTIAN PIÑEROS BERNAL</v>
          </cell>
          <cell r="T759" t="str">
            <v>M</v>
          </cell>
          <cell r="U759">
            <v>45054</v>
          </cell>
          <cell r="V759">
            <v>45057</v>
          </cell>
          <cell r="W759">
            <v>45055</v>
          </cell>
          <cell r="Y759" t="str">
            <v>Contratación Directa</v>
          </cell>
          <cell r="Z759" t="str">
            <v>Contrato</v>
          </cell>
          <cell r="AA759" t="str">
            <v>Prestación de Servicios Profesionales</v>
          </cell>
          <cell r="AB759" t="str">
            <v>PRESTAR SERVICIOS PROFESIONALES PARA ELABORAR Y REVISAR LOS DOCUMENTOS NECESARIOS PARA EL SEGUIMIENTO A LA IMPLEMENTACIÓN DE LA POLÍTICA PÚBLICA DE RURALIDAD.</v>
          </cell>
          <cell r="AC759">
            <v>45057</v>
          </cell>
          <cell r="AE759">
            <v>45057</v>
          </cell>
          <cell r="AF759">
            <v>6</v>
          </cell>
          <cell r="AG759">
            <v>12</v>
          </cell>
          <cell r="AH759">
            <v>6.4</v>
          </cell>
          <cell r="AI759">
            <v>6</v>
          </cell>
          <cell r="AJ759">
            <v>12</v>
          </cell>
          <cell r="AK759">
            <v>192</v>
          </cell>
          <cell r="AL759">
            <v>45252</v>
          </cell>
          <cell r="AM759">
            <v>45252</v>
          </cell>
          <cell r="AN759">
            <v>44800000</v>
          </cell>
          <cell r="AO759">
            <v>44800000</v>
          </cell>
          <cell r="AP759">
            <v>7000000</v>
          </cell>
          <cell r="AQ759">
            <v>0</v>
          </cell>
          <cell r="AS759">
            <v>957</v>
          </cell>
          <cell r="AT759">
            <v>45028</v>
          </cell>
          <cell r="AU759">
            <v>44868000</v>
          </cell>
          <cell r="AV759" t="str">
            <v>O23011601190000007659</v>
          </cell>
          <cell r="AW759" t="str">
            <v>INVERSION</v>
          </cell>
          <cell r="AX759" t="str">
            <v>Mejoramiento Integral Rural y de Bordes Urbanos en Bogotá</v>
          </cell>
          <cell r="AY759" t="str">
            <v>5000502959</v>
          </cell>
          <cell r="AZ759">
            <v>995</v>
          </cell>
          <cell r="BA759">
            <v>45055</v>
          </cell>
          <cell r="BB759">
            <v>44800000</v>
          </cell>
          <cell r="BK759" t="str">
            <v/>
          </cell>
          <cell r="BN759" t="str">
            <v/>
          </cell>
          <cell r="BO759" t="str">
            <v/>
          </cell>
          <cell r="BP759" t="str">
            <v/>
          </cell>
          <cell r="BR759" t="str">
            <v/>
          </cell>
          <cell r="BS759" t="str">
            <v/>
          </cell>
          <cell r="BT759" t="str">
            <v/>
          </cell>
          <cell r="BU759" t="str">
            <v/>
          </cell>
          <cell r="BV759" t="str">
            <v/>
          </cell>
          <cell r="BW759" t="str">
            <v/>
          </cell>
          <cell r="CA759" t="str">
            <v/>
          </cell>
          <cell r="CB759" t="str">
            <v/>
          </cell>
          <cell r="CC759" t="str">
            <v/>
          </cell>
          <cell r="CE759" t="str">
            <v/>
          </cell>
          <cell r="CF759" t="str">
            <v/>
          </cell>
          <cell r="CG759" t="str">
            <v/>
          </cell>
          <cell r="CH759" t="str">
            <v/>
          </cell>
          <cell r="CI759" t="str">
            <v/>
          </cell>
          <cell r="CP759">
            <v>0</v>
          </cell>
        </row>
        <row r="760">
          <cell r="C760" t="str">
            <v>752-2023</v>
          </cell>
          <cell r="D760">
            <v>1</v>
          </cell>
          <cell r="E760" t="str">
            <v>CO1.PCCNTR.4920452</v>
          </cell>
          <cell r="F760" t="str">
            <v>No Aplica</v>
          </cell>
          <cell r="G760" t="str">
            <v>En Ejecución</v>
          </cell>
          <cell r="H760" t="str">
            <v>https://community.secop.gov.co/Public/Tendering/OpportunityDetail/Index?noticeUID=CO1.NTC.4366641&amp;isFromPublicArea=True&amp;isModal=true&amp;asPopupView=true</v>
          </cell>
          <cell r="I760" t="str">
            <v>SDHT-SDRPUB-PSP-019-2023</v>
          </cell>
          <cell r="J760">
            <v>1</v>
          </cell>
          <cell r="K760">
            <v>1</v>
          </cell>
          <cell r="L760" t="str">
            <v>Persona Natural</v>
          </cell>
          <cell r="M760" t="str">
            <v>CC</v>
          </cell>
          <cell r="N760">
            <v>1032376534</v>
          </cell>
          <cell r="O760">
            <v>2</v>
          </cell>
          <cell r="P760" t="str">
            <v>RODRIGUEZ GONZALEZ</v>
          </cell>
          <cell r="Q760" t="str">
            <v>DIANA JACKELINE</v>
          </cell>
          <cell r="R760" t="str">
            <v>No Aplica</v>
          </cell>
          <cell r="S760" t="str">
            <v>DIANA JACKELINE RODRIGUEZ GONZALEZ</v>
          </cell>
          <cell r="T760" t="str">
            <v>F</v>
          </cell>
          <cell r="U760">
            <v>45051</v>
          </cell>
          <cell r="V760">
            <v>45054</v>
          </cell>
          <cell r="W760">
            <v>45055</v>
          </cell>
          <cell r="Y760" t="str">
            <v>Contratación Directa</v>
          </cell>
          <cell r="Z760" t="str">
            <v>Contrato</v>
          </cell>
          <cell r="AA760" t="str">
            <v>Prestación de Servicios Profesionales</v>
          </cell>
          <cell r="AB760" t="str">
            <v>PRESTAR SERVICIOS PROFESIONALES PARA LA IMPLEMENTACIÓN, FORMULACIÓN, MANTENIMIENTO Y SOPORTE DE LOS SISTEMAS DE INFORMACIÓN REQUERIDOS PARA LA OPERACIÓN DE LOS INSTRUMENTOS DE FINANCIACIÓN DEFINIDOS POR LA SUBSECRETARÍA DE GESTIÓN FINANCIERA</v>
          </cell>
          <cell r="AC760">
            <v>45055</v>
          </cell>
          <cell r="AE760">
            <v>45055</v>
          </cell>
          <cell r="AF760">
            <v>7</v>
          </cell>
          <cell r="AG760">
            <v>29</v>
          </cell>
          <cell r="AH760">
            <v>7.9666666666666668</v>
          </cell>
          <cell r="AI760">
            <v>7</v>
          </cell>
          <cell r="AJ760">
            <v>29</v>
          </cell>
          <cell r="AK760">
            <v>239</v>
          </cell>
          <cell r="AL760">
            <v>45297</v>
          </cell>
          <cell r="AM760">
            <v>45298</v>
          </cell>
          <cell r="AN760">
            <v>51783333</v>
          </cell>
          <cell r="AO760">
            <v>51783333</v>
          </cell>
          <cell r="AP760">
            <v>6500000</v>
          </cell>
          <cell r="AQ760">
            <v>0.3333333283662796</v>
          </cell>
          <cell r="AS760">
            <v>979</v>
          </cell>
          <cell r="AT760">
            <v>45035</v>
          </cell>
          <cell r="AU760">
            <v>59150000</v>
          </cell>
          <cell r="AV760" t="str">
            <v>O23011601010000007823</v>
          </cell>
          <cell r="AW760" t="str">
            <v>INVERSION</v>
          </cell>
          <cell r="AX760" t="str">
            <v>Generación de mecanismos para facilitar el acceso a una solución de vivienda a hogares vulnerables en Bogotá</v>
          </cell>
          <cell r="AY760" t="str">
            <v>5000502068</v>
          </cell>
          <cell r="AZ760">
            <v>968</v>
          </cell>
          <cell r="BA760">
            <v>45051</v>
          </cell>
          <cell r="BB760">
            <v>51783333</v>
          </cell>
          <cell r="BK760" t="str">
            <v/>
          </cell>
          <cell r="BN760" t="str">
            <v/>
          </cell>
          <cell r="BO760" t="str">
            <v/>
          </cell>
          <cell r="BP760" t="str">
            <v/>
          </cell>
          <cell r="BR760" t="str">
            <v/>
          </cell>
          <cell r="BS760" t="str">
            <v/>
          </cell>
          <cell r="BT760" t="str">
            <v/>
          </cell>
          <cell r="BU760" t="str">
            <v/>
          </cell>
          <cell r="BV760" t="str">
            <v/>
          </cell>
          <cell r="BW760" t="str">
            <v/>
          </cell>
          <cell r="CA760" t="str">
            <v/>
          </cell>
          <cell r="CB760" t="str">
            <v/>
          </cell>
          <cell r="CC760" t="str">
            <v/>
          </cell>
          <cell r="CE760" t="str">
            <v/>
          </cell>
          <cell r="CF760" t="str">
            <v/>
          </cell>
          <cell r="CG760" t="str">
            <v/>
          </cell>
          <cell r="CH760" t="str">
            <v/>
          </cell>
          <cell r="CI760" t="str">
            <v/>
          </cell>
          <cell r="CP760">
            <v>0</v>
          </cell>
        </row>
        <row r="761">
          <cell r="C761" t="str">
            <v>753-2023</v>
          </cell>
          <cell r="D761">
            <v>1</v>
          </cell>
          <cell r="E761" t="str">
            <v>CO1.PCCNTR.4922427</v>
          </cell>
          <cell r="F761" t="str">
            <v>No Aplica</v>
          </cell>
          <cell r="G761" t="str">
            <v>En Ejecución</v>
          </cell>
          <cell r="H761" t="str">
            <v>https://community.secop.gov.co/Public/Tendering/OpportunityDetail/Index?noticeUID=CO1.NTC.4367366&amp;isFromPublicArea=True&amp;isModal=true&amp;asPopupView=true</v>
          </cell>
          <cell r="I761" t="str">
            <v>SDHT-SDO-PSP-098-2023</v>
          </cell>
          <cell r="J761">
            <v>1</v>
          </cell>
          <cell r="K761">
            <v>1</v>
          </cell>
          <cell r="L761" t="str">
            <v>Persona Natural</v>
          </cell>
          <cell r="M761" t="str">
            <v>CC</v>
          </cell>
          <cell r="N761">
            <v>53140489</v>
          </cell>
          <cell r="O761">
            <v>0</v>
          </cell>
          <cell r="P761" t="str">
            <v>RICO OROZCO</v>
          </cell>
          <cell r="Q761" t="str">
            <v>DIANA CAROLINA</v>
          </cell>
          <cell r="R761" t="str">
            <v>No Aplica</v>
          </cell>
          <cell r="S761" t="str">
            <v>DIANA CAROLINA RICO OROZCO</v>
          </cell>
          <cell r="T761" t="str">
            <v>F</v>
          </cell>
          <cell r="U761">
            <v>45051</v>
          </cell>
          <cell r="V761">
            <v>45054</v>
          </cell>
          <cell r="W761">
            <v>45054</v>
          </cell>
          <cell r="Y761" t="str">
            <v>Contratación Directa</v>
          </cell>
          <cell r="Z761" t="str">
            <v>Contrato</v>
          </cell>
          <cell r="AA761" t="str">
            <v>Prestación de Servicios Profesionales</v>
          </cell>
          <cell r="AB761" t="str">
            <v>PRESTAR SERVICIOS PROFESIONALES PARA APOYAR LOS PROCESOS ADMINISTRATIVOS DESIGNADOS EN EL MARCO DEL SEGUIMIENTO A LAS INTERVENCIONES PRIORIZADAS DE LA SUBSECRETARIA DE COORDINACIÓN OPERATIVA.</v>
          </cell>
          <cell r="AC761">
            <v>45054</v>
          </cell>
          <cell r="AD761">
            <v>45055</v>
          </cell>
          <cell r="AE761">
            <v>45055</v>
          </cell>
          <cell r="AF761">
            <v>7</v>
          </cell>
          <cell r="AG761">
            <v>0</v>
          </cell>
          <cell r="AH761">
            <v>7</v>
          </cell>
          <cell r="AI761">
            <v>7</v>
          </cell>
          <cell r="AJ761">
            <v>0</v>
          </cell>
          <cell r="AK761">
            <v>210</v>
          </cell>
          <cell r="AL761">
            <v>45268</v>
          </cell>
          <cell r="AM761">
            <v>45268</v>
          </cell>
          <cell r="AN761">
            <v>45500000</v>
          </cell>
          <cell r="AO761">
            <v>45500000</v>
          </cell>
          <cell r="AP761">
            <v>6500000</v>
          </cell>
          <cell r="AQ761">
            <v>0</v>
          </cell>
          <cell r="AS761">
            <v>998</v>
          </cell>
          <cell r="AT761">
            <v>45035</v>
          </cell>
          <cell r="AU761">
            <v>45500000</v>
          </cell>
          <cell r="AV761" t="str">
            <v>O23011602320000007641</v>
          </cell>
          <cell r="AW761" t="str">
            <v>INVERSION</v>
          </cell>
          <cell r="AX761" t="str">
            <v>Implementación de la Estrategia Integral de Revitalización Bogotá</v>
          </cell>
          <cell r="AY761" t="str">
            <v>5000502355</v>
          </cell>
          <cell r="AZ761">
            <v>976</v>
          </cell>
          <cell r="BA761">
            <v>45054</v>
          </cell>
          <cell r="BB761">
            <v>45500000</v>
          </cell>
          <cell r="BK761" t="str">
            <v/>
          </cell>
          <cell r="BN761" t="str">
            <v/>
          </cell>
          <cell r="BO761" t="str">
            <v/>
          </cell>
          <cell r="BP761" t="str">
            <v/>
          </cell>
          <cell r="BR761" t="str">
            <v/>
          </cell>
          <cell r="BS761" t="str">
            <v/>
          </cell>
          <cell r="BT761" t="str">
            <v/>
          </cell>
          <cell r="BU761" t="str">
            <v/>
          </cell>
          <cell r="BV761" t="str">
            <v/>
          </cell>
          <cell r="BW761" t="str">
            <v/>
          </cell>
          <cell r="CA761" t="str">
            <v/>
          </cell>
          <cell r="CB761" t="str">
            <v/>
          </cell>
          <cell r="CC761" t="str">
            <v/>
          </cell>
          <cell r="CE761" t="str">
            <v/>
          </cell>
          <cell r="CF761" t="str">
            <v/>
          </cell>
          <cell r="CG761" t="str">
            <v/>
          </cell>
          <cell r="CH761" t="str">
            <v/>
          </cell>
          <cell r="CI761" t="str">
            <v/>
          </cell>
          <cell r="CP761">
            <v>0</v>
          </cell>
        </row>
        <row r="762">
          <cell r="C762" t="str">
            <v>754-2023</v>
          </cell>
          <cell r="D762">
            <v>1</v>
          </cell>
          <cell r="E762" t="str">
            <v>CO1.PCCNTR.4832963</v>
          </cell>
          <cell r="F762" t="e">
            <v>#N/A</v>
          </cell>
          <cell r="G762" t="str">
            <v>En Ejecución</v>
          </cell>
          <cell r="H762" t="str">
            <v>https://community.secop.gov.co/Public/Tendering/OpportunityDetail/Index?noticeUID=CO1.NTC.4249940&amp;isFromPublicArea=True&amp;isModal=true&amp;asPopupView=true</v>
          </cell>
          <cell r="I762" t="str">
            <v>SDHT-SDSP-PSP-026-2023.</v>
          </cell>
          <cell r="J762">
            <v>1</v>
          </cell>
          <cell r="K762">
            <v>1</v>
          </cell>
          <cell r="L762" t="str">
            <v>Persona Natural</v>
          </cell>
          <cell r="M762" t="str">
            <v>CC</v>
          </cell>
          <cell r="N762">
            <v>35220990</v>
          </cell>
          <cell r="O762">
            <v>8</v>
          </cell>
          <cell r="P762" t="str">
            <v>MORENO GUARIN</v>
          </cell>
          <cell r="Q762" t="str">
            <v>CLAUDIA ALEXANDRA</v>
          </cell>
          <cell r="R762" t="str">
            <v>No Aplica</v>
          </cell>
          <cell r="S762" t="str">
            <v>CLAUDIA ALEXANDRA MORENO GUARIN</v>
          </cell>
          <cell r="T762" t="str">
            <v>F</v>
          </cell>
          <cell r="U762">
            <v>45019</v>
          </cell>
          <cell r="V762">
            <v>45020</v>
          </cell>
          <cell r="W762">
            <v>45027</v>
          </cell>
          <cell r="Y762" t="str">
            <v>Contratación Directa</v>
          </cell>
          <cell r="Z762" t="str">
            <v>Contrato</v>
          </cell>
          <cell r="AA762" t="str">
            <v>Prestación de Servicios Profesionales</v>
          </cell>
          <cell r="AB762" t="str">
            <v>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v>
          </cell>
          <cell r="AC762">
            <v>45027</v>
          </cell>
          <cell r="AE762">
            <v>45027</v>
          </cell>
          <cell r="AF762">
            <v>9</v>
          </cell>
          <cell r="AG762">
            <v>0</v>
          </cell>
          <cell r="AH762">
            <v>9</v>
          </cell>
          <cell r="AI762">
            <v>9</v>
          </cell>
          <cell r="AJ762">
            <v>0</v>
          </cell>
          <cell r="AK762">
            <v>270</v>
          </cell>
          <cell r="AL762">
            <v>45301</v>
          </cell>
          <cell r="AM762">
            <v>45301</v>
          </cell>
          <cell r="AN762">
            <v>63000000</v>
          </cell>
          <cell r="AO762">
            <v>63000000</v>
          </cell>
          <cell r="AP762">
            <v>7000000</v>
          </cell>
          <cell r="AQ762">
            <v>0</v>
          </cell>
          <cell r="AS762">
            <v>887</v>
          </cell>
          <cell r="AT762">
            <v>45007</v>
          </cell>
          <cell r="AU762">
            <v>63000000</v>
          </cell>
          <cell r="AV762" t="str">
            <v>O23011602370000007615</v>
          </cell>
          <cell r="AW762" t="str">
            <v>INVERSION</v>
          </cell>
          <cell r="AX762" t="str">
            <v>Diseño e implementación de la política pública de servicios públicos domiciliarios en el área urbana y rural del Distrito Capital Bogotá</v>
          </cell>
          <cell r="AY762" t="str">
            <v>5000492893</v>
          </cell>
          <cell r="AZ762">
            <v>848</v>
          </cell>
          <cell r="BA762">
            <v>45020</v>
          </cell>
          <cell r="BB762">
            <v>63000000</v>
          </cell>
          <cell r="BK762" t="str">
            <v/>
          </cell>
          <cell r="BN762" t="str">
            <v/>
          </cell>
          <cell r="BO762" t="str">
            <v/>
          </cell>
          <cell r="BP762" t="str">
            <v/>
          </cell>
          <cell r="BR762" t="str">
            <v/>
          </cell>
          <cell r="BS762" t="str">
            <v/>
          </cell>
          <cell r="BT762" t="str">
            <v/>
          </cell>
          <cell r="BU762" t="str">
            <v/>
          </cell>
          <cell r="BV762" t="str">
            <v/>
          </cell>
          <cell r="BW762" t="str">
            <v/>
          </cell>
          <cell r="CA762" t="str">
            <v/>
          </cell>
          <cell r="CB762" t="str">
            <v/>
          </cell>
          <cell r="CC762" t="str">
            <v/>
          </cell>
          <cell r="CE762" t="str">
            <v/>
          </cell>
          <cell r="CF762" t="str">
            <v/>
          </cell>
          <cell r="CG762" t="str">
            <v/>
          </cell>
          <cell r="CH762" t="str">
            <v/>
          </cell>
          <cell r="CI762" t="str">
            <v/>
          </cell>
          <cell r="CP762">
            <v>0</v>
          </cell>
        </row>
        <row r="763">
          <cell r="C763" t="str">
            <v>755-2023</v>
          </cell>
          <cell r="D763">
            <v>1</v>
          </cell>
          <cell r="E763" t="str">
            <v>CO1.PCCNTR.4832992</v>
          </cell>
          <cell r="F763" t="e">
            <v>#N/A</v>
          </cell>
          <cell r="G763" t="str">
            <v>En Ejecución</v>
          </cell>
          <cell r="H763" t="str">
            <v>https://community.secop.gov.co/Public/Tendering/OpportunityDetail/Index?noticeUID=CO1.NTC.4249985&amp;isFromPublicArea=True&amp;isModal=true&amp;asPopupView=true</v>
          </cell>
          <cell r="I763" t="str">
            <v>SDHT-SDSP-PSP-027-2023</v>
          </cell>
          <cell r="J763">
            <v>1</v>
          </cell>
          <cell r="K763">
            <v>1</v>
          </cell>
          <cell r="L763" t="str">
            <v>Persona Natural</v>
          </cell>
          <cell r="M763" t="str">
            <v>CC</v>
          </cell>
          <cell r="N763">
            <v>51703664</v>
          </cell>
          <cell r="O763">
            <v>3</v>
          </cell>
          <cell r="P763" t="str">
            <v>GUERRERO AVILA</v>
          </cell>
          <cell r="Q763" t="str">
            <v>YOLANDA</v>
          </cell>
          <cell r="R763" t="str">
            <v>No Aplica</v>
          </cell>
          <cell r="S763" t="str">
            <v>YOLANDA GUERRERO AVILA</v>
          </cell>
          <cell r="T763" t="str">
            <v>F</v>
          </cell>
          <cell r="U763">
            <v>45019</v>
          </cell>
          <cell r="V763">
            <v>45020</v>
          </cell>
          <cell r="W763">
            <v>45027</v>
          </cell>
          <cell r="Y763" t="str">
            <v>Contratación Directa</v>
          </cell>
          <cell r="Z763" t="str">
            <v>Contrato</v>
          </cell>
          <cell r="AA763" t="str">
            <v>Prestación de Servicios Profesionales</v>
          </cell>
          <cell r="AB763" t="str">
            <v>PRESTAR SERVICIOS PROFESIONALES PARA APOYAR LA GESTIÓN SOCIAL Y COMUNITARIA DE LAS ACTIVIDADES DESARROLLADAS POR LA SUBDIRECCIÓN DE SERVICIOS PÚBLICOS EN EL DISTRITO CAPITAL</v>
          </cell>
          <cell r="AC763">
            <v>45027</v>
          </cell>
          <cell r="AE763">
            <v>45027</v>
          </cell>
          <cell r="AF763">
            <v>9</v>
          </cell>
          <cell r="AG763">
            <v>0</v>
          </cell>
          <cell r="AH763">
            <v>9</v>
          </cell>
          <cell r="AI763">
            <v>9</v>
          </cell>
          <cell r="AJ763">
            <v>0</v>
          </cell>
          <cell r="AK763">
            <v>270</v>
          </cell>
          <cell r="AL763">
            <v>45301</v>
          </cell>
          <cell r="AM763">
            <v>45301</v>
          </cell>
          <cell r="AN763">
            <v>63000000</v>
          </cell>
          <cell r="AO763">
            <v>63000000</v>
          </cell>
          <cell r="AP763">
            <v>7000000</v>
          </cell>
          <cell r="AQ763">
            <v>0</v>
          </cell>
          <cell r="AS763">
            <v>888</v>
          </cell>
          <cell r="AT763">
            <v>45007</v>
          </cell>
          <cell r="AU763">
            <v>63000000</v>
          </cell>
          <cell r="AV763" t="str">
            <v>O23011602370000007615</v>
          </cell>
          <cell r="AW763" t="str">
            <v>INVERSION</v>
          </cell>
          <cell r="AX763" t="str">
            <v>Diseño e implementación de la política pública de servicios públicos domiciliarios en el área urbana y rural del Distrito Capital Bogotá</v>
          </cell>
          <cell r="AY763" t="str">
            <v>5000492895</v>
          </cell>
          <cell r="AZ763">
            <v>849</v>
          </cell>
          <cell r="BA763">
            <v>45020</v>
          </cell>
          <cell r="BB763">
            <v>63000000</v>
          </cell>
          <cell r="BK763" t="str">
            <v/>
          </cell>
          <cell r="BN763" t="str">
            <v/>
          </cell>
          <cell r="BO763" t="str">
            <v/>
          </cell>
          <cell r="BP763" t="str">
            <v/>
          </cell>
          <cell r="BR763" t="str">
            <v/>
          </cell>
          <cell r="BS763" t="str">
            <v/>
          </cell>
          <cell r="BT763" t="str">
            <v/>
          </cell>
          <cell r="BU763" t="str">
            <v/>
          </cell>
          <cell r="BV763" t="str">
            <v/>
          </cell>
          <cell r="BW763" t="str">
            <v/>
          </cell>
          <cell r="CA763" t="str">
            <v/>
          </cell>
          <cell r="CB763" t="str">
            <v/>
          </cell>
          <cell r="CC763" t="str">
            <v/>
          </cell>
          <cell r="CE763" t="str">
            <v/>
          </cell>
          <cell r="CF763" t="str">
            <v/>
          </cell>
          <cell r="CG763" t="str">
            <v/>
          </cell>
          <cell r="CH763" t="str">
            <v/>
          </cell>
          <cell r="CI763" t="str">
            <v/>
          </cell>
          <cell r="CP763">
            <v>0</v>
          </cell>
        </row>
        <row r="764">
          <cell r="C764" t="str">
            <v>756-2023</v>
          </cell>
          <cell r="D764">
            <v>1</v>
          </cell>
          <cell r="E764" t="str">
            <v>CO1.PCCNTR.4827362</v>
          </cell>
          <cell r="F764" t="e">
            <v>#N/A</v>
          </cell>
          <cell r="G764" t="str">
            <v>En Ejecución</v>
          </cell>
          <cell r="H764" t="str">
            <v>https://community.secop.gov.co/Public/Tendering/OpportunityDetail/Index?noticeUID=CO1.NTC.4243528&amp;isFromPublicArea=True&amp;isModal=true&amp;asPopupView=true</v>
          </cell>
          <cell r="I764" t="str">
            <v>SDHT-SDSP-PSP-024-2023</v>
          </cell>
          <cell r="J764">
            <v>1</v>
          </cell>
          <cell r="K764">
            <v>1</v>
          </cell>
          <cell r="L764" t="str">
            <v>Persona Natural</v>
          </cell>
          <cell r="M764" t="str">
            <v>CC</v>
          </cell>
          <cell r="N764">
            <v>1052394031</v>
          </cell>
          <cell r="O764">
            <v>9</v>
          </cell>
          <cell r="P764" t="str">
            <v>BECERRA CHAPARRO</v>
          </cell>
          <cell r="Q764" t="str">
            <v>DIEGO CAMILO</v>
          </cell>
          <cell r="R764" t="str">
            <v>No Aplica</v>
          </cell>
          <cell r="S764" t="str">
            <v>DIEGO CAMILO BECERRA CHAPARRO</v>
          </cell>
          <cell r="T764" t="str">
            <v>M</v>
          </cell>
          <cell r="U764">
            <v>45016</v>
          </cell>
          <cell r="V764">
            <v>45019</v>
          </cell>
          <cell r="W764">
            <v>45027</v>
          </cell>
          <cell r="Y764" t="str">
            <v>Contratación Directa</v>
          </cell>
          <cell r="Z764" t="str">
            <v>Contrato</v>
          </cell>
          <cell r="AA764" t="str">
            <v>Prestación de Servicios Profesionales</v>
          </cell>
          <cell r="AB764" t="str">
            <v>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v>
          </cell>
          <cell r="AC764">
            <v>45027</v>
          </cell>
          <cell r="AE764">
            <v>45027</v>
          </cell>
          <cell r="AF764">
            <v>9</v>
          </cell>
          <cell r="AG764">
            <v>0</v>
          </cell>
          <cell r="AH764">
            <v>9</v>
          </cell>
          <cell r="AI764">
            <v>9</v>
          </cell>
          <cell r="AJ764">
            <v>0</v>
          </cell>
          <cell r="AK764">
            <v>270</v>
          </cell>
          <cell r="AL764">
            <v>45301</v>
          </cell>
          <cell r="AM764">
            <v>45301</v>
          </cell>
          <cell r="AN764">
            <v>60255000</v>
          </cell>
          <cell r="AO764">
            <v>60255000</v>
          </cell>
          <cell r="AP764">
            <v>6695000</v>
          </cell>
          <cell r="AQ764">
            <v>0</v>
          </cell>
          <cell r="AS764">
            <v>890</v>
          </cell>
          <cell r="AT764">
            <v>45007</v>
          </cell>
          <cell r="AU764">
            <v>60255000</v>
          </cell>
          <cell r="AV764" t="str">
            <v>O23011602370000007615</v>
          </cell>
          <cell r="AW764" t="str">
            <v>INVERSION</v>
          </cell>
          <cell r="AX764" t="str">
            <v>Diseño e implementación de la política pública de servicios públicos domiciliarios en el área urbana y rural del Distrito Capital Bogotá</v>
          </cell>
          <cell r="AY764" t="str">
            <v>5000492818</v>
          </cell>
          <cell r="AZ764">
            <v>845</v>
          </cell>
          <cell r="BA764">
            <v>45020</v>
          </cell>
          <cell r="BB764">
            <v>60255000</v>
          </cell>
          <cell r="BK764" t="str">
            <v/>
          </cell>
          <cell r="BN764" t="str">
            <v/>
          </cell>
          <cell r="BO764" t="str">
            <v/>
          </cell>
          <cell r="BP764" t="str">
            <v/>
          </cell>
          <cell r="BR764" t="str">
            <v/>
          </cell>
          <cell r="BS764" t="str">
            <v/>
          </cell>
          <cell r="BT764" t="str">
            <v/>
          </cell>
          <cell r="BU764" t="str">
            <v/>
          </cell>
          <cell r="BV764" t="str">
            <v/>
          </cell>
          <cell r="BW764" t="str">
            <v/>
          </cell>
          <cell r="CA764" t="str">
            <v/>
          </cell>
          <cell r="CB764" t="str">
            <v/>
          </cell>
          <cell r="CC764" t="str">
            <v/>
          </cell>
          <cell r="CE764" t="str">
            <v/>
          </cell>
          <cell r="CF764" t="str">
            <v/>
          </cell>
          <cell r="CG764" t="str">
            <v/>
          </cell>
          <cell r="CH764" t="str">
            <v/>
          </cell>
          <cell r="CI764" t="str">
            <v/>
          </cell>
          <cell r="CP764">
            <v>0</v>
          </cell>
        </row>
        <row r="765">
          <cell r="C765" t="str">
            <v>757-2023</v>
          </cell>
          <cell r="D765">
            <v>1</v>
          </cell>
          <cell r="E765" t="str">
            <v>CO1.PCCNTR.4823173</v>
          </cell>
          <cell r="F765" t="str">
            <v>No Aplica</v>
          </cell>
          <cell r="G765" t="str">
            <v>En Ejecución</v>
          </cell>
          <cell r="H765" t="str">
            <v>https://community.secop.gov.co/Public/Tendering/OpportunityDetail/Index?noticeUID=CO1.NTC.4235629&amp;isFromPublicArea=True&amp;isModal=true&amp;asPopupView=true</v>
          </cell>
          <cell r="I765" t="str">
            <v>SDHT-SDO-PSP-069-2023</v>
          </cell>
          <cell r="J765">
            <v>1</v>
          </cell>
          <cell r="K765">
            <v>1</v>
          </cell>
          <cell r="L765" t="str">
            <v>Persona Natural</v>
          </cell>
          <cell r="M765" t="str">
            <v>CC</v>
          </cell>
          <cell r="N765">
            <v>1030638735</v>
          </cell>
          <cell r="O765">
            <v>4</v>
          </cell>
          <cell r="P765" t="str">
            <v>PIRA PINEDA</v>
          </cell>
          <cell r="Q765" t="str">
            <v>ABEL ALEXANDER</v>
          </cell>
          <cell r="R765" t="str">
            <v>No Aplica</v>
          </cell>
          <cell r="S765" t="str">
            <v>ABEL ALEXANDER PIRA PINEDA</v>
          </cell>
          <cell r="T765" t="str">
            <v>M</v>
          </cell>
          <cell r="U765">
            <v>45016</v>
          </cell>
          <cell r="V765">
            <v>45020</v>
          </cell>
          <cell r="W765">
            <v>45019</v>
          </cell>
          <cell r="Y765" t="str">
            <v>Contratación Directa</v>
          </cell>
          <cell r="Z765" t="str">
            <v>Contrato</v>
          </cell>
          <cell r="AA765" t="str">
            <v>Prestación de Servicios Profesionales</v>
          </cell>
          <cell r="AB765" t="str">
            <v>PRESTAR APOYO TÉCNICO EN EL SEGUIMIENTO DE LAS ACTIVIDADES REQUERIDAS PARA LA IMPLEMENTACIÓN DE LAS INTERVENCIONES DE BORDES, Y LOS DEMÁS PROYECTOS PRIORIZADOS POR LA SUBDIRECCIÓN DE OPERACIONES.</v>
          </cell>
          <cell r="AC765">
            <v>45020</v>
          </cell>
          <cell r="AD765">
            <v>45026</v>
          </cell>
          <cell r="AE765">
            <v>45026</v>
          </cell>
          <cell r="AF765">
            <v>4</v>
          </cell>
          <cell r="AG765">
            <v>0</v>
          </cell>
          <cell r="AH765">
            <v>6</v>
          </cell>
          <cell r="AI765">
            <v>6</v>
          </cell>
          <cell r="AJ765">
            <v>0</v>
          </cell>
          <cell r="AK765">
            <v>180</v>
          </cell>
          <cell r="AL765">
            <v>45147</v>
          </cell>
          <cell r="AM765">
            <v>45208</v>
          </cell>
          <cell r="AN765">
            <v>16000000</v>
          </cell>
          <cell r="AO765">
            <v>24000000</v>
          </cell>
          <cell r="AP765">
            <v>4000000</v>
          </cell>
          <cell r="AQ765">
            <v>0</v>
          </cell>
          <cell r="AS765">
            <v>780</v>
          </cell>
          <cell r="AT765">
            <v>44977</v>
          </cell>
          <cell r="AU765">
            <v>16000000</v>
          </cell>
          <cell r="AV765" t="str">
            <v>O23011601190000007659</v>
          </cell>
          <cell r="AW765" t="str">
            <v>INVERSION</v>
          </cell>
          <cell r="AX765" t="str">
            <v>Mejoramiento Integral Rural y de Bordes Urbanos en Bogotá</v>
          </cell>
          <cell r="AY765" t="str">
            <v>5000492645</v>
          </cell>
          <cell r="AZ765">
            <v>840</v>
          </cell>
          <cell r="BA765">
            <v>45020</v>
          </cell>
          <cell r="BB765">
            <v>16000000</v>
          </cell>
          <cell r="BC765">
            <v>45175</v>
          </cell>
          <cell r="BD765">
            <v>1256</v>
          </cell>
          <cell r="BE765">
            <v>45090</v>
          </cell>
          <cell r="BF765">
            <v>8000000</v>
          </cell>
          <cell r="BG765" t="str">
            <v>5000534150</v>
          </cell>
          <cell r="BH765">
            <v>1379</v>
          </cell>
          <cell r="BI765">
            <v>45148</v>
          </cell>
          <cell r="BJ765" t="str">
            <v>O23011601190000007659</v>
          </cell>
          <cell r="BK765" t="str">
            <v>INVERSION</v>
          </cell>
          <cell r="BL765">
            <v>45148</v>
          </cell>
          <cell r="BM765">
            <v>8000000</v>
          </cell>
          <cell r="BN765">
            <v>45152</v>
          </cell>
          <cell r="BO765" t="str">
            <v/>
          </cell>
          <cell r="BP765" t="str">
            <v/>
          </cell>
          <cell r="BR765" t="str">
            <v/>
          </cell>
          <cell r="BS765" t="str">
            <v/>
          </cell>
          <cell r="BT765" t="str">
            <v/>
          </cell>
          <cell r="BU765" t="str">
            <v/>
          </cell>
          <cell r="BV765" t="str">
            <v/>
          </cell>
          <cell r="BW765" t="str">
            <v/>
          </cell>
          <cell r="CA765" t="str">
            <v/>
          </cell>
          <cell r="CB765" t="str">
            <v/>
          </cell>
          <cell r="CC765" t="str">
            <v/>
          </cell>
          <cell r="CE765" t="str">
            <v/>
          </cell>
          <cell r="CF765" t="str">
            <v/>
          </cell>
          <cell r="CG765" t="str">
            <v/>
          </cell>
          <cell r="CH765" t="str">
            <v/>
          </cell>
          <cell r="CI765" t="str">
            <v/>
          </cell>
          <cell r="CM765">
            <v>45141</v>
          </cell>
          <cell r="CN765">
            <v>2</v>
          </cell>
          <cell r="CO765">
            <v>0</v>
          </cell>
          <cell r="CP765">
            <v>60</v>
          </cell>
          <cell r="CQ765">
            <v>45147</v>
          </cell>
          <cell r="CR765">
            <v>45148</v>
          </cell>
          <cell r="CS765">
            <v>45208</v>
          </cell>
        </row>
        <row r="766">
          <cell r="C766" t="str">
            <v>758-2023</v>
          </cell>
          <cell r="D766">
            <v>1</v>
          </cell>
          <cell r="E766" t="str">
            <v>CO1.PCCNTR.4824877</v>
          </cell>
          <cell r="F766" t="e">
            <v>#N/A</v>
          </cell>
          <cell r="G766" t="str">
            <v>En Ejecución</v>
          </cell>
          <cell r="H766" t="str">
            <v>https://community.secop.gov.co/Public/Tendering/OpportunityDetail/Index?noticeUID=CO1.NTC.4240163&amp;isFromPublicArea=True&amp;isModal=true&amp;asPopupView=true</v>
          </cell>
          <cell r="I766" t="str">
            <v>SDHT-SDICV-PSP-066-2023</v>
          </cell>
          <cell r="J766">
            <v>1</v>
          </cell>
          <cell r="K766">
            <v>1</v>
          </cell>
          <cell r="L766" t="str">
            <v>Persona Natural</v>
          </cell>
          <cell r="M766" t="str">
            <v>CC</v>
          </cell>
          <cell r="N766">
            <v>1144066309</v>
          </cell>
          <cell r="O766">
            <v>8</v>
          </cell>
          <cell r="P766" t="str">
            <v>MARQUINEZ RAMIREZ</v>
          </cell>
          <cell r="Q766" t="str">
            <v>MONICA MARIA</v>
          </cell>
          <cell r="R766" t="str">
            <v>No Aplica</v>
          </cell>
          <cell r="S766" t="str">
            <v>MONICA MARIA MARQUINEZ RAMIREZ</v>
          </cell>
          <cell r="T766" t="str">
            <v>F</v>
          </cell>
          <cell r="U766">
            <v>45019</v>
          </cell>
          <cell r="V766">
            <v>45028</v>
          </cell>
          <cell r="W766">
            <v>45030</v>
          </cell>
          <cell r="Y766" t="str">
            <v>Contratación Directa</v>
          </cell>
          <cell r="Z766" t="str">
            <v>Contrato</v>
          </cell>
          <cell r="AA766" t="str">
            <v>Prestación de Servicios Profesionales</v>
          </cell>
          <cell r="AB766" t="str">
            <v>PRESTAR SERVICIOS PROFESIONALES DE APOYO JURIDICO PARA SUSTANCIAR INVESTIGACIONES ADMINISTRATIVAS RELACIONADAS CON LA ENAJENACIÓN Y ARRENDAMIENTO DE VIVIENDA</v>
          </cell>
          <cell r="AC766">
            <v>45030</v>
          </cell>
          <cell r="AE766">
            <v>45030</v>
          </cell>
          <cell r="AF766">
            <v>8</v>
          </cell>
          <cell r="AG766">
            <v>20</v>
          </cell>
          <cell r="AH766">
            <v>8.6666666666666661</v>
          </cell>
          <cell r="AI766">
            <v>8</v>
          </cell>
          <cell r="AJ766">
            <v>20</v>
          </cell>
          <cell r="AK766">
            <v>260</v>
          </cell>
          <cell r="AL766">
            <v>45294</v>
          </cell>
          <cell r="AM766">
            <v>45294</v>
          </cell>
          <cell r="AN766">
            <v>49543000</v>
          </cell>
          <cell r="AO766">
            <v>49543000</v>
          </cell>
          <cell r="AP766">
            <v>5716500</v>
          </cell>
          <cell r="AQ766">
            <v>0</v>
          </cell>
          <cell r="AS766">
            <v>354</v>
          </cell>
          <cell r="AT766">
            <v>44942</v>
          </cell>
          <cell r="AU766">
            <v>62882000</v>
          </cell>
          <cell r="AV766" t="str">
            <v>O23011603450000007812</v>
          </cell>
          <cell r="AW766" t="str">
            <v>INVERSION</v>
          </cell>
          <cell r="AX766" t="str">
            <v>Fortalecimiento de la Inspección, Vigilancia y Control de Vivienda en Bogotá</v>
          </cell>
          <cell r="AY766" t="str">
            <v>5000492530</v>
          </cell>
          <cell r="AZ766">
            <v>836</v>
          </cell>
          <cell r="BA766">
            <v>45020</v>
          </cell>
          <cell r="BB766">
            <v>49543000</v>
          </cell>
          <cell r="BK766" t="str">
            <v/>
          </cell>
          <cell r="BN766" t="str">
            <v/>
          </cell>
          <cell r="BO766" t="str">
            <v/>
          </cell>
          <cell r="BP766" t="str">
            <v/>
          </cell>
          <cell r="BR766" t="str">
            <v/>
          </cell>
          <cell r="BS766" t="str">
            <v/>
          </cell>
          <cell r="BT766" t="str">
            <v/>
          </cell>
          <cell r="BU766" t="str">
            <v/>
          </cell>
          <cell r="BV766" t="str">
            <v/>
          </cell>
          <cell r="BW766" t="str">
            <v/>
          </cell>
          <cell r="CA766" t="str">
            <v/>
          </cell>
          <cell r="CB766" t="str">
            <v/>
          </cell>
          <cell r="CC766" t="str">
            <v/>
          </cell>
          <cell r="CE766" t="str">
            <v/>
          </cell>
          <cell r="CF766" t="str">
            <v/>
          </cell>
          <cell r="CG766" t="str">
            <v/>
          </cell>
          <cell r="CH766" t="str">
            <v/>
          </cell>
          <cell r="CI766" t="str">
            <v/>
          </cell>
          <cell r="CP766">
            <v>0</v>
          </cell>
        </row>
        <row r="767">
          <cell r="C767" t="str">
            <v>759-2023</v>
          </cell>
          <cell r="D767">
            <v>1</v>
          </cell>
          <cell r="E767" t="str">
            <v>CO1.PCCNTR.4836853</v>
          </cell>
          <cell r="F767" t="str">
            <v>No Aplica</v>
          </cell>
          <cell r="G767" t="str">
            <v>En Ejecución</v>
          </cell>
          <cell r="H767" t="str">
            <v>https://community.secop.gov.co/Public/Tendering/OpportunityDetail/Index?noticeUID=CO1.NTC.4255853&amp;isFromPublicArea=True&amp;isModal=true&amp;asPopupView=true</v>
          </cell>
          <cell r="I767" t="str">
            <v>SDHT-SDO-PSP-068-2023</v>
          </cell>
          <cell r="J767">
            <v>1</v>
          </cell>
          <cell r="K767">
            <v>1</v>
          </cell>
          <cell r="L767" t="str">
            <v>Persona Natural</v>
          </cell>
          <cell r="M767" t="str">
            <v>CC</v>
          </cell>
          <cell r="N767">
            <v>1110174525</v>
          </cell>
          <cell r="O767">
            <v>1</v>
          </cell>
          <cell r="P767" t="str">
            <v>LOZANO DUCUARA</v>
          </cell>
          <cell r="Q767" t="str">
            <v>VIVIANA</v>
          </cell>
          <cell r="R767" t="str">
            <v>No Aplica</v>
          </cell>
          <cell r="S767" t="str">
            <v>VIVIANA LOZANO DUCUARA</v>
          </cell>
          <cell r="T767" t="str">
            <v>F</v>
          </cell>
          <cell r="U767">
            <v>45019</v>
          </cell>
          <cell r="V767">
            <v>45020</v>
          </cell>
          <cell r="W767">
            <v>45020</v>
          </cell>
          <cell r="Y767" t="str">
            <v>Contratación Directa</v>
          </cell>
          <cell r="Z767" t="str">
            <v>Contrato</v>
          </cell>
          <cell r="AA767" t="str">
            <v>Prestación de Servicios Profesionales</v>
          </cell>
          <cell r="AB767" t="str">
            <v>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v>
          </cell>
          <cell r="AC767">
            <v>45020</v>
          </cell>
          <cell r="AD767">
            <v>45026</v>
          </cell>
          <cell r="AE767">
            <v>45026</v>
          </cell>
          <cell r="AF767">
            <v>8</v>
          </cell>
          <cell r="AG767">
            <v>0</v>
          </cell>
          <cell r="AH767">
            <v>8</v>
          </cell>
          <cell r="AI767">
            <v>8</v>
          </cell>
          <cell r="AJ767">
            <v>0</v>
          </cell>
          <cell r="AK767">
            <v>240</v>
          </cell>
          <cell r="AL767">
            <v>45269</v>
          </cell>
          <cell r="AM767">
            <v>45269</v>
          </cell>
          <cell r="AN767">
            <v>59824000</v>
          </cell>
          <cell r="AO767">
            <v>59824000</v>
          </cell>
          <cell r="AP767">
            <v>7478000</v>
          </cell>
          <cell r="AQ767">
            <v>0</v>
          </cell>
          <cell r="AS767">
            <v>869</v>
          </cell>
          <cell r="AT767">
            <v>44994</v>
          </cell>
          <cell r="AU767">
            <v>59824000</v>
          </cell>
          <cell r="AV767" t="str">
            <v>O23011602320000007641</v>
          </cell>
          <cell r="AW767" t="str">
            <v>INVERSION</v>
          </cell>
          <cell r="AX767" t="str">
            <v>Implementación de la Estrategia Integral de Revitalización Bogotá</v>
          </cell>
          <cell r="AY767" t="str">
            <v>5000492568</v>
          </cell>
          <cell r="AZ767">
            <v>837</v>
          </cell>
          <cell r="BA767">
            <v>45020</v>
          </cell>
          <cell r="BB767">
            <v>59824000</v>
          </cell>
          <cell r="BK767" t="str">
            <v/>
          </cell>
          <cell r="BN767" t="str">
            <v/>
          </cell>
          <cell r="BO767" t="str">
            <v/>
          </cell>
          <cell r="BP767" t="str">
            <v/>
          </cell>
          <cell r="BR767" t="str">
            <v/>
          </cell>
          <cell r="BS767" t="str">
            <v/>
          </cell>
          <cell r="BT767" t="str">
            <v/>
          </cell>
          <cell r="BU767" t="str">
            <v/>
          </cell>
          <cell r="BV767" t="str">
            <v/>
          </cell>
          <cell r="BW767" t="str">
            <v/>
          </cell>
          <cell r="CA767" t="str">
            <v/>
          </cell>
          <cell r="CB767" t="str">
            <v/>
          </cell>
          <cell r="CC767" t="str">
            <v/>
          </cell>
          <cell r="CE767" t="str">
            <v/>
          </cell>
          <cell r="CF767" t="str">
            <v/>
          </cell>
          <cell r="CG767" t="str">
            <v/>
          </cell>
          <cell r="CH767" t="str">
            <v/>
          </cell>
          <cell r="CI767" t="str">
            <v/>
          </cell>
          <cell r="CP767">
            <v>0</v>
          </cell>
        </row>
        <row r="768">
          <cell r="C768" t="str">
            <v>760-2023</v>
          </cell>
          <cell r="D768">
            <v>1</v>
          </cell>
          <cell r="E768" t="str">
            <v>CO1.PCCNTR.4830781</v>
          </cell>
          <cell r="F768" t="str">
            <v>No Aplica</v>
          </cell>
          <cell r="G768" t="str">
            <v>En Ejecución</v>
          </cell>
          <cell r="H768" t="str">
            <v>https://community.secop.gov.co/Public/Tendering/OpportunityDetail/Index?noticeUID=CO1.NTC.4247499&amp;isFromPublicArea=True&amp;isModal=true&amp;asPopupView=true</v>
          </cell>
          <cell r="I768" t="str">
            <v>SDHT-SDO-PSP-070-2023</v>
          </cell>
          <cell r="J768">
            <v>1</v>
          </cell>
          <cell r="K768">
            <v>1</v>
          </cell>
          <cell r="L768" t="str">
            <v>Persona Natural</v>
          </cell>
          <cell r="M768" t="str">
            <v>CC</v>
          </cell>
          <cell r="N768">
            <v>1015443462</v>
          </cell>
          <cell r="O768">
            <v>6</v>
          </cell>
          <cell r="P768" t="str">
            <v>JARAMILLO GAITAN</v>
          </cell>
          <cell r="Q768" t="str">
            <v>JUAN SEBASTIAN</v>
          </cell>
          <cell r="R768" t="str">
            <v>No Aplica</v>
          </cell>
          <cell r="S768" t="str">
            <v>JUAN SEBASTIAN JARAMILLO GAITAN</v>
          </cell>
          <cell r="T768" t="str">
            <v>M</v>
          </cell>
          <cell r="U768">
            <v>45016</v>
          </cell>
          <cell r="V768">
            <v>45019</v>
          </cell>
          <cell r="W768">
            <v>45019</v>
          </cell>
          <cell r="Y768" t="str">
            <v>Contratación Directa</v>
          </cell>
          <cell r="Z768" t="str">
            <v>Contrato</v>
          </cell>
          <cell r="AA768" t="str">
            <v>Prestación de Servicios Profesionales</v>
          </cell>
          <cell r="AB768" t="str">
            <v>PRESTAR SERVICIOS PROFESIONALES DE APOYO TÉCNICO Y ADMINISTRATIVO PARA EL ANÁLISIS, CARACTERIZACIÓN, DIAGNÓSTICO EN LOS TERRITORIOS RURALES PARA LA FORMULACIÓN E IMPLEMENTACIÓN Y DESARROLLO DE LOS PROYECTOS PRIORIZADOS.</v>
          </cell>
          <cell r="AC768">
            <v>45019</v>
          </cell>
          <cell r="AD768">
            <v>45026</v>
          </cell>
          <cell r="AE768">
            <v>45026</v>
          </cell>
          <cell r="AF768">
            <v>4</v>
          </cell>
          <cell r="AG768">
            <v>0</v>
          </cell>
          <cell r="AH768">
            <v>6</v>
          </cell>
          <cell r="AI768">
            <v>6</v>
          </cell>
          <cell r="AJ768">
            <v>0</v>
          </cell>
          <cell r="AK768">
            <v>180</v>
          </cell>
          <cell r="AL768">
            <v>45147</v>
          </cell>
          <cell r="AM768">
            <v>45222</v>
          </cell>
          <cell r="AN768">
            <v>21012000</v>
          </cell>
          <cell r="AO768">
            <v>31518000</v>
          </cell>
          <cell r="AP768">
            <v>5253000</v>
          </cell>
          <cell r="AQ768">
            <v>0</v>
          </cell>
          <cell r="AS768">
            <v>863</v>
          </cell>
          <cell r="AT768">
            <v>44994</v>
          </cell>
          <cell r="AU768">
            <v>21012000</v>
          </cell>
          <cell r="AV768" t="str">
            <v>O23011601190000007659</v>
          </cell>
          <cell r="AW768" t="str">
            <v>INVERSION</v>
          </cell>
          <cell r="AX768" t="str">
            <v>Mejoramiento Integral Rural y de Bordes Urbanos en Bogotá</v>
          </cell>
          <cell r="AY768" t="str">
            <v>5000492025</v>
          </cell>
          <cell r="AZ768">
            <v>829</v>
          </cell>
          <cell r="BA768">
            <v>45019</v>
          </cell>
          <cell r="BB768">
            <v>21012000</v>
          </cell>
          <cell r="BC768">
            <v>45180</v>
          </cell>
          <cell r="BD768">
            <v>1408</v>
          </cell>
          <cell r="BE768">
            <v>45156</v>
          </cell>
          <cell r="BF768">
            <v>10506000</v>
          </cell>
          <cell r="BG768" t="str">
            <v>5000539557</v>
          </cell>
          <cell r="BH768">
            <v>1406</v>
          </cell>
          <cell r="BI768">
            <v>45161</v>
          </cell>
          <cell r="BJ768" t="str">
            <v>O23011601190000007659</v>
          </cell>
          <cell r="BK768" t="str">
            <v>INVERSION</v>
          </cell>
          <cell r="BL768">
            <v>45161</v>
          </cell>
          <cell r="BM768">
            <v>10506000</v>
          </cell>
          <cell r="BN768">
            <v>45166</v>
          </cell>
          <cell r="BO768" t="str">
            <v/>
          </cell>
          <cell r="BP768" t="str">
            <v/>
          </cell>
          <cell r="BR768" t="str">
            <v/>
          </cell>
          <cell r="BS768" t="str">
            <v/>
          </cell>
          <cell r="BT768" t="str">
            <v/>
          </cell>
          <cell r="BU768" t="str">
            <v/>
          </cell>
          <cell r="BV768" t="str">
            <v/>
          </cell>
          <cell r="BW768" t="str">
            <v/>
          </cell>
          <cell r="CA768" t="str">
            <v/>
          </cell>
          <cell r="CB768" t="str">
            <v/>
          </cell>
          <cell r="CC768" t="str">
            <v/>
          </cell>
          <cell r="CE768" t="str">
            <v/>
          </cell>
          <cell r="CF768" t="str">
            <v/>
          </cell>
          <cell r="CG768" t="str">
            <v/>
          </cell>
          <cell r="CH768" t="str">
            <v/>
          </cell>
          <cell r="CI768" t="str">
            <v/>
          </cell>
          <cell r="CM768">
            <v>45156</v>
          </cell>
          <cell r="CN768">
            <v>2</v>
          </cell>
          <cell r="CO768">
            <v>0</v>
          </cell>
          <cell r="CP768">
            <v>60</v>
          </cell>
          <cell r="CQ768">
            <v>45161</v>
          </cell>
          <cell r="CR768">
            <v>45162</v>
          </cell>
          <cell r="CS768">
            <v>45222</v>
          </cell>
        </row>
        <row r="769">
          <cell r="C769" t="str">
            <v>761-2023</v>
          </cell>
          <cell r="D769">
            <v>1</v>
          </cell>
          <cell r="E769" t="str">
            <v>CO1.PCCNTR.4837013</v>
          </cell>
          <cell r="F769" t="str">
            <v>No Aplica</v>
          </cell>
          <cell r="G769" t="str">
            <v>En Ejecución</v>
          </cell>
          <cell r="H769" t="str">
            <v>https://community.secop.gov.co/Public/Tendering/OpportunityDetail/Index?noticeUID=CO1.NTC.4255426&amp;isFromPublicArea=True&amp;isModal=true&amp;asPopupView=true</v>
          </cell>
          <cell r="I769" t="str">
            <v>SDHT-SDA-PSP-056-2023</v>
          </cell>
          <cell r="J769">
            <v>1</v>
          </cell>
          <cell r="K769">
            <v>1</v>
          </cell>
          <cell r="L769" t="str">
            <v>Persona Natural</v>
          </cell>
          <cell r="M769" t="str">
            <v>CC</v>
          </cell>
          <cell r="N769">
            <v>52807994</v>
          </cell>
          <cell r="O769">
            <v>1</v>
          </cell>
          <cell r="P769" t="str">
            <v>MORENO TRUJILLO</v>
          </cell>
          <cell r="Q769" t="str">
            <v>ANGELA PATRICIA</v>
          </cell>
          <cell r="R769" t="str">
            <v>No Aplica</v>
          </cell>
          <cell r="S769" t="str">
            <v>ANGELA PATRICIA MORENO TRUJILLO</v>
          </cell>
          <cell r="T769" t="str">
            <v>F</v>
          </cell>
          <cell r="U769">
            <v>45019</v>
          </cell>
          <cell r="V769">
            <v>45020</v>
          </cell>
          <cell r="W769">
            <v>45020</v>
          </cell>
          <cell r="Y769" t="str">
            <v>Contratación Directa</v>
          </cell>
          <cell r="Z769" t="str">
            <v>Contrato</v>
          </cell>
          <cell r="AA769" t="str">
            <v>Prestación de Servicios Profesionales</v>
          </cell>
          <cell r="AB769" t="str">
            <v>PRESTAR SERVICIOS PROFESIONALES ESPECIALIZADOS PARA BRINDAR ACOMPAÑAMIENTO JURÍDICO EN EL ANÁLISIS, CONTROL Y SEGUIMIENTO DE LOS DIFERENTES PROCESOS Y PROCEDIMIENTOS CONTRACTUALES QUE ADELANTE LA SDHT EN CADA UNA DE SUS ETAPAS</v>
          </cell>
          <cell r="AC769">
            <v>45020</v>
          </cell>
          <cell r="AE769">
            <v>45020</v>
          </cell>
          <cell r="AF769">
            <v>8</v>
          </cell>
          <cell r="AG769">
            <v>0</v>
          </cell>
          <cell r="AH769">
            <v>8</v>
          </cell>
          <cell r="AI769">
            <v>8</v>
          </cell>
          <cell r="AJ769">
            <v>0</v>
          </cell>
          <cell r="AK769">
            <v>240</v>
          </cell>
          <cell r="AL769">
            <v>45263</v>
          </cell>
          <cell r="AM769">
            <v>45263</v>
          </cell>
          <cell r="AN769">
            <v>104000000</v>
          </cell>
          <cell r="AO769">
            <v>104000000</v>
          </cell>
          <cell r="AP769">
            <v>13000000</v>
          </cell>
          <cell r="AQ769">
            <v>0</v>
          </cell>
          <cell r="AS769">
            <v>904</v>
          </cell>
          <cell r="AT769">
            <v>45006</v>
          </cell>
          <cell r="AU769">
            <v>104000000</v>
          </cell>
          <cell r="AV769" t="str">
            <v>O23011605560000007754</v>
          </cell>
          <cell r="AW769" t="str">
            <v>INVERSION</v>
          </cell>
          <cell r="AX769" t="str">
            <v>Fortalecimiento Institucional de la Secretaría del Hábitat Bogotá</v>
          </cell>
          <cell r="AY769" t="str">
            <v>5000492271</v>
          </cell>
          <cell r="AZ769">
            <v>832</v>
          </cell>
          <cell r="BA769">
            <v>45019</v>
          </cell>
          <cell r="BB769">
            <v>104000000</v>
          </cell>
          <cell r="BK769" t="str">
            <v/>
          </cell>
          <cell r="BN769" t="str">
            <v/>
          </cell>
          <cell r="BO769" t="str">
            <v/>
          </cell>
          <cell r="BP769" t="str">
            <v/>
          </cell>
          <cell r="BR769" t="str">
            <v/>
          </cell>
          <cell r="BS769" t="str">
            <v/>
          </cell>
          <cell r="BT769" t="str">
            <v/>
          </cell>
          <cell r="BU769" t="str">
            <v/>
          </cell>
          <cell r="BV769" t="str">
            <v/>
          </cell>
          <cell r="BW769" t="str">
            <v/>
          </cell>
          <cell r="CA769" t="str">
            <v/>
          </cell>
          <cell r="CB769" t="str">
            <v/>
          </cell>
          <cell r="CC769" t="str">
            <v/>
          </cell>
          <cell r="CE769" t="str">
            <v/>
          </cell>
          <cell r="CF769" t="str">
            <v/>
          </cell>
          <cell r="CG769" t="str">
            <v/>
          </cell>
          <cell r="CH769" t="str">
            <v/>
          </cell>
          <cell r="CI769" t="str">
            <v/>
          </cell>
          <cell r="CP769">
            <v>0</v>
          </cell>
        </row>
        <row r="770">
          <cell r="C770" t="str">
            <v>762-2023</v>
          </cell>
          <cell r="D770">
            <v>1</v>
          </cell>
          <cell r="E770" t="str">
            <v>CO1.PCCNTR.4837198</v>
          </cell>
          <cell r="F770" t="str">
            <v>No Aplica</v>
          </cell>
          <cell r="G770" t="str">
            <v>En Ejecución</v>
          </cell>
          <cell r="H770" t="str">
            <v>https://community.secop.gov.co/Public/Tendering/OpportunityDetail/Index?noticeUID=CO1.NTC.4256209&amp;isFromPublicArea=True&amp;isModal=true&amp;asPopupView=true</v>
          </cell>
          <cell r="I770" t="str">
            <v>SDHT-SDA-PSP-057-2023</v>
          </cell>
          <cell r="J770">
            <v>1</v>
          </cell>
          <cell r="K770">
            <v>1</v>
          </cell>
          <cell r="L770" t="str">
            <v>Persona Natural</v>
          </cell>
          <cell r="M770" t="str">
            <v>CC</v>
          </cell>
          <cell r="N770">
            <v>45531690</v>
          </cell>
          <cell r="O770">
            <v>4</v>
          </cell>
          <cell r="P770" t="str">
            <v>BALCARCER MARRUGO</v>
          </cell>
          <cell r="Q770" t="str">
            <v>YISELY</v>
          </cell>
          <cell r="R770" t="str">
            <v>No Aplica</v>
          </cell>
          <cell r="S770" t="str">
            <v>YISELY BALCARCER MARRUGO</v>
          </cell>
          <cell r="T770" t="str">
            <v>F</v>
          </cell>
          <cell r="U770">
            <v>45019</v>
          </cell>
          <cell r="V770">
            <v>45019</v>
          </cell>
          <cell r="W770">
            <v>45020</v>
          </cell>
          <cell r="Y770" t="str">
            <v>Contratación Directa</v>
          </cell>
          <cell r="Z770" t="str">
            <v>Contrato</v>
          </cell>
          <cell r="AA770" t="str">
            <v>Prestación de Servicios Profesionales</v>
          </cell>
          <cell r="AB770" t="str">
            <v>PRESTAR SERVICIOS PROFESIONALES ESPECIALIZADOS PARA ASESORAR LOS DIFERENTES TRÁMITES Y PROCESOS A CARGO DE LA SUBDIRECCIÓN ADMINISTRATIVA DE LA SECRETARIA DISTRITAL DEL HABITAT.</v>
          </cell>
          <cell r="AC770">
            <v>45020</v>
          </cell>
          <cell r="AD770">
            <v>45020</v>
          </cell>
          <cell r="AE770">
            <v>45020</v>
          </cell>
          <cell r="AF770">
            <v>8</v>
          </cell>
          <cell r="AG770">
            <v>0</v>
          </cell>
          <cell r="AH770">
            <v>8</v>
          </cell>
          <cell r="AI770">
            <v>8</v>
          </cell>
          <cell r="AJ770">
            <v>0</v>
          </cell>
          <cell r="AK770">
            <v>240</v>
          </cell>
          <cell r="AL770">
            <v>45263</v>
          </cell>
          <cell r="AM770">
            <v>45263</v>
          </cell>
          <cell r="AN770">
            <v>86520000</v>
          </cell>
          <cell r="AO770">
            <v>86520000</v>
          </cell>
          <cell r="AP770">
            <v>10815000</v>
          </cell>
          <cell r="AQ770">
            <v>0</v>
          </cell>
          <cell r="AS770">
            <v>704</v>
          </cell>
          <cell r="AT770">
            <v>44963</v>
          </cell>
          <cell r="AU770">
            <v>86520000</v>
          </cell>
          <cell r="AV770" t="str">
            <v>O23011605560000007754</v>
          </cell>
          <cell r="AW770" t="str">
            <v>INVERSION</v>
          </cell>
          <cell r="AX770" t="str">
            <v>Fortalecimiento Institucional de la Secretaría del Hábitat Bogotá</v>
          </cell>
          <cell r="AY770" t="str">
            <v>5000492341</v>
          </cell>
          <cell r="AZ770">
            <v>834</v>
          </cell>
          <cell r="BA770">
            <v>45019</v>
          </cell>
          <cell r="BB770">
            <v>86520000</v>
          </cell>
          <cell r="BK770" t="str">
            <v/>
          </cell>
          <cell r="BN770" t="str">
            <v/>
          </cell>
          <cell r="BO770" t="str">
            <v/>
          </cell>
          <cell r="BP770" t="str">
            <v/>
          </cell>
          <cell r="BR770" t="str">
            <v/>
          </cell>
          <cell r="BS770" t="str">
            <v/>
          </cell>
          <cell r="BT770" t="str">
            <v/>
          </cell>
          <cell r="BU770" t="str">
            <v/>
          </cell>
          <cell r="BV770" t="str">
            <v/>
          </cell>
          <cell r="BW770" t="str">
            <v/>
          </cell>
          <cell r="CA770" t="str">
            <v/>
          </cell>
          <cell r="CB770" t="str">
            <v/>
          </cell>
          <cell r="CC770" t="str">
            <v/>
          </cell>
          <cell r="CE770" t="str">
            <v/>
          </cell>
          <cell r="CF770" t="str">
            <v/>
          </cell>
          <cell r="CG770" t="str">
            <v/>
          </cell>
          <cell r="CH770" t="str">
            <v/>
          </cell>
          <cell r="CI770" t="str">
            <v/>
          </cell>
          <cell r="CP770">
            <v>0</v>
          </cell>
        </row>
        <row r="771">
          <cell r="C771" t="str">
            <v>763-2023</v>
          </cell>
          <cell r="D771">
            <v>1</v>
          </cell>
          <cell r="E771" t="str">
            <v>CO1.PCCNTR.4831342</v>
          </cell>
          <cell r="F771" t="str">
            <v>No Aplica</v>
          </cell>
          <cell r="G771" t="str">
            <v>En Ejecución</v>
          </cell>
          <cell r="H771" t="str">
            <v>https://community.secop.gov.co/Public/Tendering/OpportunityDetail/Index?noticeUID=CO1.NTC.4248330&amp;isFromPublicArea=True&amp;isModal=true&amp;asPopupView=true</v>
          </cell>
          <cell r="I771" t="str">
            <v>SDHT-SDRPRI-PSP-039-2023</v>
          </cell>
          <cell r="J771">
            <v>1</v>
          </cell>
          <cell r="K771">
            <v>2</v>
          </cell>
          <cell r="L771" t="str">
            <v>Persona Natural</v>
          </cell>
          <cell r="M771" t="str">
            <v>CC</v>
          </cell>
          <cell r="N771">
            <v>1018468789</v>
          </cell>
          <cell r="O771">
            <v>8</v>
          </cell>
          <cell r="P771" t="str">
            <v>BENAVIDES NIÑO</v>
          </cell>
          <cell r="Q771" t="str">
            <v>DAVID LEONARDO</v>
          </cell>
          <cell r="R771" t="str">
            <v>No Aplica</v>
          </cell>
          <cell r="S771" t="str">
            <v>DAVID LEONARDO BENAVIDES NIÑO</v>
          </cell>
          <cell r="T771" t="str">
            <v>M</v>
          </cell>
          <cell r="U771">
            <v>45019</v>
          </cell>
          <cell r="V771">
            <v>45020</v>
          </cell>
          <cell r="W771">
            <v>45020</v>
          </cell>
          <cell r="Y771" t="str">
            <v>Contratación Directa</v>
          </cell>
          <cell r="Z771" t="str">
            <v>Contrato</v>
          </cell>
          <cell r="AA771" t="str">
            <v>Prestación de Servicios Profesionales</v>
          </cell>
          <cell r="AB771" t="str">
            <v>PRESTAR SERVICIOS PROFESIONALES CON EL FIN DE REALIZAR ACTIVIDADES NECESARIAS EN LA ESTRUCTURACIÓN Y GESTIÓN DE LOS PROGRAMAS DE LA SECRETARÍA DISTRITAL DEL HÁBITAT</v>
          </cell>
          <cell r="AC771">
            <v>45020</v>
          </cell>
          <cell r="AE771">
            <v>45020</v>
          </cell>
          <cell r="AF771">
            <v>8</v>
          </cell>
          <cell r="AG771">
            <v>27</v>
          </cell>
          <cell r="AH771">
            <v>8.9</v>
          </cell>
          <cell r="AI771">
            <v>8</v>
          </cell>
          <cell r="AJ771">
            <v>27</v>
          </cell>
          <cell r="AK771">
            <v>267</v>
          </cell>
          <cell r="AL771">
            <v>45291</v>
          </cell>
          <cell r="AM771">
            <v>45291</v>
          </cell>
          <cell r="AN771">
            <v>58500000</v>
          </cell>
          <cell r="AO771">
            <v>57850000</v>
          </cell>
          <cell r="AP771">
            <v>6500000</v>
          </cell>
          <cell r="AQ771">
            <v>-650000</v>
          </cell>
          <cell r="AS771">
            <v>902</v>
          </cell>
          <cell r="AT771">
            <v>45007</v>
          </cell>
          <cell r="AU771">
            <v>58500000</v>
          </cell>
          <cell r="AV771" t="str">
            <v>O23011601190000007825</v>
          </cell>
          <cell r="AW771" t="str">
            <v>INVERSION</v>
          </cell>
          <cell r="AX771" t="str">
            <v>Diseño e implementación de alternativas financieras para la gestión del hábitat en Bogotá</v>
          </cell>
          <cell r="AY771" t="str">
            <v>5000492038</v>
          </cell>
          <cell r="AZ771">
            <v>830</v>
          </cell>
          <cell r="BA771">
            <v>45019</v>
          </cell>
          <cell r="BB771">
            <v>58500000</v>
          </cell>
          <cell r="BK771" t="str">
            <v/>
          </cell>
          <cell r="BN771" t="str">
            <v/>
          </cell>
          <cell r="BO771" t="str">
            <v/>
          </cell>
          <cell r="BP771" t="str">
            <v/>
          </cell>
          <cell r="BR771" t="str">
            <v/>
          </cell>
          <cell r="BS771" t="str">
            <v/>
          </cell>
          <cell r="BT771" t="str">
            <v/>
          </cell>
          <cell r="BU771" t="str">
            <v/>
          </cell>
          <cell r="BV771" t="str">
            <v/>
          </cell>
          <cell r="BW771" t="str">
            <v/>
          </cell>
          <cell r="CA771" t="str">
            <v/>
          </cell>
          <cell r="CB771" t="str">
            <v/>
          </cell>
          <cell r="CC771" t="str">
            <v/>
          </cell>
          <cell r="CE771" t="str">
            <v/>
          </cell>
          <cell r="CF771" t="str">
            <v/>
          </cell>
          <cell r="CG771" t="str">
            <v/>
          </cell>
          <cell r="CH771" t="str">
            <v/>
          </cell>
          <cell r="CI771" t="str">
            <v/>
          </cell>
          <cell r="CP771">
            <v>0</v>
          </cell>
        </row>
        <row r="772">
          <cell r="C772" t="str">
            <v>764-2023</v>
          </cell>
          <cell r="D772">
            <v>1</v>
          </cell>
          <cell r="E772" t="str">
            <v>CO1.PCCNTR.4836316</v>
          </cell>
          <cell r="F772" t="e">
            <v>#N/A</v>
          </cell>
          <cell r="G772" t="str">
            <v>En Ejecución</v>
          </cell>
          <cell r="H772" t="str">
            <v>https://community.secop.gov.co/Public/Tendering/OpportunityDetail/Index?noticeUID=CO1.NTC.4254931&amp;isFromPublicArea=True&amp;isModal=true&amp;asPopupView=true</v>
          </cell>
          <cell r="I772" t="str">
            <v>SDHT-SDIS-PSP-042-2023</v>
          </cell>
          <cell r="J772">
            <v>1</v>
          </cell>
          <cell r="K772">
            <v>1</v>
          </cell>
          <cell r="L772" t="str">
            <v>Persona Natural</v>
          </cell>
          <cell r="M772" t="str">
            <v>CC</v>
          </cell>
          <cell r="N772">
            <v>71311972</v>
          </cell>
          <cell r="O772">
            <v>7</v>
          </cell>
          <cell r="P772" t="str">
            <v>GOMEZ GARCIA</v>
          </cell>
          <cell r="Q772" t="str">
            <v>LUCAS SEBASTIAN</v>
          </cell>
          <cell r="R772" t="str">
            <v>No Aplica</v>
          </cell>
          <cell r="S772" t="str">
            <v>LUCAS SEBASTIAN GOMEZ GARCIA</v>
          </cell>
          <cell r="T772" t="str">
            <v>M</v>
          </cell>
          <cell r="U772">
            <v>45026</v>
          </cell>
          <cell r="V772">
            <v>45027</v>
          </cell>
          <cell r="W772">
            <v>45027</v>
          </cell>
          <cell r="Y772" t="str">
            <v>Contratación Directa</v>
          </cell>
          <cell r="Z772" t="str">
            <v>Contrato</v>
          </cell>
          <cell r="AA772" t="str">
            <v>Prestación de Servicios Profesionales</v>
          </cell>
          <cell r="AB772" t="str">
            <v>PRESTAR SERVICIOS PROFESIONALES PARA APOYAR A LA SUBSECRETARÍA DE PLANEACIÓN Y POLÍTICA EN LAS ACTIVIDADES RELACIONADAS CON EL ANÁLISIS, SEGUIMIENTO Y EVALUACIÓN DE LAS POLÍTICAS PÚBLICAS, PROGRAMAS Y ESTRATEGIAS FORMULADAS POR LA ENTIDAD Y EL SECTOR HÁBITAT.</v>
          </cell>
          <cell r="AC772">
            <v>45027</v>
          </cell>
          <cell r="AE772">
            <v>45027</v>
          </cell>
          <cell r="AF772">
            <v>7</v>
          </cell>
          <cell r="AG772">
            <v>10</v>
          </cell>
          <cell r="AH772">
            <v>7.333333333333333</v>
          </cell>
          <cell r="AI772">
            <v>7</v>
          </cell>
          <cell r="AJ772">
            <v>10</v>
          </cell>
          <cell r="AK772">
            <v>220</v>
          </cell>
          <cell r="AL772">
            <v>45251</v>
          </cell>
          <cell r="AM772">
            <v>45251</v>
          </cell>
          <cell r="AN772">
            <v>66000000</v>
          </cell>
          <cell r="AO772">
            <v>66000000</v>
          </cell>
          <cell r="AP772">
            <v>9000000</v>
          </cell>
          <cell r="AQ772">
            <v>0</v>
          </cell>
          <cell r="AS772">
            <v>885</v>
          </cell>
          <cell r="AT772">
            <v>45007</v>
          </cell>
          <cell r="AU772">
            <v>66090000</v>
          </cell>
          <cell r="AV772" t="str">
            <v>O23011601190000007721</v>
          </cell>
          <cell r="AW772" t="str">
            <v>INVERSION</v>
          </cell>
          <cell r="AX772" t="str">
            <v>Aplicación de lineamientos de planeación y política en materia de hábitat Bogotá</v>
          </cell>
          <cell r="AY772">
            <v>5000493863</v>
          </cell>
          <cell r="AZ772">
            <v>856</v>
          </cell>
          <cell r="BA772">
            <v>45026</v>
          </cell>
          <cell r="BB772">
            <v>66000000</v>
          </cell>
          <cell r="BK772" t="str">
            <v/>
          </cell>
          <cell r="BN772" t="str">
            <v/>
          </cell>
          <cell r="BO772" t="str">
            <v/>
          </cell>
          <cell r="BP772" t="str">
            <v/>
          </cell>
          <cell r="BR772" t="str">
            <v/>
          </cell>
          <cell r="BS772" t="str">
            <v/>
          </cell>
          <cell r="BT772" t="str">
            <v/>
          </cell>
          <cell r="BU772" t="str">
            <v/>
          </cell>
          <cell r="BV772" t="str">
            <v/>
          </cell>
          <cell r="BW772" t="str">
            <v/>
          </cell>
          <cell r="CA772" t="str">
            <v/>
          </cell>
          <cell r="CB772" t="str">
            <v/>
          </cell>
          <cell r="CC772" t="str">
            <v/>
          </cell>
          <cell r="CE772" t="str">
            <v/>
          </cell>
          <cell r="CF772" t="str">
            <v/>
          </cell>
          <cell r="CG772" t="str">
            <v/>
          </cell>
          <cell r="CH772" t="str">
            <v/>
          </cell>
          <cell r="CI772" t="str">
            <v/>
          </cell>
          <cell r="CP772">
            <v>0</v>
          </cell>
        </row>
        <row r="773">
          <cell r="C773" t="str">
            <v>765-2023</v>
          </cell>
          <cell r="D773">
            <v>1</v>
          </cell>
          <cell r="E773" t="str">
            <v>CO1.PCCNTR.4836318</v>
          </cell>
          <cell r="F773" t="str">
            <v>No Aplica</v>
          </cell>
          <cell r="G773" t="str">
            <v>En Ejecución</v>
          </cell>
          <cell r="H773" t="str">
            <v>https://community.secop.gov.co/Public/Tendering/OpportunityDetail/Index?noticeUID=CO1.NTC.4254934&amp;isFromPublicArea=True&amp;isModal=true&amp;asPopupView=true</v>
          </cell>
          <cell r="I773" t="str">
            <v>SDHT-SDIS-PSP-043-2023</v>
          </cell>
          <cell r="J773">
            <v>1</v>
          </cell>
          <cell r="K773">
            <v>1</v>
          </cell>
          <cell r="L773" t="str">
            <v>Persona Natural</v>
          </cell>
          <cell r="M773" t="str">
            <v>CC</v>
          </cell>
          <cell r="N773">
            <v>1023886383</v>
          </cell>
          <cell r="O773">
            <v>2</v>
          </cell>
          <cell r="P773" t="str">
            <v>SALDAÑA ZULUAGA</v>
          </cell>
          <cell r="Q773" t="str">
            <v>ERIKA PAOLA</v>
          </cell>
          <cell r="R773" t="str">
            <v>No Aplica</v>
          </cell>
          <cell r="S773" t="str">
            <v>ERIKA PAOLA SALDAÑA ZULUAGA</v>
          </cell>
          <cell r="T773" t="str">
            <v>F</v>
          </cell>
          <cell r="U773">
            <v>45019</v>
          </cell>
          <cell r="V773">
            <v>45021</v>
          </cell>
          <cell r="W773">
            <v>45020</v>
          </cell>
          <cell r="Y773" t="str">
            <v>Contratación Directa</v>
          </cell>
          <cell r="Z773" t="str">
            <v>Contrato</v>
          </cell>
          <cell r="AA773" t="str">
            <v>Prestación de Servicios Profesionales</v>
          </cell>
          <cell r="AB773" t="str">
            <v>PRESTAR SERVICIOS PROFESIONALES EN LAS ACTIVIDADES DE ESTANDARIZACIÓN, CONSOLIDACIÓN Y ACTUALIZACIÓN DE LA INFORMACIÓN GEOGRÁFICA, ALFANUMÉRICA Y CARTOGRÁFICA, EN EL MARCO DE LA INFORMACIÓN MISIONAL Y ESTRATÉGICA DEL SECTOR.</v>
          </cell>
          <cell r="AC773">
            <v>45021</v>
          </cell>
          <cell r="AE773">
            <v>45021</v>
          </cell>
          <cell r="AF773">
            <v>9</v>
          </cell>
          <cell r="AG773">
            <v>0</v>
          </cell>
          <cell r="AH773">
            <v>9</v>
          </cell>
          <cell r="AI773">
            <v>9</v>
          </cell>
          <cell r="AJ773">
            <v>0</v>
          </cell>
          <cell r="AK773">
            <v>270</v>
          </cell>
          <cell r="AL773">
            <v>45295</v>
          </cell>
          <cell r="AM773">
            <v>45355</v>
          </cell>
          <cell r="AN773">
            <v>76482000</v>
          </cell>
          <cell r="AO773">
            <v>76482000</v>
          </cell>
          <cell r="AP773">
            <v>8498000</v>
          </cell>
          <cell r="AQ773">
            <v>0</v>
          </cell>
          <cell r="AS773">
            <v>908</v>
          </cell>
          <cell r="AT773">
            <v>45007</v>
          </cell>
          <cell r="AU773">
            <v>76482000</v>
          </cell>
          <cell r="AV773" t="str">
            <v>O23011605530000007728</v>
          </cell>
          <cell r="AW773" t="str">
            <v>INVERSION</v>
          </cell>
          <cell r="AX773" t="str">
            <v>Análisis de la gestión de la información del sector hábitat en Bogotá</v>
          </cell>
          <cell r="AY773" t="str">
            <v>5000492522</v>
          </cell>
          <cell r="AZ773">
            <v>835</v>
          </cell>
          <cell r="BA773">
            <v>45020</v>
          </cell>
          <cell r="BB773">
            <v>76482000</v>
          </cell>
          <cell r="BK773" t="str">
            <v/>
          </cell>
          <cell r="BN773" t="str">
            <v/>
          </cell>
          <cell r="BO773" t="str">
            <v/>
          </cell>
          <cell r="BP773" t="str">
            <v/>
          </cell>
          <cell r="BR773" t="str">
            <v/>
          </cell>
          <cell r="BS773" t="str">
            <v/>
          </cell>
          <cell r="BT773" t="str">
            <v/>
          </cell>
          <cell r="BU773" t="str">
            <v/>
          </cell>
          <cell r="BV773" t="str">
            <v/>
          </cell>
          <cell r="BW773" t="str">
            <v/>
          </cell>
          <cell r="CA773" t="str">
            <v/>
          </cell>
          <cell r="CB773" t="str">
            <v/>
          </cell>
          <cell r="CC773" t="str">
            <v/>
          </cell>
          <cell r="CE773" t="str">
            <v/>
          </cell>
          <cell r="CF773" t="str">
            <v/>
          </cell>
          <cell r="CG773" t="str">
            <v/>
          </cell>
          <cell r="CH773" t="str">
            <v/>
          </cell>
          <cell r="CI773" t="str">
            <v/>
          </cell>
          <cell r="CP773">
            <v>0</v>
          </cell>
        </row>
        <row r="774">
          <cell r="C774" t="str">
            <v>766-2023</v>
          </cell>
          <cell r="D774">
            <v>1</v>
          </cell>
          <cell r="E774" t="str">
            <v>CO1.PCCNTR.4833513</v>
          </cell>
          <cell r="F774" t="str">
            <v>No Aplica</v>
          </cell>
          <cell r="G774" t="str">
            <v>En Ejecución</v>
          </cell>
          <cell r="H774" t="str">
            <v>https://community.secop.gov.co/Public/Tendering/OpportunityDetail/Index?noticeUID=CO1.NTC.4250617&amp;isFromPublicArea=True&amp;isModal=true&amp;asPopupView=true</v>
          </cell>
          <cell r="I774" t="str">
            <v>SDHT-SDGS-PSP-034-2023</v>
          </cell>
          <cell r="J774">
            <v>1</v>
          </cell>
          <cell r="K774">
            <v>1</v>
          </cell>
          <cell r="L774" t="str">
            <v>Persona Natural</v>
          </cell>
          <cell r="M774" t="str">
            <v>CC</v>
          </cell>
          <cell r="N774">
            <v>1143854885</v>
          </cell>
          <cell r="O774">
            <v>6</v>
          </cell>
          <cell r="P774" t="str">
            <v>MOSTACILLA LOSADA</v>
          </cell>
          <cell r="Q774" t="str">
            <v>FABIAN STEVEN</v>
          </cell>
          <cell r="R774" t="str">
            <v>No Aplica</v>
          </cell>
          <cell r="S774" t="str">
            <v>FABIAN STEVEN MOSTACILLA LOSADA</v>
          </cell>
          <cell r="T774" t="str">
            <v>M</v>
          </cell>
          <cell r="U774">
            <v>45019</v>
          </cell>
          <cell r="V774">
            <v>45020</v>
          </cell>
          <cell r="W774">
            <v>45020</v>
          </cell>
          <cell r="Y774" t="str">
            <v>Contratación Directa</v>
          </cell>
          <cell r="Z774" t="str">
            <v>Contrato</v>
          </cell>
          <cell r="AA774" t="str">
            <v>Prestación de Servicios Profesionales</v>
          </cell>
          <cell r="AB774" t="str">
            <v>PRESTAR SERVICIOS PROFESIONALES PARA REALIZAR EL ACOMPAÑAMIENTO Y SEGUIMIENTO A LA FORMULACION Y/O DESARROLLO DE PROYECTOS URBANÍSTICOS E INMOBILIARIOS DE LA CIUDAD QUE PROMUEVAN LA GENERACIÓN DE SOLUCIONES HABITACIONALES.</v>
          </cell>
          <cell r="AC774">
            <v>45020</v>
          </cell>
          <cell r="AE774">
            <v>45020</v>
          </cell>
          <cell r="AF774">
            <v>8</v>
          </cell>
          <cell r="AG774">
            <v>0</v>
          </cell>
          <cell r="AH774">
            <v>8.9</v>
          </cell>
          <cell r="AI774">
            <v>8</v>
          </cell>
          <cell r="AJ774">
            <v>27</v>
          </cell>
          <cell r="AK774">
            <v>267</v>
          </cell>
          <cell r="AL774">
            <v>45263</v>
          </cell>
          <cell r="AM774">
            <v>45290</v>
          </cell>
          <cell r="AN774">
            <v>61840000</v>
          </cell>
          <cell r="AO774">
            <v>68797000</v>
          </cell>
          <cell r="AP774">
            <v>7730000</v>
          </cell>
          <cell r="AQ774">
            <v>0</v>
          </cell>
          <cell r="AS774">
            <v>911</v>
          </cell>
          <cell r="AT774">
            <v>45012</v>
          </cell>
          <cell r="AU774">
            <v>61840000</v>
          </cell>
          <cell r="AV774" t="str">
            <v>O23011601190000007798</v>
          </cell>
          <cell r="AW774" t="str">
            <v>INVERSION</v>
          </cell>
          <cell r="AX774" t="str">
            <v>Conformación del banco de proyectos e instrumentos para la gestión del suelo en Bogotá</v>
          </cell>
          <cell r="AY774" t="str">
            <v>5000492814</v>
          </cell>
          <cell r="AZ774">
            <v>843</v>
          </cell>
          <cell r="BA774">
            <v>45020</v>
          </cell>
          <cell r="BB774">
            <v>61840000</v>
          </cell>
          <cell r="BC774">
            <v>45201</v>
          </cell>
          <cell r="BD774">
            <v>1488</v>
          </cell>
          <cell r="BE774">
            <v>45177</v>
          </cell>
          <cell r="BF774">
            <v>6957000</v>
          </cell>
          <cell r="BG774" t="str">
            <v>5000548137</v>
          </cell>
          <cell r="BH774">
            <v>1474</v>
          </cell>
          <cell r="BI774">
            <v>45191</v>
          </cell>
          <cell r="BJ774" t="str">
            <v>O23011601190000007798</v>
          </cell>
          <cell r="BK774" t="str">
            <v>INVERSION</v>
          </cell>
          <cell r="BL774">
            <v>45191</v>
          </cell>
          <cell r="BM774">
            <v>6957000</v>
          </cell>
          <cell r="BN774" t="str">
            <v/>
          </cell>
          <cell r="BO774" t="str">
            <v/>
          </cell>
          <cell r="BP774" t="str">
            <v/>
          </cell>
          <cell r="BR774" t="str">
            <v/>
          </cell>
          <cell r="BS774" t="str">
            <v/>
          </cell>
          <cell r="BT774" t="str">
            <v/>
          </cell>
          <cell r="BU774" t="str">
            <v/>
          </cell>
          <cell r="BV774" t="str">
            <v/>
          </cell>
          <cell r="BW774" t="str">
            <v/>
          </cell>
          <cell r="CA774" t="str">
            <v/>
          </cell>
          <cell r="CB774" t="str">
            <v/>
          </cell>
          <cell r="CC774" t="str">
            <v/>
          </cell>
          <cell r="CE774" t="str">
            <v/>
          </cell>
          <cell r="CF774" t="str">
            <v/>
          </cell>
          <cell r="CG774" t="str">
            <v/>
          </cell>
          <cell r="CH774" t="str">
            <v/>
          </cell>
          <cell r="CI774" t="str">
            <v/>
          </cell>
          <cell r="CM774">
            <v>45177</v>
          </cell>
          <cell r="CN774">
            <v>0</v>
          </cell>
          <cell r="CO774">
            <v>27</v>
          </cell>
          <cell r="CP774">
            <v>27</v>
          </cell>
          <cell r="CQ774">
            <v>45191</v>
          </cell>
          <cell r="CR774">
            <v>45264</v>
          </cell>
          <cell r="CS774">
            <v>45290</v>
          </cell>
        </row>
        <row r="775">
          <cell r="C775" t="str">
            <v>767-2023</v>
          </cell>
          <cell r="D775">
            <v>1</v>
          </cell>
          <cell r="E775" t="str">
            <v>CO1.PCCNTR.4837000</v>
          </cell>
          <cell r="F775" t="e">
            <v>#N/A</v>
          </cell>
          <cell r="G775" t="str">
            <v>En Ejecución</v>
          </cell>
          <cell r="H775" t="str">
            <v>https://community.secop.gov.co/Public/Tendering/OpportunityDetail/Index?noticeUID=CO1.NTC.4256076&amp;isFromPublicArea=True&amp;isModal=true&amp;asPopupView=true</v>
          </cell>
          <cell r="I775" t="str">
            <v>SDHT-SDA-PSP-053-2023</v>
          </cell>
          <cell r="J775">
            <v>1</v>
          </cell>
          <cell r="K775">
            <v>1</v>
          </cell>
          <cell r="L775" t="str">
            <v>Persona Natural</v>
          </cell>
          <cell r="M775" t="str">
            <v>CC</v>
          </cell>
          <cell r="N775">
            <v>1019135573</v>
          </cell>
          <cell r="O775">
            <v>9</v>
          </cell>
          <cell r="P775" t="str">
            <v>MENDOZA MORA</v>
          </cell>
          <cell r="Q775" t="str">
            <v>JAVIER ENRIQUE</v>
          </cell>
          <cell r="R775" t="str">
            <v>No Aplica</v>
          </cell>
          <cell r="S775" t="str">
            <v>JAVIER ENRIQUE MENDOZA MORA</v>
          </cell>
          <cell r="T775" t="str">
            <v>M</v>
          </cell>
          <cell r="U775">
            <v>45019</v>
          </cell>
          <cell r="V775">
            <v>45019</v>
          </cell>
          <cell r="W775">
            <v>45020</v>
          </cell>
          <cell r="Y775" t="str">
            <v>Contratación Directa</v>
          </cell>
          <cell r="Z775" t="str">
            <v>Contrato</v>
          </cell>
          <cell r="AA775" t="str">
            <v>Prestación de Servicios Profesionales</v>
          </cell>
          <cell r="AB775" t="str">
            <v>PRESTAR SUS SERVICIOS PROFESIONALES AL PROCESO DE GESTIÓN DOCUMENTAL PARA LA ELABORACIÓN Y/O ACTUALIZACIÓN DE LOS INSTRUMENTOS ARCHIVÍSTICOS DE LA SECRETARÍA DISTRITAL DEL HÁBITAT</v>
          </cell>
          <cell r="AC775">
            <v>45020</v>
          </cell>
          <cell r="AE775">
            <v>45020</v>
          </cell>
          <cell r="AF775">
            <v>8</v>
          </cell>
          <cell r="AG775">
            <v>0</v>
          </cell>
          <cell r="AH775">
            <v>8</v>
          </cell>
          <cell r="AI775">
            <v>8</v>
          </cell>
          <cell r="AJ775">
            <v>0</v>
          </cell>
          <cell r="AK775">
            <v>240</v>
          </cell>
          <cell r="AL775">
            <v>45263</v>
          </cell>
          <cell r="AM775">
            <v>45263</v>
          </cell>
          <cell r="AN775">
            <v>34400000</v>
          </cell>
          <cell r="AO775">
            <v>34400000</v>
          </cell>
          <cell r="AP775">
            <v>4300000</v>
          </cell>
          <cell r="AQ775">
            <v>0</v>
          </cell>
          <cell r="AS775">
            <v>939</v>
          </cell>
          <cell r="AT775">
            <v>45016</v>
          </cell>
          <cell r="AU775">
            <v>42800000</v>
          </cell>
          <cell r="AV775" t="str">
            <v>O23011605560000007754</v>
          </cell>
          <cell r="AW775" t="str">
            <v>INVERSION</v>
          </cell>
          <cell r="AX775" t="str">
            <v>Fortalecimiento Institucional de la Secretaría del Hábitat Bogotá</v>
          </cell>
          <cell r="AY775">
            <v>5000492337</v>
          </cell>
          <cell r="AZ775">
            <v>833</v>
          </cell>
          <cell r="BA775">
            <v>45019</v>
          </cell>
          <cell r="BB775">
            <v>34400000</v>
          </cell>
          <cell r="BK775" t="str">
            <v/>
          </cell>
          <cell r="BN775" t="str">
            <v/>
          </cell>
          <cell r="BO775" t="str">
            <v/>
          </cell>
          <cell r="BP775" t="str">
            <v/>
          </cell>
          <cell r="BR775" t="str">
            <v/>
          </cell>
          <cell r="BS775" t="str">
            <v/>
          </cell>
          <cell r="BT775" t="str">
            <v/>
          </cell>
          <cell r="BU775" t="str">
            <v/>
          </cell>
          <cell r="BV775" t="str">
            <v/>
          </cell>
          <cell r="BW775" t="str">
            <v/>
          </cell>
          <cell r="CA775" t="str">
            <v/>
          </cell>
          <cell r="CB775" t="str">
            <v/>
          </cell>
          <cell r="CC775" t="str">
            <v/>
          </cell>
          <cell r="CE775" t="str">
            <v/>
          </cell>
          <cell r="CF775" t="str">
            <v/>
          </cell>
          <cell r="CG775" t="str">
            <v/>
          </cell>
          <cell r="CH775" t="str">
            <v/>
          </cell>
          <cell r="CI775" t="str">
            <v/>
          </cell>
          <cell r="CP775">
            <v>0</v>
          </cell>
        </row>
        <row r="776">
          <cell r="C776" t="str">
            <v>768-2023</v>
          </cell>
          <cell r="D776">
            <v>1</v>
          </cell>
          <cell r="E776" t="str">
            <v>CO1.PCCNTR.4838219</v>
          </cell>
          <cell r="F776" t="str">
            <v>No Aplica</v>
          </cell>
          <cell r="G776" t="str">
            <v>En Ejecución</v>
          </cell>
          <cell r="H776" t="str">
            <v>https://community.secop.gov.co/Public/Tendering/OpportunityDetail/Index?noticeUID=CO1.NTC.4211772&amp;isFromPublicArea=True&amp;isModal=true&amp;asPopupView=true</v>
          </cell>
          <cell r="I776" t="str">
            <v>SDHT-MC-002-2023.</v>
          </cell>
          <cell r="J776">
            <v>3</v>
          </cell>
          <cell r="K776">
            <v>1</v>
          </cell>
          <cell r="L776" t="str">
            <v>Persona Juridica</v>
          </cell>
          <cell r="M776" t="str">
            <v>NIT</v>
          </cell>
          <cell r="N776">
            <v>79591350</v>
          </cell>
          <cell r="O776">
            <v>5</v>
          </cell>
          <cell r="P776" t="str">
            <v>No Aplica</v>
          </cell>
          <cell r="Q776" t="str">
            <v>No Aplica</v>
          </cell>
          <cell r="R776" t="str">
            <v>AROMAS DE LA VIDA</v>
          </cell>
          <cell r="S776" t="str">
            <v>AROMAS DE LA VIDA</v>
          </cell>
          <cell r="T776" t="str">
            <v>No Aplica</v>
          </cell>
          <cell r="U776">
            <v>45021</v>
          </cell>
          <cell r="V776">
            <v>45027</v>
          </cell>
          <cell r="W776" t="str">
            <v>No Aplica</v>
          </cell>
          <cell r="X776" t="str">
            <v>No Aplica</v>
          </cell>
          <cell r="Y776" t="str">
            <v>Mínima Cuantía</v>
          </cell>
          <cell r="Z776" t="str">
            <v>Contrato</v>
          </cell>
          <cell r="AA776" t="str">
            <v>Prestación de Servicios</v>
          </cell>
          <cell r="AB776" t="str">
            <v>PRESTAR SERVICIOS INTEGRALES DE HIGIENE Y BIOSEGURIDAD PARA LAS BATERÍAS SANITARIAS DE LA SECRETARÍA DISTRITAL DEL HÁBITAT.</v>
          </cell>
          <cell r="AC776">
            <v>45027</v>
          </cell>
          <cell r="AD776">
            <v>45030</v>
          </cell>
          <cell r="AE776">
            <v>45030</v>
          </cell>
          <cell r="AF776">
            <v>8</v>
          </cell>
          <cell r="AG776">
            <v>0</v>
          </cell>
          <cell r="AH776">
            <v>8</v>
          </cell>
          <cell r="AI776">
            <v>8</v>
          </cell>
          <cell r="AJ776">
            <v>0</v>
          </cell>
          <cell r="AK776">
            <v>240</v>
          </cell>
          <cell r="AL776">
            <v>45273</v>
          </cell>
          <cell r="AM776">
            <v>45273</v>
          </cell>
          <cell r="AN776">
            <v>33937724</v>
          </cell>
          <cell r="AO776">
            <v>33937724</v>
          </cell>
          <cell r="AP776" t="str">
            <v>No Aplica</v>
          </cell>
          <cell r="AQ776" t="str">
            <v>No Aplica</v>
          </cell>
          <cell r="AS776">
            <v>788</v>
          </cell>
          <cell r="AT776">
            <v>44979</v>
          </cell>
          <cell r="AU776">
            <v>33937724</v>
          </cell>
          <cell r="AV776" t="str">
            <v>O21202020090494411</v>
          </cell>
          <cell r="AW776" t="str">
            <v>FUNCIONAMIENTO</v>
          </cell>
          <cell r="AX776" t="str">
            <v>Servicio de descontaminación y limpieza del aire en establecimientos</v>
          </cell>
          <cell r="AY776">
            <v>5000493856</v>
          </cell>
          <cell r="AZ776">
            <v>855</v>
          </cell>
          <cell r="BA776">
            <v>45026</v>
          </cell>
          <cell r="BB776">
            <v>33937724</v>
          </cell>
          <cell r="BK776" t="str">
            <v/>
          </cell>
          <cell r="BN776" t="str">
            <v/>
          </cell>
          <cell r="BO776" t="str">
            <v/>
          </cell>
          <cell r="BP776" t="str">
            <v/>
          </cell>
          <cell r="BR776" t="str">
            <v/>
          </cell>
          <cell r="BS776" t="str">
            <v/>
          </cell>
          <cell r="BT776" t="str">
            <v/>
          </cell>
          <cell r="BU776" t="str">
            <v/>
          </cell>
          <cell r="BV776" t="str">
            <v/>
          </cell>
          <cell r="BW776" t="str">
            <v/>
          </cell>
          <cell r="CA776" t="str">
            <v/>
          </cell>
          <cell r="CB776" t="str">
            <v/>
          </cell>
          <cell r="CC776" t="str">
            <v/>
          </cell>
          <cell r="CE776" t="str">
            <v/>
          </cell>
          <cell r="CF776" t="str">
            <v/>
          </cell>
          <cell r="CG776" t="str">
            <v/>
          </cell>
          <cell r="CH776" t="str">
            <v/>
          </cell>
          <cell r="CI776" t="str">
            <v/>
          </cell>
          <cell r="CP776">
            <v>0</v>
          </cell>
        </row>
        <row r="777">
          <cell r="C777" t="str">
            <v>769-2023</v>
          </cell>
          <cell r="D777">
            <v>1</v>
          </cell>
          <cell r="E777" t="str">
            <v>CO1.PCCNTR.4837515</v>
          </cell>
          <cell r="F777" t="str">
            <v>No Aplica</v>
          </cell>
          <cell r="G777" t="str">
            <v>En Ejecución</v>
          </cell>
          <cell r="H777" t="str">
            <v>https://community.secop.gov.co/Public/Tendering/OpportunityDetail/Index?noticeUID=CO1.NTC.4256401&amp;isFromPublicArea=True&amp;isModal=true&amp;asPopupView=true</v>
          </cell>
          <cell r="I777" t="str">
            <v>SDHT-SDB-PSP-109-2023</v>
          </cell>
          <cell r="J777">
            <v>1</v>
          </cell>
          <cell r="K777">
            <v>1</v>
          </cell>
          <cell r="L777" t="str">
            <v>Persona Natural</v>
          </cell>
          <cell r="M777" t="str">
            <v>CC</v>
          </cell>
          <cell r="N777">
            <v>1018413708</v>
          </cell>
          <cell r="O777">
            <v>5</v>
          </cell>
          <cell r="P777" t="str">
            <v>PASTRAN CHAUX</v>
          </cell>
          <cell r="Q777" t="str">
            <v>EDGAR ANDRES</v>
          </cell>
          <cell r="R777" t="str">
            <v>No Aplica</v>
          </cell>
          <cell r="S777" t="str">
            <v>EDGAR ANDRES PASTRAN CHAUX</v>
          </cell>
          <cell r="T777" t="str">
            <v>M</v>
          </cell>
          <cell r="U777">
            <v>45019</v>
          </cell>
          <cell r="V777">
            <v>45021</v>
          </cell>
          <cell r="W777">
            <v>45026</v>
          </cell>
          <cell r="Y777" t="str">
            <v>Contratación Directa</v>
          </cell>
          <cell r="Z777" t="str">
            <v>Contrato</v>
          </cell>
          <cell r="AA777" t="str">
            <v>Prestación de Servicios Profesionales</v>
          </cell>
          <cell r="AB777" t="str">
            <v>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v>
          </cell>
          <cell r="AC777">
            <v>45026</v>
          </cell>
          <cell r="AE777">
            <v>45026</v>
          </cell>
          <cell r="AF777">
            <v>8</v>
          </cell>
          <cell r="AG777">
            <v>0</v>
          </cell>
          <cell r="AH777">
            <v>8</v>
          </cell>
          <cell r="AI777">
            <v>8</v>
          </cell>
          <cell r="AJ777">
            <v>0</v>
          </cell>
          <cell r="AK777">
            <v>240</v>
          </cell>
          <cell r="AL777">
            <v>45269</v>
          </cell>
          <cell r="AM777">
            <v>45269</v>
          </cell>
          <cell r="AN777">
            <v>59200000</v>
          </cell>
          <cell r="AO777">
            <v>59200000</v>
          </cell>
          <cell r="AP777">
            <v>7400000</v>
          </cell>
          <cell r="AQ777">
            <v>0</v>
          </cell>
          <cell r="AS777">
            <v>7623</v>
          </cell>
          <cell r="AT777">
            <v>45026</v>
          </cell>
          <cell r="AU777">
            <v>59200000</v>
          </cell>
          <cell r="AV777" t="str">
            <v>00RE-4002-1400-2021-01101-0001</v>
          </cell>
          <cell r="AW777" t="str">
            <v>Regalias</v>
          </cell>
          <cell r="AX777" t="str">
            <v>Regalias</v>
          </cell>
          <cell r="AY777" t="str">
            <v>Regalias</v>
          </cell>
          <cell r="AZ777">
            <v>7626</v>
          </cell>
          <cell r="BA777">
            <v>45026</v>
          </cell>
          <cell r="BB777">
            <v>59200000</v>
          </cell>
          <cell r="BK777" t="str">
            <v/>
          </cell>
          <cell r="BN777" t="str">
            <v/>
          </cell>
          <cell r="BO777" t="str">
            <v/>
          </cell>
          <cell r="BP777" t="str">
            <v/>
          </cell>
          <cell r="BR777" t="str">
            <v/>
          </cell>
          <cell r="BS777" t="str">
            <v/>
          </cell>
          <cell r="BT777" t="str">
            <v/>
          </cell>
          <cell r="BU777" t="str">
            <v/>
          </cell>
          <cell r="BV777" t="str">
            <v/>
          </cell>
          <cell r="BW777" t="str">
            <v/>
          </cell>
          <cell r="CA777" t="str">
            <v/>
          </cell>
          <cell r="CB777" t="str">
            <v/>
          </cell>
          <cell r="CC777" t="str">
            <v/>
          </cell>
          <cell r="CE777" t="str">
            <v/>
          </cell>
          <cell r="CF777" t="str">
            <v/>
          </cell>
          <cell r="CG777" t="str">
            <v/>
          </cell>
          <cell r="CH777" t="str">
            <v/>
          </cell>
          <cell r="CI777" t="str">
            <v/>
          </cell>
          <cell r="CP777">
            <v>0</v>
          </cell>
        </row>
        <row r="778">
          <cell r="C778" t="str">
            <v>770-2023</v>
          </cell>
          <cell r="D778">
            <v>1</v>
          </cell>
          <cell r="E778" t="str">
            <v>CO1.PCCNTR.4837736</v>
          </cell>
          <cell r="F778" t="str">
            <v>No Aplica</v>
          </cell>
          <cell r="G778" t="str">
            <v>En Ejecución</v>
          </cell>
          <cell r="H778" t="str">
            <v>https://community.secop.gov.co/Public/Tendering/OpportunityDetail/Index?noticeUID=CO1.NTC.4256647&amp;isFromPublicArea=True&amp;isModal=true&amp;asPopupView=true</v>
          </cell>
          <cell r="I778" t="str">
            <v>SDHT-SDB-PSP-107-2023</v>
          </cell>
          <cell r="J778">
            <v>1</v>
          </cell>
          <cell r="K778">
            <v>1</v>
          </cell>
          <cell r="L778" t="str">
            <v>Persona Natural</v>
          </cell>
          <cell r="M778" t="str">
            <v>CC</v>
          </cell>
          <cell r="N778">
            <v>1030545677</v>
          </cell>
          <cell r="O778">
            <v>5</v>
          </cell>
          <cell r="P778" t="str">
            <v>ROZO CORONA</v>
          </cell>
          <cell r="Q778" t="str">
            <v>DIANA ALEJANDRA</v>
          </cell>
          <cell r="R778" t="str">
            <v>No Aplica</v>
          </cell>
          <cell r="S778" t="str">
            <v>DIANA ALEJANDRA ROZO CORONA</v>
          </cell>
          <cell r="T778" t="str">
            <v>F</v>
          </cell>
          <cell r="U778">
            <v>45019</v>
          </cell>
          <cell r="V778">
            <v>45020</v>
          </cell>
          <cell r="W778">
            <v>45020</v>
          </cell>
          <cell r="Y778" t="str">
            <v>Contratación Directa</v>
          </cell>
          <cell r="Z778" t="str">
            <v>Contrato</v>
          </cell>
          <cell r="AA778" t="str">
            <v>Prestación de Servicios Profesionales</v>
          </cell>
          <cell r="AB778" t="str">
            <v>PRESTAR SERVICIOS PROFESIONALES PARA APOYAR LA COORDINACIÓN DE LAS ACTIVIDADES TÉCNICAS, SOCIALES Y DE GESTIÓN REQUERIDAS PARA LA ETAPA DE ESTUDIOS PRELIMINARES EN LOS TERRITORIOS SUSCEPTIBLES DE SER LEGALIZADOS.</v>
          </cell>
          <cell r="AC778">
            <v>45020</v>
          </cell>
          <cell r="AE778">
            <v>45020</v>
          </cell>
          <cell r="AF778">
            <v>8</v>
          </cell>
          <cell r="AG778">
            <v>0</v>
          </cell>
          <cell r="AH778">
            <v>8</v>
          </cell>
          <cell r="AI778">
            <v>8</v>
          </cell>
          <cell r="AJ778">
            <v>0</v>
          </cell>
          <cell r="AK778">
            <v>240</v>
          </cell>
          <cell r="AL778">
            <v>45263</v>
          </cell>
          <cell r="AM778">
            <v>45263</v>
          </cell>
          <cell r="AN778">
            <v>76000000</v>
          </cell>
          <cell r="AO778">
            <v>76000000</v>
          </cell>
          <cell r="AP778">
            <v>9500000</v>
          </cell>
          <cell r="AQ778">
            <v>0</v>
          </cell>
          <cell r="AS778">
            <v>897</v>
          </cell>
          <cell r="AT778">
            <v>45007</v>
          </cell>
          <cell r="AU778">
            <v>76000000</v>
          </cell>
          <cell r="AV778" t="str">
            <v>O23011601190000007577</v>
          </cell>
          <cell r="AW778" t="str">
            <v>INVERSION</v>
          </cell>
          <cell r="AX778" t="str">
            <v>Conformación y ajustes de expedientes para legalización de asentamientos de origen informal y regularización de desarrollos legalizados Bogotá</v>
          </cell>
          <cell r="AY778" t="str">
            <v>5000492573</v>
          </cell>
          <cell r="AZ778">
            <v>838</v>
          </cell>
          <cell r="BA778">
            <v>45020</v>
          </cell>
          <cell r="BB778">
            <v>76000000</v>
          </cell>
          <cell r="BK778" t="str">
            <v/>
          </cell>
          <cell r="BN778" t="str">
            <v/>
          </cell>
          <cell r="BO778" t="str">
            <v/>
          </cell>
          <cell r="BP778" t="str">
            <v/>
          </cell>
          <cell r="BR778" t="str">
            <v/>
          </cell>
          <cell r="BS778" t="str">
            <v/>
          </cell>
          <cell r="BT778" t="str">
            <v/>
          </cell>
          <cell r="BU778" t="str">
            <v/>
          </cell>
          <cell r="BV778" t="str">
            <v/>
          </cell>
          <cell r="BW778" t="str">
            <v/>
          </cell>
          <cell r="CA778" t="str">
            <v/>
          </cell>
          <cell r="CB778" t="str">
            <v/>
          </cell>
          <cell r="CC778" t="str">
            <v/>
          </cell>
          <cell r="CE778" t="str">
            <v/>
          </cell>
          <cell r="CF778" t="str">
            <v/>
          </cell>
          <cell r="CG778" t="str">
            <v/>
          </cell>
          <cell r="CH778" t="str">
            <v/>
          </cell>
          <cell r="CI778" t="str">
            <v/>
          </cell>
          <cell r="CP778">
            <v>0</v>
          </cell>
        </row>
        <row r="779">
          <cell r="C779" t="str">
            <v>107491-2023</v>
          </cell>
          <cell r="D779">
            <v>1</v>
          </cell>
          <cell r="E779" t="str">
            <v>Tienda Virtual</v>
          </cell>
          <cell r="F779" t="str">
            <v>No Aplica</v>
          </cell>
          <cell r="G779" t="str">
            <v>En Ejecución</v>
          </cell>
          <cell r="H779" t="str">
            <v>https://www.colombiacompra.gov.co/tienda-virtual-del-estado-colombiano/ordenes-compra/107491</v>
          </cell>
          <cell r="I779" t="str">
            <v>107491-2023</v>
          </cell>
          <cell r="J779" t="str">
            <v>No Aplica</v>
          </cell>
          <cell r="K779">
            <v>1</v>
          </cell>
          <cell r="L779" t="str">
            <v>Persona Juridica</v>
          </cell>
          <cell r="M779" t="str">
            <v>NIT</v>
          </cell>
          <cell r="N779">
            <v>901429346</v>
          </cell>
          <cell r="O779">
            <v>4</v>
          </cell>
          <cell r="P779" t="str">
            <v>No Aplica</v>
          </cell>
          <cell r="Q779" t="str">
            <v>No Aplica</v>
          </cell>
          <cell r="R779" t="str">
            <v>UNIÓN TEMPORAL SOLUCIONES AVANZADAS DE CONECTIVIDAD AZTECA - CENTURYLINK</v>
          </cell>
          <cell r="S779" t="str">
            <v>UNIÓN TEMPORAL SOLUCIONES AVANZADAS DE CONECTIVIDAD AZTECA - CENTURYLINK</v>
          </cell>
          <cell r="T779" t="str">
            <v>No Aplica</v>
          </cell>
          <cell r="U779">
            <v>45027</v>
          </cell>
          <cell r="V779">
            <v>45033</v>
          </cell>
          <cell r="W779" t="str">
            <v>No Aplica</v>
          </cell>
          <cell r="X779" t="str">
            <v>No Aplica</v>
          </cell>
          <cell r="Y779" t="str">
            <v>Orden de Compra</v>
          </cell>
          <cell r="Z779" t="str">
            <v>Orden de Compra</v>
          </cell>
          <cell r="AA779" t="str">
            <v>Prestación de Servicios</v>
          </cell>
          <cell r="AB779" t="str">
            <v>PRESTAR LOS SERVICIOS DE CONECTIVIDAD PARA LA SECRETARÍA DISTRITAL DEL HABITAT</v>
          </cell>
          <cell r="AC779">
            <v>45033</v>
          </cell>
          <cell r="AE779">
            <v>45033</v>
          </cell>
          <cell r="AF779">
            <v>12</v>
          </cell>
          <cell r="AG779">
            <v>0</v>
          </cell>
          <cell r="AH779">
            <v>12</v>
          </cell>
          <cell r="AI779">
            <v>12</v>
          </cell>
          <cell r="AJ779">
            <v>0</v>
          </cell>
          <cell r="AK779">
            <v>360</v>
          </cell>
          <cell r="AL779">
            <v>45398</v>
          </cell>
          <cell r="AM779">
            <v>45398</v>
          </cell>
          <cell r="AN779">
            <v>95481792</v>
          </cell>
          <cell r="AO779">
            <v>95481792</v>
          </cell>
          <cell r="AP779" t="str">
            <v>No Aplica</v>
          </cell>
          <cell r="AQ779" t="str">
            <v>No Aplica</v>
          </cell>
          <cell r="AS779">
            <v>909</v>
          </cell>
          <cell r="AT779">
            <v>45007</v>
          </cell>
          <cell r="AU779">
            <v>130000000</v>
          </cell>
          <cell r="AV779" t="str">
            <v>O21202020080383151</v>
          </cell>
          <cell r="AW779" t="str">
            <v>FUNCIONAMIENTO</v>
          </cell>
          <cell r="AX779" t="str">
            <v>Servicios de alojamiento de sitios web (hosting)</v>
          </cell>
          <cell r="AY779">
            <v>5000494350</v>
          </cell>
          <cell r="AZ779">
            <v>873</v>
          </cell>
          <cell r="BA779">
            <v>45028</v>
          </cell>
          <cell r="BB779">
            <v>95481792</v>
          </cell>
          <cell r="CP779">
            <v>0</v>
          </cell>
        </row>
        <row r="780">
          <cell r="C780" t="str">
            <v>107803-2023</v>
          </cell>
          <cell r="D780">
            <v>1</v>
          </cell>
          <cell r="E780" t="str">
            <v>Tienda Virtual</v>
          </cell>
          <cell r="F780" t="e">
            <v>#N/A</v>
          </cell>
          <cell r="G780" t="str">
            <v>En Ejecución</v>
          </cell>
          <cell r="H780" t="str">
            <v>https://www.colombiacompra.gov.co/tienda-virtual-del-estado-colombiano/ordenes-compra/107803</v>
          </cell>
          <cell r="I780" t="str">
            <v>107803-2023</v>
          </cell>
          <cell r="J780" t="str">
            <v>No Aplica</v>
          </cell>
          <cell r="K780">
            <v>1</v>
          </cell>
          <cell r="L780" t="str">
            <v>Unión Temporal</v>
          </cell>
          <cell r="M780" t="str">
            <v>NIT</v>
          </cell>
          <cell r="N780">
            <v>901669120</v>
          </cell>
          <cell r="O780">
            <v>6</v>
          </cell>
          <cell r="P780" t="str">
            <v>No Aplica</v>
          </cell>
          <cell r="Q780" t="str">
            <v>No Aplica</v>
          </cell>
          <cell r="R780" t="str">
            <v>UNION TEMPORAL ALIANZA TRANSACCIONAL</v>
          </cell>
          <cell r="S780" t="str">
            <v>UNION TEMPORAL ALIANZA TRANSACCIONAL</v>
          </cell>
          <cell r="T780" t="str">
            <v>No Aplica</v>
          </cell>
          <cell r="U780">
            <v>45033</v>
          </cell>
          <cell r="V780">
            <v>45034</v>
          </cell>
          <cell r="W780" t="str">
            <v>No Aplica</v>
          </cell>
          <cell r="X780" t="str">
            <v>No Aplica</v>
          </cell>
          <cell r="Y780" t="str">
            <v>Orden de Compra</v>
          </cell>
          <cell r="Z780" t="str">
            <v>Orden de Compra</v>
          </cell>
          <cell r="AA780" t="str">
            <v>Prestación de Servicios</v>
          </cell>
          <cell r="AB780" t="str">
            <v>PRESTAR EL SERVICIO DE TRANSPORTE TERRESTRE AUTOMOTOR ESPECIAL, INCLUIDOS TODOS LOS GASTOS INHERENTES AL MISMO.OC.107803</v>
          </cell>
          <cell r="AC780">
            <v>45034</v>
          </cell>
          <cell r="AD780">
            <v>45036</v>
          </cell>
          <cell r="AE780">
            <v>45036</v>
          </cell>
          <cell r="AF780">
            <v>9</v>
          </cell>
          <cell r="AG780">
            <v>0</v>
          </cell>
          <cell r="AH780">
            <v>9</v>
          </cell>
          <cell r="AI780">
            <v>9</v>
          </cell>
          <cell r="AJ780">
            <v>0</v>
          </cell>
          <cell r="AK780">
            <v>270</v>
          </cell>
          <cell r="AL780">
            <v>45310</v>
          </cell>
          <cell r="AM780">
            <v>45310</v>
          </cell>
          <cell r="AN780">
            <v>1003397401</v>
          </cell>
          <cell r="AO780">
            <v>1003397401</v>
          </cell>
          <cell r="AP780" t="str">
            <v>No Aplica</v>
          </cell>
          <cell r="AQ780" t="str">
            <v>No Aplica</v>
          </cell>
          <cell r="AS780">
            <v>948</v>
          </cell>
          <cell r="AT780">
            <v>45026</v>
          </cell>
          <cell r="AU780">
            <v>2019793011</v>
          </cell>
          <cell r="AV780" t="str">
            <v>O23011605560000007754</v>
          </cell>
          <cell r="AW780" t="str">
            <v>INVERSION</v>
          </cell>
          <cell r="AX780" t="str">
            <v>Fortalecimiento Institucional de la Secretaría del Hábitat Bogotá</v>
          </cell>
          <cell r="AY780">
            <v>5000496410</v>
          </cell>
          <cell r="AZ780">
            <v>896</v>
          </cell>
          <cell r="BA780">
            <v>45033</v>
          </cell>
          <cell r="BB780">
            <v>1003397401</v>
          </cell>
          <cell r="CP780">
            <v>0</v>
          </cell>
        </row>
        <row r="781">
          <cell r="C781" t="str">
            <v>107820-2023</v>
          </cell>
          <cell r="D781">
            <v>1</v>
          </cell>
          <cell r="E781" t="str">
            <v>Tienda Virtual</v>
          </cell>
          <cell r="F781" t="e">
            <v>#N/A</v>
          </cell>
          <cell r="G781" t="str">
            <v>En Ejecución</v>
          </cell>
          <cell r="H781" t="str">
            <v>https://www.colombiacompra.gov.co/tienda-virtual-del-estado-colombiano/ordenes-compra/107820</v>
          </cell>
          <cell r="I781" t="str">
            <v>107820-2023</v>
          </cell>
          <cell r="J781" t="str">
            <v>No Aplica</v>
          </cell>
          <cell r="K781">
            <v>2</v>
          </cell>
          <cell r="L781" t="str">
            <v>Unión Temporal</v>
          </cell>
          <cell r="M781" t="str">
            <v>NIT</v>
          </cell>
          <cell r="N781">
            <v>901669120</v>
          </cell>
          <cell r="O781">
            <v>6</v>
          </cell>
          <cell r="P781" t="str">
            <v>No Aplica</v>
          </cell>
          <cell r="Q781" t="str">
            <v>No Aplica</v>
          </cell>
          <cell r="R781" t="str">
            <v>UNION TEMPORAL ALIANZA TRANSACCIONAL</v>
          </cell>
          <cell r="S781" t="str">
            <v>UNION TEMPORAL ALIANZA TRANSACCIONAL</v>
          </cell>
          <cell r="T781" t="str">
            <v>No Aplica</v>
          </cell>
          <cell r="U781">
            <v>45033</v>
          </cell>
          <cell r="V781">
            <v>45034</v>
          </cell>
          <cell r="W781" t="str">
            <v>No Aplica</v>
          </cell>
          <cell r="X781" t="str">
            <v>No Aplica</v>
          </cell>
          <cell r="Y781" t="str">
            <v>Orden de Compra</v>
          </cell>
          <cell r="Z781" t="str">
            <v>Orden de Compra</v>
          </cell>
          <cell r="AA781" t="str">
            <v>Prestación de Servicios</v>
          </cell>
          <cell r="AB781" t="str">
            <v>PRESTAR EL SERVICIO DE TRANSPORTE TERRESTRE AUTOMOTOR ESPECIAL, INCLUIDOS TODOS LOS GASTOS INHERENTES AL MISMO.OC.107820</v>
          </cell>
          <cell r="AC781">
            <v>45034</v>
          </cell>
          <cell r="AD781">
            <v>45035</v>
          </cell>
          <cell r="AE781">
            <v>45035</v>
          </cell>
          <cell r="AF781">
            <v>9</v>
          </cell>
          <cell r="AG781">
            <v>0</v>
          </cell>
          <cell r="AH781">
            <v>9</v>
          </cell>
          <cell r="AI781">
            <v>9</v>
          </cell>
          <cell r="AJ781">
            <v>0</v>
          </cell>
          <cell r="AK781">
            <v>270</v>
          </cell>
          <cell r="AL781">
            <v>45309</v>
          </cell>
          <cell r="AM781">
            <v>45309</v>
          </cell>
          <cell r="AN781">
            <v>82945078</v>
          </cell>
          <cell r="AO781">
            <v>82945078</v>
          </cell>
          <cell r="AP781" t="str">
            <v>No Aplica</v>
          </cell>
          <cell r="AQ781" t="str">
            <v>No Aplica</v>
          </cell>
          <cell r="AS781">
            <v>948</v>
          </cell>
          <cell r="AT781">
            <v>45026</v>
          </cell>
          <cell r="AU781">
            <v>2019793011</v>
          </cell>
          <cell r="AV781" t="str">
            <v>O23011605560000007754</v>
          </cell>
          <cell r="AW781" t="str">
            <v>INVERSION</v>
          </cell>
          <cell r="AX781" t="str">
            <v>Fortalecimiento Institucional de la Secretaría del Hábitat Bogotá</v>
          </cell>
          <cell r="AY781">
            <v>5000496411</v>
          </cell>
          <cell r="AZ781">
            <v>897</v>
          </cell>
          <cell r="BA781">
            <v>45033</v>
          </cell>
          <cell r="BB781">
            <v>82945078</v>
          </cell>
          <cell r="CP781">
            <v>0</v>
          </cell>
        </row>
        <row r="782">
          <cell r="C782" t="str">
            <v>771-2023</v>
          </cell>
          <cell r="D782">
            <v>1</v>
          </cell>
          <cell r="E782" t="str">
            <v>CO1.PCCNTR.4837808</v>
          </cell>
          <cell r="F782" t="str">
            <v>No Aplica</v>
          </cell>
          <cell r="G782" t="str">
            <v>En Ejecución</v>
          </cell>
          <cell r="H782" t="str">
            <v>https://community.secop.gov.co/Public/Tendering/OpportunityDetail/Index?noticeUID=CO1.NTC.4256568&amp;isFromPublicArea=True&amp;isModal=true&amp;asPopupView=true</v>
          </cell>
          <cell r="I782" t="str">
            <v>SDHT-SDB-PSP-108-2023</v>
          </cell>
          <cell r="J782">
            <v>1</v>
          </cell>
          <cell r="K782">
            <v>1</v>
          </cell>
          <cell r="L782" t="str">
            <v>Persona Natural</v>
          </cell>
          <cell r="M782" t="str">
            <v>CC</v>
          </cell>
          <cell r="N782">
            <v>1023864603</v>
          </cell>
          <cell r="O782">
            <v>3</v>
          </cell>
          <cell r="P782" t="str">
            <v>LOPEZ GRANADA</v>
          </cell>
          <cell r="Q782" t="str">
            <v>WILSON DAVID</v>
          </cell>
          <cell r="R782" t="str">
            <v>No Aplica</v>
          </cell>
          <cell r="S782" t="str">
            <v>WILSON DAVID LOPEZ GRANADA</v>
          </cell>
          <cell r="T782" t="str">
            <v>M</v>
          </cell>
          <cell r="U782">
            <v>45019</v>
          </cell>
          <cell r="V782">
            <v>45020</v>
          </cell>
          <cell r="W782">
            <v>45020</v>
          </cell>
          <cell r="Y782" t="str">
            <v>Contratación Directa</v>
          </cell>
          <cell r="Z782" t="str">
            <v>Contrato</v>
          </cell>
          <cell r="AA782" t="str">
            <v>Prestación de Servicios Profesionales</v>
          </cell>
          <cell r="AB782" t="str">
            <v>PRESTAR SERVICIOS PROFESIONALES PARA APOYAR LA COORDINACIÓN DE LAS ACTIVIDADES TÉCNICAS, SOCIALES Y DE GESTIÓN REQUERIDAS PARA LA ETAPA DE ESTUDIOS PRELIMINARES DEL INSTRUMENTO DE REGULARIZACIÓN O FORMALIZACIÓN URBANÍSTICA.</v>
          </cell>
          <cell r="AC782">
            <v>45020</v>
          </cell>
          <cell r="AE782">
            <v>45020</v>
          </cell>
          <cell r="AF782">
            <v>8</v>
          </cell>
          <cell r="AG782">
            <v>0</v>
          </cell>
          <cell r="AH782">
            <v>8</v>
          </cell>
          <cell r="AI782">
            <v>8</v>
          </cell>
          <cell r="AJ782">
            <v>0</v>
          </cell>
          <cell r="AK782">
            <v>240</v>
          </cell>
          <cell r="AL782">
            <v>45263</v>
          </cell>
          <cell r="AM782">
            <v>45263</v>
          </cell>
          <cell r="AN782">
            <v>76000000</v>
          </cell>
          <cell r="AO782">
            <v>76000000</v>
          </cell>
          <cell r="AP782">
            <v>9500000</v>
          </cell>
          <cell r="AQ782">
            <v>0</v>
          </cell>
          <cell r="AS782">
            <v>898</v>
          </cell>
          <cell r="AT782">
            <v>45007</v>
          </cell>
          <cell r="AU782">
            <v>76000000</v>
          </cell>
          <cell r="AV782" t="str">
            <v>O23011601190000007577</v>
          </cell>
          <cell r="AW782" t="str">
            <v>INVERSION</v>
          </cell>
          <cell r="AX782" t="str">
            <v>Conformación y ajustes de expedientes para legalización de asentamientos de origen informal y regularización de desarrollos legalizados Bogotá</v>
          </cell>
          <cell r="AY782" t="str">
            <v>5000492575</v>
          </cell>
          <cell r="AZ782">
            <v>839</v>
          </cell>
          <cell r="BA782">
            <v>45020</v>
          </cell>
          <cell r="BB782">
            <v>76000000</v>
          </cell>
          <cell r="BK782" t="str">
            <v/>
          </cell>
          <cell r="BN782" t="str">
            <v/>
          </cell>
          <cell r="BO782" t="str">
            <v/>
          </cell>
          <cell r="BP782" t="str">
            <v/>
          </cell>
          <cell r="BR782" t="str">
            <v/>
          </cell>
          <cell r="BS782" t="str">
            <v/>
          </cell>
          <cell r="BT782" t="str">
            <v/>
          </cell>
          <cell r="BU782" t="str">
            <v/>
          </cell>
          <cell r="BV782" t="str">
            <v/>
          </cell>
          <cell r="BW782" t="str">
            <v/>
          </cell>
          <cell r="CA782" t="str">
            <v/>
          </cell>
          <cell r="CB782" t="str">
            <v/>
          </cell>
          <cell r="CC782" t="str">
            <v/>
          </cell>
          <cell r="CE782" t="str">
            <v/>
          </cell>
          <cell r="CF782" t="str">
            <v/>
          </cell>
          <cell r="CG782" t="str">
            <v/>
          </cell>
          <cell r="CH782" t="str">
            <v/>
          </cell>
          <cell r="CI782" t="str">
            <v/>
          </cell>
          <cell r="CP782">
            <v>0</v>
          </cell>
        </row>
        <row r="783">
          <cell r="C783" t="str">
            <v>772-2023</v>
          </cell>
          <cell r="D783">
            <v>1</v>
          </cell>
          <cell r="E783" t="str">
            <v>CO1.PCCNTR.4839426</v>
          </cell>
          <cell r="F783" t="e">
            <v>#N/A</v>
          </cell>
          <cell r="G783" t="str">
            <v>En Ejecución</v>
          </cell>
          <cell r="H783" t="str">
            <v>https://community.secop.gov.co/Public/Tendering/OpportunityDetail/Index?noticeUID=CO1.NTC.4258162&amp;isFromPublicArea=True&amp;isModal=true&amp;asPopupView=true</v>
          </cell>
          <cell r="I783" t="str">
            <v>SDHT-SDB-PSP-063.-2023</v>
          </cell>
          <cell r="J783">
            <v>1</v>
          </cell>
          <cell r="K783">
            <v>1</v>
          </cell>
          <cell r="L783" t="str">
            <v>Persona Natural</v>
          </cell>
          <cell r="M783" t="str">
            <v>CC</v>
          </cell>
          <cell r="N783">
            <v>79647943</v>
          </cell>
          <cell r="O783">
            <v>5</v>
          </cell>
          <cell r="P783" t="str">
            <v>RUA RODRIGUEZ</v>
          </cell>
          <cell r="Q783" t="str">
            <v>HUGO RENATO</v>
          </cell>
          <cell r="R783" t="str">
            <v>No Aplica</v>
          </cell>
          <cell r="S783" t="str">
            <v>HUGO RENATO RUA RODRIGUEZ</v>
          </cell>
          <cell r="T783" t="str">
            <v>M</v>
          </cell>
          <cell r="U783">
            <v>45021</v>
          </cell>
          <cell r="V783">
            <v>45027</v>
          </cell>
          <cell r="W783">
            <v>45026</v>
          </cell>
          <cell r="Y783" t="str">
            <v>Contratación Directa</v>
          </cell>
          <cell r="Z783" t="str">
            <v>Contrato</v>
          </cell>
          <cell r="AA783" t="str">
            <v>Prestación de Servicios Profesionales</v>
          </cell>
          <cell r="AB783" t="str">
            <v>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v>
          </cell>
          <cell r="AC783">
            <v>45028</v>
          </cell>
          <cell r="AE783">
            <v>45028</v>
          </cell>
          <cell r="AF783">
            <v>8</v>
          </cell>
          <cell r="AG783">
            <v>0</v>
          </cell>
          <cell r="AH783">
            <v>8</v>
          </cell>
          <cell r="AI783">
            <v>8</v>
          </cell>
          <cell r="AJ783">
            <v>0</v>
          </cell>
          <cell r="AK783">
            <v>240</v>
          </cell>
          <cell r="AL783">
            <v>45271</v>
          </cell>
          <cell r="AM783">
            <v>45271</v>
          </cell>
          <cell r="AN783">
            <v>54400000</v>
          </cell>
          <cell r="AO783">
            <v>54400000</v>
          </cell>
          <cell r="AP783">
            <v>6800000</v>
          </cell>
          <cell r="AQ783">
            <v>0</v>
          </cell>
          <cell r="AS783">
            <v>427</v>
          </cell>
          <cell r="AT783">
            <v>44946</v>
          </cell>
          <cell r="AU783">
            <v>74800000</v>
          </cell>
          <cell r="AV783" t="str">
            <v>O23011601190000007575</v>
          </cell>
          <cell r="AW783" t="str">
            <v>INVERSION</v>
          </cell>
          <cell r="AX783" t="str">
            <v>Estudios y diseños de proyecto para el mejoramiento integral de Barrios - Bogotá 2020-2024</v>
          </cell>
          <cell r="AY783">
            <v>5000494110</v>
          </cell>
          <cell r="AZ783">
            <v>858</v>
          </cell>
          <cell r="BA783">
            <v>45028</v>
          </cell>
          <cell r="BB783">
            <v>54400000</v>
          </cell>
          <cell r="BK783" t="str">
            <v/>
          </cell>
          <cell r="BN783" t="str">
            <v/>
          </cell>
          <cell r="BO783" t="str">
            <v/>
          </cell>
          <cell r="BP783" t="str">
            <v/>
          </cell>
          <cell r="BR783" t="str">
            <v/>
          </cell>
          <cell r="BS783" t="str">
            <v/>
          </cell>
          <cell r="BT783" t="str">
            <v/>
          </cell>
          <cell r="BU783" t="str">
            <v/>
          </cell>
          <cell r="BV783" t="str">
            <v/>
          </cell>
          <cell r="BW783" t="str">
            <v/>
          </cell>
          <cell r="CA783" t="str">
            <v/>
          </cell>
          <cell r="CB783" t="str">
            <v/>
          </cell>
          <cell r="CC783" t="str">
            <v/>
          </cell>
          <cell r="CE783" t="str">
            <v/>
          </cell>
          <cell r="CF783" t="str">
            <v/>
          </cell>
          <cell r="CG783" t="str">
            <v/>
          </cell>
          <cell r="CH783" t="str">
            <v/>
          </cell>
          <cell r="CI783" t="str">
            <v/>
          </cell>
          <cell r="CP783">
            <v>0</v>
          </cell>
        </row>
        <row r="784">
          <cell r="C784" t="str">
            <v>773-2023</v>
          </cell>
          <cell r="D784">
            <v>1</v>
          </cell>
          <cell r="E784" t="str">
            <v>CO1.PCCNTR.4839421</v>
          </cell>
          <cell r="F784" t="e">
            <v>#N/A</v>
          </cell>
          <cell r="G784" t="str">
            <v>En Ejecución</v>
          </cell>
          <cell r="H784" t="str">
            <v>https://community.secop.gov.co/Public/Tendering/OpportunityDetail/Index?noticeUID=CO1.NTC.4257780&amp;isFromPublicArea=True&amp;isModal=true&amp;asPopupView=true</v>
          </cell>
          <cell r="I784" t="str">
            <v>SDHT-SDO-PSP-071-2023</v>
          </cell>
          <cell r="J784">
            <v>1</v>
          </cell>
          <cell r="K784">
            <v>1</v>
          </cell>
          <cell r="L784" t="str">
            <v>Persona Natural</v>
          </cell>
          <cell r="M784" t="str">
            <v>CC</v>
          </cell>
          <cell r="N784">
            <v>52718926</v>
          </cell>
          <cell r="O784">
            <v>7</v>
          </cell>
          <cell r="P784" t="str">
            <v>MELO GOMEZ</v>
          </cell>
          <cell r="Q784" t="str">
            <v>ALBA CRISTINA</v>
          </cell>
          <cell r="R784" t="str">
            <v>No Aplica</v>
          </cell>
          <cell r="S784" t="str">
            <v>ALBA CRISTINA MELO GOMEZ</v>
          </cell>
          <cell r="T784" t="str">
            <v>F</v>
          </cell>
          <cell r="U784">
            <v>45021</v>
          </cell>
          <cell r="V784">
            <v>45027</v>
          </cell>
          <cell r="W784">
            <v>45026</v>
          </cell>
          <cell r="Y784" t="str">
            <v>Contratación Directa</v>
          </cell>
          <cell r="Z784" t="str">
            <v>Contrato</v>
          </cell>
          <cell r="AA784" t="str">
            <v>Prestación de Servicios Profesionales</v>
          </cell>
          <cell r="AB784" t="str">
            <v>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v>
          </cell>
          <cell r="AC784">
            <v>45028</v>
          </cell>
          <cell r="AD784">
            <v>45028</v>
          </cell>
          <cell r="AE784">
            <v>45028</v>
          </cell>
          <cell r="AF784">
            <v>8</v>
          </cell>
          <cell r="AG784">
            <v>0</v>
          </cell>
          <cell r="AH784">
            <v>8</v>
          </cell>
          <cell r="AI784">
            <v>8</v>
          </cell>
          <cell r="AJ784">
            <v>0</v>
          </cell>
          <cell r="AK784">
            <v>240</v>
          </cell>
          <cell r="AL784">
            <v>45271</v>
          </cell>
          <cell r="AM784">
            <v>45271</v>
          </cell>
          <cell r="AN784">
            <v>74160000</v>
          </cell>
          <cell r="AO784">
            <v>74160000</v>
          </cell>
          <cell r="AP784">
            <v>9270000</v>
          </cell>
          <cell r="AQ784">
            <v>0</v>
          </cell>
          <cell r="AS784">
            <v>852</v>
          </cell>
          <cell r="AT784">
            <v>44992</v>
          </cell>
          <cell r="AU784">
            <v>74160000</v>
          </cell>
          <cell r="AV784" t="str">
            <v>O23011602320000007641</v>
          </cell>
          <cell r="AW784" t="str">
            <v>INVERSION</v>
          </cell>
          <cell r="AX784" t="str">
            <v>Implementación de la Estrategia Integral de Revitalización Bogotá</v>
          </cell>
          <cell r="AY784">
            <v>5000494112</v>
          </cell>
          <cell r="AZ784">
            <v>859</v>
          </cell>
          <cell r="BA784">
            <v>45028</v>
          </cell>
          <cell r="BB784">
            <v>74160000</v>
          </cell>
          <cell r="BK784" t="str">
            <v/>
          </cell>
          <cell r="BN784" t="str">
            <v/>
          </cell>
          <cell r="BO784" t="str">
            <v/>
          </cell>
          <cell r="BP784" t="str">
            <v/>
          </cell>
          <cell r="BR784" t="str">
            <v/>
          </cell>
          <cell r="BS784" t="str">
            <v/>
          </cell>
          <cell r="BT784" t="str">
            <v/>
          </cell>
          <cell r="BU784" t="str">
            <v/>
          </cell>
          <cell r="BV784" t="str">
            <v/>
          </cell>
          <cell r="BW784" t="str">
            <v/>
          </cell>
          <cell r="CA784" t="str">
            <v/>
          </cell>
          <cell r="CB784" t="str">
            <v/>
          </cell>
          <cell r="CC784" t="str">
            <v/>
          </cell>
          <cell r="CE784" t="str">
            <v/>
          </cell>
          <cell r="CF784" t="str">
            <v/>
          </cell>
          <cell r="CG784" t="str">
            <v/>
          </cell>
          <cell r="CH784" t="str">
            <v/>
          </cell>
          <cell r="CI784" t="str">
            <v/>
          </cell>
          <cell r="CP784">
            <v>0</v>
          </cell>
        </row>
        <row r="785">
          <cell r="C785" t="str">
            <v>774-2023</v>
          </cell>
          <cell r="D785">
            <v>1</v>
          </cell>
          <cell r="E785" t="str">
            <v>CO1.PCCNTR.4839825</v>
          </cell>
          <cell r="F785" t="str">
            <v>No Aplica</v>
          </cell>
          <cell r="G785" t="str">
            <v>Liquidado</v>
          </cell>
          <cell r="H785" t="str">
            <v>https://community.secop.gov.co/Public/Tendering/OpportunityDetail/Index?noticeUID=CO1.NTC.4260087&amp;isFromPublicArea=True&amp;isModal=true&amp;asPopupView=true</v>
          </cell>
          <cell r="I785" t="str">
            <v xml:space="preserve"> SDHT-SGF-PSP-007-2023</v>
          </cell>
          <cell r="J785">
            <v>1</v>
          </cell>
          <cell r="K785">
            <v>1</v>
          </cell>
          <cell r="L785" t="str">
            <v>Persona Natural</v>
          </cell>
          <cell r="M785" t="str">
            <v>CC</v>
          </cell>
          <cell r="N785">
            <v>1018493253</v>
          </cell>
          <cell r="O785">
            <v>8</v>
          </cell>
          <cell r="P785" t="str">
            <v>LINARES BASTO</v>
          </cell>
          <cell r="Q785" t="str">
            <v>SANTIAGO</v>
          </cell>
          <cell r="R785" t="str">
            <v>No Aplica</v>
          </cell>
          <cell r="S785" t="str">
            <v>SANTIAGO LINARES BASTO</v>
          </cell>
          <cell r="T785" t="str">
            <v>M</v>
          </cell>
          <cell r="U785">
            <v>45020</v>
          </cell>
          <cell r="V785">
            <v>45021</v>
          </cell>
          <cell r="W785">
            <v>45026</v>
          </cell>
          <cell r="Y785" t="str">
            <v>Contratación Directa</v>
          </cell>
          <cell r="Z785" t="str">
            <v>Contrato</v>
          </cell>
          <cell r="AA785" t="str">
            <v>Prestación de Servicios Profesionales</v>
          </cell>
          <cell r="AB785" t="str">
            <v xml:space="preserve">DECRETO 513 DEL 14 DE NOVIEMBRE DE 2022-ACTIVIDAD 4.3- PRESTAR SERVICIOS PROFESIONALES PARA DESARROLLAR ACTIVIDADES SOCIALES PARA LA VERIFICACIÓN Y SEGUIMIENTO DE LOS HOGARES BENEFICIARIOS DEL PROGRAMA APORTE TEMPORAL SOLIDARIO DE ARRENDAMIENTO. </v>
          </cell>
          <cell r="AC785">
            <v>45035</v>
          </cell>
          <cell r="AE785">
            <v>45035</v>
          </cell>
          <cell r="AF785">
            <v>0</v>
          </cell>
          <cell r="AG785">
            <v>26</v>
          </cell>
          <cell r="AH785">
            <v>0.8666666666666667</v>
          </cell>
          <cell r="AI785">
            <v>0</v>
          </cell>
          <cell r="AJ785">
            <v>26</v>
          </cell>
          <cell r="AK785">
            <v>26</v>
          </cell>
          <cell r="AL785">
            <v>45060</v>
          </cell>
          <cell r="AM785">
            <v>45060</v>
          </cell>
          <cell r="AN785">
            <v>7950000</v>
          </cell>
          <cell r="AO785">
            <v>4593333</v>
          </cell>
          <cell r="AP785">
            <v>5300000</v>
          </cell>
          <cell r="AQ785">
            <v>0.33333333302289248</v>
          </cell>
          <cell r="AS785">
            <v>3199</v>
          </cell>
          <cell r="AT785">
            <v>44946</v>
          </cell>
          <cell r="AU785">
            <v>2520000000</v>
          </cell>
          <cell r="AV785" t="str">
            <v>Recursos Fondiger</v>
          </cell>
          <cell r="AW785" t="str">
            <v>Recursos Fondiger</v>
          </cell>
          <cell r="AX785" t="str">
            <v>Recursos Fondiger</v>
          </cell>
          <cell r="AY785" t="str">
            <v>Recursos Fondiger</v>
          </cell>
          <cell r="AZ785">
            <v>9574</v>
          </cell>
          <cell r="BA785">
            <v>45035</v>
          </cell>
          <cell r="BB785">
            <v>7950000</v>
          </cell>
          <cell r="BK785" t="str">
            <v/>
          </cell>
          <cell r="BN785" t="str">
            <v/>
          </cell>
          <cell r="BO785" t="str">
            <v/>
          </cell>
          <cell r="BP785" t="str">
            <v/>
          </cell>
          <cell r="BR785" t="str">
            <v/>
          </cell>
          <cell r="BS785" t="str">
            <v/>
          </cell>
          <cell r="BT785" t="str">
            <v/>
          </cell>
          <cell r="BU785" t="str">
            <v/>
          </cell>
          <cell r="BV785" t="str">
            <v/>
          </cell>
          <cell r="BW785" t="str">
            <v/>
          </cell>
          <cell r="CA785" t="str">
            <v/>
          </cell>
          <cell r="CB785" t="str">
            <v/>
          </cell>
          <cell r="CC785" t="str">
            <v/>
          </cell>
          <cell r="CE785" t="str">
            <v/>
          </cell>
          <cell r="CF785" t="str">
            <v/>
          </cell>
          <cell r="CG785" t="str">
            <v/>
          </cell>
          <cell r="CH785" t="str">
            <v/>
          </cell>
          <cell r="CI785" t="str">
            <v/>
          </cell>
          <cell r="CP785">
            <v>0</v>
          </cell>
        </row>
        <row r="786">
          <cell r="C786" t="str">
            <v>775-2023</v>
          </cell>
          <cell r="D786">
            <v>1</v>
          </cell>
          <cell r="E786" t="str">
            <v>CO1.PCCNTR.4839928</v>
          </cell>
          <cell r="F786" t="str">
            <v>No Aplica</v>
          </cell>
          <cell r="G786" t="str">
            <v>Liquidado</v>
          </cell>
          <cell r="H786" t="str">
            <v>https://community.secop.gov.co/Public/Tendering/OpportunityDetail/Index?noticeUID=CO1.NTC.4260456&amp;isFromPublicArea=True&amp;isModal=true&amp;asPopupView=true</v>
          </cell>
          <cell r="I786" t="str">
            <v>SDHT-SGF-PSP-008-2023</v>
          </cell>
          <cell r="J786">
            <v>1</v>
          </cell>
          <cell r="K786">
            <v>1</v>
          </cell>
          <cell r="L786" t="str">
            <v>Persona Natural</v>
          </cell>
          <cell r="M786" t="str">
            <v>CC</v>
          </cell>
          <cell r="N786">
            <v>1033716552</v>
          </cell>
          <cell r="O786">
            <v>9</v>
          </cell>
          <cell r="P786" t="str">
            <v>MENDEZ SONALQUE</v>
          </cell>
          <cell r="Q786" t="str">
            <v>JHON FREDY</v>
          </cell>
          <cell r="R786" t="str">
            <v>No Aplica</v>
          </cell>
          <cell r="S786" t="str">
            <v>JHON FREDY MENDEZ SONALQUE</v>
          </cell>
          <cell r="T786" t="str">
            <v>M</v>
          </cell>
          <cell r="U786">
            <v>45020</v>
          </cell>
          <cell r="V786">
            <v>45021</v>
          </cell>
          <cell r="W786">
            <v>45026</v>
          </cell>
          <cell r="Y786" t="str">
            <v>Contratación Directa</v>
          </cell>
          <cell r="Z786" t="str">
            <v>Contrato</v>
          </cell>
          <cell r="AA786" t="str">
            <v>Prestación de Servicios Profesionales</v>
          </cell>
          <cell r="AB786" t="str">
            <v>DECRETO 513 DEL 14 DE NOVIEMBRE DE 2022-ACTIVIDAD 4.3- PRESTAR SERVICIOS PROFESIONALES PARA LA GESTIÓN SOCIAL, VERIFICACIÓN Y SEGUIMIENTO DE LOS HOGARES BENEFICIARIOS DEL PROGRAMA APORTE TEMPORAL SOLIDARIO DE ARRENDAMIENTO.</v>
          </cell>
          <cell r="AC786">
            <v>45035</v>
          </cell>
          <cell r="AD786">
            <v>45035</v>
          </cell>
          <cell r="AE786">
            <v>45035</v>
          </cell>
          <cell r="AF786">
            <v>0</v>
          </cell>
          <cell r="AG786">
            <v>26</v>
          </cell>
          <cell r="AH786">
            <v>0.8666666666666667</v>
          </cell>
          <cell r="AI786">
            <v>0</v>
          </cell>
          <cell r="AJ786">
            <v>26</v>
          </cell>
          <cell r="AK786">
            <v>26</v>
          </cell>
          <cell r="AL786">
            <v>45060</v>
          </cell>
          <cell r="AM786">
            <v>45060</v>
          </cell>
          <cell r="AN786">
            <v>7950000</v>
          </cell>
          <cell r="AO786">
            <v>4593333</v>
          </cell>
          <cell r="AP786">
            <v>5300000</v>
          </cell>
          <cell r="AQ786">
            <v>0.33333333302289248</v>
          </cell>
          <cell r="AS786">
            <v>3199</v>
          </cell>
          <cell r="AT786">
            <v>44946</v>
          </cell>
          <cell r="AU786">
            <v>2520000000</v>
          </cell>
          <cell r="AV786" t="str">
            <v>Recursos Fondiger</v>
          </cell>
          <cell r="AW786" t="str">
            <v>Recursos Fondiger</v>
          </cell>
          <cell r="AX786" t="str">
            <v>Recursos Fondiger</v>
          </cell>
          <cell r="AY786" t="str">
            <v>Recursos Fondiger</v>
          </cell>
          <cell r="AZ786">
            <v>9575</v>
          </cell>
          <cell r="BA786">
            <v>45035</v>
          </cell>
          <cell r="BB786">
            <v>7950000</v>
          </cell>
          <cell r="BK786" t="str">
            <v/>
          </cell>
          <cell r="BN786" t="str">
            <v/>
          </cell>
          <cell r="BO786" t="str">
            <v/>
          </cell>
          <cell r="BP786" t="str">
            <v/>
          </cell>
          <cell r="BR786" t="str">
            <v/>
          </cell>
          <cell r="BS786" t="str">
            <v/>
          </cell>
          <cell r="BT786" t="str">
            <v/>
          </cell>
          <cell r="BU786" t="str">
            <v/>
          </cell>
          <cell r="BV786" t="str">
            <v/>
          </cell>
          <cell r="BW786" t="str">
            <v/>
          </cell>
          <cell r="CA786" t="str">
            <v/>
          </cell>
          <cell r="CB786" t="str">
            <v/>
          </cell>
          <cell r="CC786" t="str">
            <v/>
          </cell>
          <cell r="CE786" t="str">
            <v/>
          </cell>
          <cell r="CF786" t="str">
            <v/>
          </cell>
          <cell r="CG786" t="str">
            <v/>
          </cell>
          <cell r="CH786" t="str">
            <v/>
          </cell>
          <cell r="CI786" t="str">
            <v/>
          </cell>
          <cell r="CP786">
            <v>0</v>
          </cell>
        </row>
        <row r="787">
          <cell r="C787" t="str">
            <v>776-2023</v>
          </cell>
          <cell r="D787">
            <v>1</v>
          </cell>
          <cell r="E787" t="str">
            <v>CO1.PCCNTR.4840217</v>
          </cell>
          <cell r="F787" t="str">
            <v>No Aplica</v>
          </cell>
          <cell r="G787" t="str">
            <v>En Ejecución</v>
          </cell>
          <cell r="H787" t="str">
            <v>https://community.secop.gov.co/Public/Tendering/OpportunityDetail/Index?noticeUID=CO1.NTC.4260067&amp;isFromPublicArea=True&amp;isModal=False</v>
          </cell>
          <cell r="I787" t="str">
            <v>SDHT-SDA-PSP-058-2023</v>
          </cell>
          <cell r="J787">
            <v>1</v>
          </cell>
          <cell r="K787">
            <v>1</v>
          </cell>
          <cell r="L787" t="str">
            <v>Persona Natural</v>
          </cell>
          <cell r="M787" t="str">
            <v>CC</v>
          </cell>
          <cell r="N787">
            <v>53107403</v>
          </cell>
          <cell r="O787">
            <v>9</v>
          </cell>
          <cell r="P787" t="str">
            <v>RODRIGUEZ OSORIO</v>
          </cell>
          <cell r="Q787" t="str">
            <v>DIANA PATRICIA</v>
          </cell>
          <cell r="R787" t="str">
            <v>No Aplica</v>
          </cell>
          <cell r="S787" t="str">
            <v>DIANA PATRICIA RODRIGUEZ OSORIO</v>
          </cell>
          <cell r="T787" t="str">
            <v>F</v>
          </cell>
          <cell r="U787">
            <v>45020</v>
          </cell>
          <cell r="V787">
            <v>45021</v>
          </cell>
          <cell r="W787">
            <v>45021</v>
          </cell>
          <cell r="Y787" t="str">
            <v>Contratación Directa</v>
          </cell>
          <cell r="Z787" t="str">
            <v>Contrato</v>
          </cell>
          <cell r="AA787" t="str">
            <v>Prestación de Servicios Profesionales</v>
          </cell>
          <cell r="AB787" t="str">
            <v>PRESTAR SERVICIOS PROFESIONALES EN LA SUBDIRECCIÓN ADMINISTRATIVA PARA LIDERAR EL PROCESO DE BIENES, SERVICIOS E INFRAESTRUCTURA DE LA SDHT, CONFORME A LOS PROCEDIMIENTOS, PROTOCOLOS, RIESGOS Y PLAN ANUAL DE ADQUISICIONES DE LA SDHT.</v>
          </cell>
          <cell r="AC787">
            <v>45021</v>
          </cell>
          <cell r="AE787">
            <v>45021</v>
          </cell>
          <cell r="AF787">
            <v>8</v>
          </cell>
          <cell r="AG787">
            <v>0</v>
          </cell>
          <cell r="AH787">
            <v>8</v>
          </cell>
          <cell r="AI787">
            <v>8</v>
          </cell>
          <cell r="AJ787">
            <v>0</v>
          </cell>
          <cell r="AK787">
            <v>240</v>
          </cell>
          <cell r="AL787">
            <v>45264</v>
          </cell>
          <cell r="AM787">
            <v>45264</v>
          </cell>
          <cell r="AN787">
            <v>65920000</v>
          </cell>
          <cell r="AO787">
            <v>65920000</v>
          </cell>
          <cell r="AP787">
            <v>8240000</v>
          </cell>
          <cell r="AQ787">
            <v>7.4505805969238281E-9</v>
          </cell>
          <cell r="AS787">
            <v>912</v>
          </cell>
          <cell r="AT787">
            <v>45012</v>
          </cell>
          <cell r="AU787">
            <v>65920000</v>
          </cell>
          <cell r="AV787" t="str">
            <v>O23011605560000007754</v>
          </cell>
          <cell r="AW787" t="str">
            <v>INVERSION</v>
          </cell>
          <cell r="AX787" t="str">
            <v>Fortalecimiento Institucional de la Secretaría del Hábitat Bogotá</v>
          </cell>
          <cell r="AY787" t="str">
            <v>5000492736</v>
          </cell>
          <cell r="AZ787">
            <v>841</v>
          </cell>
          <cell r="BA787">
            <v>45020</v>
          </cell>
          <cell r="BB787">
            <v>65920000</v>
          </cell>
          <cell r="BK787" t="str">
            <v/>
          </cell>
          <cell r="BN787" t="str">
            <v/>
          </cell>
          <cell r="BO787" t="str">
            <v/>
          </cell>
          <cell r="BP787" t="str">
            <v/>
          </cell>
          <cell r="BR787" t="str">
            <v/>
          </cell>
          <cell r="BS787" t="str">
            <v/>
          </cell>
          <cell r="BT787" t="str">
            <v/>
          </cell>
          <cell r="BU787" t="str">
            <v/>
          </cell>
          <cell r="BV787" t="str">
            <v/>
          </cell>
          <cell r="BW787" t="str">
            <v/>
          </cell>
          <cell r="CA787" t="str">
            <v/>
          </cell>
          <cell r="CB787" t="str">
            <v/>
          </cell>
          <cell r="CC787" t="str">
            <v/>
          </cell>
          <cell r="CE787" t="str">
            <v/>
          </cell>
          <cell r="CF787" t="str">
            <v/>
          </cell>
          <cell r="CG787" t="str">
            <v/>
          </cell>
          <cell r="CH787" t="str">
            <v/>
          </cell>
          <cell r="CI787" t="str">
            <v/>
          </cell>
          <cell r="CP787">
            <v>0</v>
          </cell>
        </row>
        <row r="788">
          <cell r="C788" t="str">
            <v>777-2023</v>
          </cell>
          <cell r="D788">
            <v>1</v>
          </cell>
          <cell r="E788" t="str">
            <v>CO1.PCCNTR.4849421</v>
          </cell>
          <cell r="F788" t="e">
            <v>#N/A</v>
          </cell>
          <cell r="G788" t="str">
            <v>En Ejecución</v>
          </cell>
          <cell r="H788" t="str">
            <v>https://community.secop.gov.co/Public/Tendering/OpportunityDetail/Index?noticeUID=CO1.NTC.4273633&amp;isFromPublicArea=True&amp;isModal=true&amp;asPopupView=true</v>
          </cell>
          <cell r="I788" t="str">
            <v>SDHT-SDA-PSAG-027-2023</v>
          </cell>
          <cell r="J788">
            <v>1</v>
          </cell>
          <cell r="K788">
            <v>1</v>
          </cell>
          <cell r="L788" t="str">
            <v>Persona Natural</v>
          </cell>
          <cell r="M788" t="str">
            <v>CC</v>
          </cell>
          <cell r="N788">
            <v>1018515376</v>
          </cell>
          <cell r="O788">
            <v>1</v>
          </cell>
          <cell r="P788" t="str">
            <v>RAMOS CALDERON</v>
          </cell>
          <cell r="Q788" t="str">
            <v>JUAN CAMILO</v>
          </cell>
          <cell r="R788" t="str">
            <v>No Aplica</v>
          </cell>
          <cell r="S788" t="str">
            <v>JUAN CAMILO RAMOS CALDERON</v>
          </cell>
          <cell r="T788" t="str">
            <v>M</v>
          </cell>
          <cell r="U788">
            <v>45027</v>
          </cell>
          <cell r="V788">
            <v>45028</v>
          </cell>
          <cell r="W788">
            <v>45028</v>
          </cell>
          <cell r="Y788" t="str">
            <v>Contratación Directa</v>
          </cell>
          <cell r="Z788" t="str">
            <v>Contrato</v>
          </cell>
          <cell r="AA788" t="str">
            <v>Prestación de Servicios  de Apoyo a la Gestión</v>
          </cell>
          <cell r="AB788" t="str">
            <v>PRESTAR SERVICIOS DE APOYO ADMINISTRATIVO Y LOGÍSTICO EN LAS ACTIVIDADES A CARGO DEL PROCESO DE BIENES Y SERVICIOS E INFRAESTRUCTURA DE LA SUBDIRECCIÓN ADMINISTRATIVA DE LA SDHT.</v>
          </cell>
          <cell r="AC788">
            <v>45028</v>
          </cell>
          <cell r="AE788">
            <v>45028</v>
          </cell>
          <cell r="AF788">
            <v>8</v>
          </cell>
          <cell r="AG788">
            <v>0</v>
          </cell>
          <cell r="AH788">
            <v>8</v>
          </cell>
          <cell r="AI788">
            <v>8</v>
          </cell>
          <cell r="AJ788">
            <v>0</v>
          </cell>
          <cell r="AK788">
            <v>240</v>
          </cell>
          <cell r="AL788">
            <v>45271</v>
          </cell>
          <cell r="AM788">
            <v>45271</v>
          </cell>
          <cell r="AN788">
            <v>22880000</v>
          </cell>
          <cell r="AO788">
            <v>22880000</v>
          </cell>
          <cell r="AP788">
            <v>2860000</v>
          </cell>
          <cell r="AQ788">
            <v>0</v>
          </cell>
          <cell r="AS788">
            <v>642</v>
          </cell>
          <cell r="AT788">
            <v>44953</v>
          </cell>
          <cell r="AU788">
            <v>22880000</v>
          </cell>
          <cell r="AV788" t="str">
            <v>O23011605560000007754</v>
          </cell>
          <cell r="AW788" t="str">
            <v>INVERSION</v>
          </cell>
          <cell r="AX788" t="str">
            <v>Fortalecimiento Institucional de la Secretaría del Hábitat Bogotá</v>
          </cell>
          <cell r="AY788">
            <v>5000494461</v>
          </cell>
          <cell r="AZ788">
            <v>879</v>
          </cell>
          <cell r="BA788">
            <v>45028</v>
          </cell>
          <cell r="BB788">
            <v>22880000</v>
          </cell>
          <cell r="BK788" t="str">
            <v/>
          </cell>
          <cell r="BN788" t="str">
            <v/>
          </cell>
          <cell r="BO788" t="str">
            <v/>
          </cell>
          <cell r="BP788" t="str">
            <v/>
          </cell>
          <cell r="BR788" t="str">
            <v/>
          </cell>
          <cell r="BS788" t="str">
            <v/>
          </cell>
          <cell r="BT788" t="str">
            <v/>
          </cell>
          <cell r="BU788" t="str">
            <v/>
          </cell>
          <cell r="BV788" t="str">
            <v/>
          </cell>
          <cell r="BW788" t="str">
            <v/>
          </cell>
          <cell r="CA788" t="str">
            <v/>
          </cell>
          <cell r="CB788" t="str">
            <v/>
          </cell>
          <cell r="CC788" t="str">
            <v/>
          </cell>
          <cell r="CE788" t="str">
            <v/>
          </cell>
          <cell r="CF788" t="str">
            <v/>
          </cell>
          <cell r="CG788" t="str">
            <v/>
          </cell>
          <cell r="CH788" t="str">
            <v/>
          </cell>
          <cell r="CI788" t="str">
            <v/>
          </cell>
          <cell r="CP788">
            <v>0</v>
          </cell>
        </row>
        <row r="789">
          <cell r="C789" t="str">
            <v>778-2023</v>
          </cell>
          <cell r="D789">
            <v>1</v>
          </cell>
          <cell r="E789" t="str">
            <v>CO1.PCCNTR.4839955</v>
          </cell>
          <cell r="F789" t="str">
            <v>No Aplica</v>
          </cell>
          <cell r="G789" t="str">
            <v>En Ejecución</v>
          </cell>
          <cell r="H789" t="str">
            <v>https://community.secop.gov.co/Public/Tendering/OpportunityDetail/Index?noticeUID=CO1.NTC.4260611&amp;isFromPublicArea=True&amp;isModal=False</v>
          </cell>
          <cell r="I789" t="str">
            <v>SDHT-SDRPRI-PSP-040-2023</v>
          </cell>
          <cell r="J789">
            <v>1</v>
          </cell>
          <cell r="K789">
            <v>2</v>
          </cell>
          <cell r="L789" t="str">
            <v>Persona Natural</v>
          </cell>
          <cell r="M789" t="str">
            <v>CC</v>
          </cell>
          <cell r="N789">
            <v>52539546</v>
          </cell>
          <cell r="O789">
            <v>3</v>
          </cell>
          <cell r="P789" t="str">
            <v>NAVARRO TRONCOSO</v>
          </cell>
          <cell r="Q789" t="str">
            <v>BERTHA CAROLINA</v>
          </cell>
          <cell r="R789" t="str">
            <v>No Aplica</v>
          </cell>
          <cell r="S789" t="str">
            <v>BERTHA CAROLINA NAVARRO TRONCOSO</v>
          </cell>
          <cell r="T789" t="str">
            <v>F</v>
          </cell>
          <cell r="U789">
            <v>45020</v>
          </cell>
          <cell r="V789">
            <v>45021</v>
          </cell>
          <cell r="W789">
            <v>45021</v>
          </cell>
          <cell r="Y789" t="str">
            <v>Contratación Directa</v>
          </cell>
          <cell r="Z789" t="str">
            <v>Contrato</v>
          </cell>
          <cell r="AA789" t="str">
            <v>Prestación de Servicios Profesionales</v>
          </cell>
          <cell r="AB789" t="str">
            <v>PRESTAR SERVICIOS PROFESIONALES PARA GESTIONAR Y CONTROLAR EL PROGRAMA BOGOTÁ, EL MEJOR HOGAR PARA LAS MUJERES Y OTROS PROGRAMAS CON ENFOQUE DE GÉNERO DESARROLLADOS POR LA SECRETARÍA DISTRITAL DEL HÁBITAT</v>
          </cell>
          <cell r="AC789">
            <v>45021</v>
          </cell>
          <cell r="AE789">
            <v>45021</v>
          </cell>
          <cell r="AF789">
            <v>8</v>
          </cell>
          <cell r="AG789">
            <v>15</v>
          </cell>
          <cell r="AH789">
            <v>8.5</v>
          </cell>
          <cell r="AI789">
            <v>8</v>
          </cell>
          <cell r="AJ789">
            <v>15</v>
          </cell>
          <cell r="AK789">
            <v>255</v>
          </cell>
          <cell r="AL789">
            <v>45279</v>
          </cell>
          <cell r="AM789">
            <v>45279</v>
          </cell>
          <cell r="AN789">
            <v>52530000</v>
          </cell>
          <cell r="AO789">
            <v>52530000</v>
          </cell>
          <cell r="AP789">
            <v>6180000</v>
          </cell>
          <cell r="AQ789">
            <v>0</v>
          </cell>
          <cell r="AS789">
            <v>926</v>
          </cell>
          <cell r="AT789">
            <v>45013</v>
          </cell>
          <cell r="AU789">
            <v>52530000</v>
          </cell>
          <cell r="AV789" t="str">
            <v>O23011601190000007825</v>
          </cell>
          <cell r="AW789" t="str">
            <v>INVERSION</v>
          </cell>
          <cell r="AX789" t="str">
            <v>Diseño e implementación de alternativas financieras para la gestión del hábitat en Bogotá</v>
          </cell>
          <cell r="AY789" t="str">
            <v>5000492904</v>
          </cell>
          <cell r="AZ789">
            <v>851</v>
          </cell>
          <cell r="BA789">
            <v>45020</v>
          </cell>
          <cell r="BB789">
            <v>52530000</v>
          </cell>
          <cell r="BK789" t="str">
            <v/>
          </cell>
          <cell r="BN789" t="str">
            <v/>
          </cell>
          <cell r="BO789" t="str">
            <v/>
          </cell>
          <cell r="BP789" t="str">
            <v/>
          </cell>
          <cell r="BR789" t="str">
            <v/>
          </cell>
          <cell r="BS789" t="str">
            <v/>
          </cell>
          <cell r="BT789" t="str">
            <v/>
          </cell>
          <cell r="BU789" t="str">
            <v/>
          </cell>
          <cell r="BV789" t="str">
            <v/>
          </cell>
          <cell r="BW789" t="str">
            <v/>
          </cell>
          <cell r="CA789" t="str">
            <v/>
          </cell>
          <cell r="CB789" t="str">
            <v/>
          </cell>
          <cell r="CC789" t="str">
            <v/>
          </cell>
          <cell r="CE789" t="str">
            <v/>
          </cell>
          <cell r="CF789" t="str">
            <v/>
          </cell>
          <cell r="CG789" t="str">
            <v/>
          </cell>
          <cell r="CH789" t="str">
            <v/>
          </cell>
          <cell r="CI789" t="str">
            <v/>
          </cell>
          <cell r="CP789">
            <v>0</v>
          </cell>
        </row>
        <row r="790">
          <cell r="C790" t="str">
            <v>779-2023</v>
          </cell>
          <cell r="D790">
            <v>1</v>
          </cell>
          <cell r="E790" t="str">
            <v>CO1.PCCNTR.4839860</v>
          </cell>
          <cell r="F790" t="e">
            <v>#N/A</v>
          </cell>
          <cell r="G790" t="str">
            <v>En Ejecución</v>
          </cell>
          <cell r="H790" t="str">
            <v>https://community.secop.gov.co/Public/Tendering/OpportunityDetail/Index?noticeUID=CO1.NTC.4260928&amp;isFromPublicArea=True&amp;isModal=true&amp;asPopupView=true</v>
          </cell>
          <cell r="I790" t="str">
            <v>SDHT-SDICV-PSP-070-2023</v>
          </cell>
          <cell r="J790">
            <v>1</v>
          </cell>
          <cell r="K790">
            <v>1</v>
          </cell>
          <cell r="L790" t="str">
            <v>Persona Natural</v>
          </cell>
          <cell r="M790" t="str">
            <v>CC</v>
          </cell>
          <cell r="N790">
            <v>1022429861</v>
          </cell>
          <cell r="O790">
            <v>9</v>
          </cell>
          <cell r="P790" t="str">
            <v>DIAZ LOPEZ</v>
          </cell>
          <cell r="Q790" t="str">
            <v>JHOAN SEBASTIAN</v>
          </cell>
          <cell r="R790" t="str">
            <v>No Aplica</v>
          </cell>
          <cell r="S790" t="str">
            <v>JHOAN SEBASTIAN DIAZ LOPEZ</v>
          </cell>
          <cell r="T790" t="str">
            <v>M</v>
          </cell>
          <cell r="U790">
            <v>45021</v>
          </cell>
          <cell r="V790">
            <v>45028</v>
          </cell>
          <cell r="W790">
            <v>45028</v>
          </cell>
          <cell r="Y790" t="str">
            <v>Contratación Directa</v>
          </cell>
          <cell r="Z790" t="str">
            <v>Contrato</v>
          </cell>
          <cell r="AA790" t="str">
            <v>Prestación de Servicios Profesionales</v>
          </cell>
          <cell r="AB790" t="str">
            <v>PRESTAR SERVICIOS PROFESIONALES PARA APOYAR TECNICAMENTE LA SUSTANCIACIÓN DE LAS INVESTIGACIONES ADMINISTRATIVAS RELACIONADAS CON LA  ENAJENACIÓN Y ARRENDAMIENTO DE VIVIENDA</v>
          </cell>
          <cell r="AC790">
            <v>45028</v>
          </cell>
          <cell r="AE790">
            <v>45028</v>
          </cell>
          <cell r="AF790">
            <v>8</v>
          </cell>
          <cell r="AG790">
            <v>20</v>
          </cell>
          <cell r="AH790">
            <v>8.6666666666666661</v>
          </cell>
          <cell r="AI790">
            <v>8</v>
          </cell>
          <cell r="AJ790">
            <v>20</v>
          </cell>
          <cell r="AK790">
            <v>260</v>
          </cell>
          <cell r="AL790">
            <v>45292</v>
          </cell>
          <cell r="AM790">
            <v>45292</v>
          </cell>
          <cell r="AN790">
            <v>49543000</v>
          </cell>
          <cell r="AO790">
            <v>49543000</v>
          </cell>
          <cell r="AP790">
            <v>5716500</v>
          </cell>
          <cell r="AQ790">
            <v>0</v>
          </cell>
          <cell r="AS790">
            <v>308</v>
          </cell>
          <cell r="AT790">
            <v>44942</v>
          </cell>
          <cell r="AU790">
            <v>62882000</v>
          </cell>
          <cell r="AV790" t="str">
            <v>O23011603450000007812</v>
          </cell>
          <cell r="AW790" t="str">
            <v>INVERSION</v>
          </cell>
          <cell r="AX790" t="str">
            <v>Fortalecimiento de la Inspección, Vigilancia y Control de Vivienda en Bogotá</v>
          </cell>
          <cell r="AY790">
            <v>5000493275</v>
          </cell>
          <cell r="AZ790">
            <v>853</v>
          </cell>
          <cell r="BA790">
            <v>45021</v>
          </cell>
          <cell r="BB790">
            <v>49543000</v>
          </cell>
          <cell r="BK790" t="str">
            <v/>
          </cell>
          <cell r="BN790" t="str">
            <v/>
          </cell>
          <cell r="BO790" t="str">
            <v/>
          </cell>
          <cell r="BP790" t="str">
            <v/>
          </cell>
          <cell r="BR790" t="str">
            <v/>
          </cell>
          <cell r="BS790" t="str">
            <v/>
          </cell>
          <cell r="BT790" t="str">
            <v/>
          </cell>
          <cell r="BU790" t="str">
            <v/>
          </cell>
          <cell r="BV790" t="str">
            <v/>
          </cell>
          <cell r="BW790" t="str">
            <v/>
          </cell>
          <cell r="CA790" t="str">
            <v/>
          </cell>
          <cell r="CB790" t="str">
            <v/>
          </cell>
          <cell r="CC790" t="str">
            <v/>
          </cell>
          <cell r="CE790" t="str">
            <v/>
          </cell>
          <cell r="CF790" t="str">
            <v/>
          </cell>
          <cell r="CG790" t="str">
            <v/>
          </cell>
          <cell r="CH790" t="str">
            <v/>
          </cell>
          <cell r="CI790" t="str">
            <v/>
          </cell>
          <cell r="CP790">
            <v>0</v>
          </cell>
        </row>
        <row r="791">
          <cell r="C791" t="str">
            <v>780-2023</v>
          </cell>
          <cell r="D791">
            <v>1</v>
          </cell>
          <cell r="E791" t="str">
            <v>CO1.PCCNTR.4842251</v>
          </cell>
          <cell r="F791" t="e">
            <v>#N/A</v>
          </cell>
          <cell r="G791" t="str">
            <v>En Ejecución</v>
          </cell>
          <cell r="H791" t="str">
            <v>https://community.secop.gov.co/Public/Tendering/OpportunityDetail/Index?noticeUID=CO1.NTC.4264252&amp;isFromPublicArea=True&amp;isModal=true&amp;asPopupView=true</v>
          </cell>
          <cell r="I791" t="str">
            <v>SDHT-SDB-PSAG-110-2023</v>
          </cell>
          <cell r="J791">
            <v>1</v>
          </cell>
          <cell r="K791">
            <v>1</v>
          </cell>
          <cell r="L791" t="str">
            <v>Persona Natural</v>
          </cell>
          <cell r="M791" t="str">
            <v>CC</v>
          </cell>
          <cell r="N791">
            <v>52519809</v>
          </cell>
          <cell r="O791">
            <v>1</v>
          </cell>
          <cell r="P791" t="str">
            <v>CORREDOR GARCIA</v>
          </cell>
          <cell r="Q791" t="str">
            <v>MARISOL</v>
          </cell>
          <cell r="R791" t="str">
            <v>No Aplica</v>
          </cell>
          <cell r="S791" t="str">
            <v>MARISOL CORREDOR GARCIA</v>
          </cell>
          <cell r="T791" t="str">
            <v>F</v>
          </cell>
          <cell r="U791">
            <v>45027</v>
          </cell>
          <cell r="V791">
            <v>45028</v>
          </cell>
          <cell r="W791">
            <v>45028</v>
          </cell>
          <cell r="Y791" t="str">
            <v>Contratación Directa</v>
          </cell>
          <cell r="Z791" t="str">
            <v>Contrato</v>
          </cell>
          <cell r="AA791" t="str">
            <v>Prestación de Servicios  de Apoyo a la Gestión</v>
          </cell>
          <cell r="AB791" t="str">
            <v>PRESTAR SERVICIOS DE APOYO A LA GESTIÓN PARA EL MANEJO, DISTRIBUCIÓN DE LA CORRESPONDENCIA Y ARCHIVO DOCUMENTAL DE LA ESTRUCTURACIÓN DE MEJORAMIENTOS DE VIVIENDA Y DEMÁS PROCESOS ADELANTADOS POR LA SUBDIRECCIÓN DE BARRIOS DE LA SECRETARÍA DISTRITAL DEL HÁBITAT</v>
          </cell>
          <cell r="AC791">
            <v>45028</v>
          </cell>
          <cell r="AE791">
            <v>45028</v>
          </cell>
          <cell r="AF791">
            <v>8</v>
          </cell>
          <cell r="AG791">
            <v>0</v>
          </cell>
          <cell r="AH791">
            <v>8</v>
          </cell>
          <cell r="AI791">
            <v>8</v>
          </cell>
          <cell r="AJ791">
            <v>0</v>
          </cell>
          <cell r="AK791">
            <v>240</v>
          </cell>
          <cell r="AL791">
            <v>45271</v>
          </cell>
          <cell r="AM791">
            <v>45271</v>
          </cell>
          <cell r="AN791">
            <v>26400000</v>
          </cell>
          <cell r="AO791">
            <v>26400000</v>
          </cell>
          <cell r="AP791">
            <v>3300000</v>
          </cell>
          <cell r="AQ791">
            <v>0</v>
          </cell>
          <cell r="AS791">
            <v>927</v>
          </cell>
          <cell r="AT791">
            <v>45015</v>
          </cell>
          <cell r="AU791">
            <v>26400000</v>
          </cell>
          <cell r="AV791" t="str">
            <v>O23011601010000007715</v>
          </cell>
          <cell r="AW791" t="str">
            <v>INVERSION</v>
          </cell>
          <cell r="AX791" t="str">
            <v>Mejoramiento de vivienda - modalidad de habitabilidad mediante asignación e implementación de subsidio en Bogotá</v>
          </cell>
          <cell r="AY791">
            <v>5000494341</v>
          </cell>
          <cell r="AZ791">
            <v>871</v>
          </cell>
          <cell r="BA791">
            <v>45028</v>
          </cell>
          <cell r="BB791">
            <v>26400000</v>
          </cell>
          <cell r="BK791" t="str">
            <v/>
          </cell>
          <cell r="BN791" t="str">
            <v/>
          </cell>
          <cell r="BO791" t="str">
            <v/>
          </cell>
          <cell r="BP791" t="str">
            <v/>
          </cell>
          <cell r="BR791" t="str">
            <v/>
          </cell>
          <cell r="BS791" t="str">
            <v/>
          </cell>
          <cell r="BT791" t="str">
            <v/>
          </cell>
          <cell r="BU791" t="str">
            <v/>
          </cell>
          <cell r="BV791" t="str">
            <v/>
          </cell>
          <cell r="BW791" t="str">
            <v/>
          </cell>
          <cell r="CA791" t="str">
            <v/>
          </cell>
          <cell r="CB791" t="str">
            <v/>
          </cell>
          <cell r="CC791" t="str">
            <v/>
          </cell>
          <cell r="CE791" t="str">
            <v/>
          </cell>
          <cell r="CF791" t="str">
            <v/>
          </cell>
          <cell r="CG791" t="str">
            <v/>
          </cell>
          <cell r="CH791" t="str">
            <v/>
          </cell>
          <cell r="CI791" t="str">
            <v/>
          </cell>
          <cell r="CP791">
            <v>0</v>
          </cell>
        </row>
        <row r="792">
          <cell r="C792" t="str">
            <v>781-2023</v>
          </cell>
          <cell r="D792">
            <v>1</v>
          </cell>
          <cell r="E792" t="str">
            <v>CO1.PCCNTR.4856232</v>
          </cell>
          <cell r="F792" t="e">
            <v>#N/A</v>
          </cell>
          <cell r="G792" t="str">
            <v>En Ejecución</v>
          </cell>
          <cell r="H792" t="str">
            <v>https://community.secop.gov.co/Public/Tendering/OpportunityDetail/Index?noticeUID=CO1.NTC.4283147&amp;isFromPublicArea=True&amp;isModal=true&amp;asPopupView=true</v>
          </cell>
          <cell r="I792" t="str">
            <v>SDHT-SDO-PSP-081-2023</v>
          </cell>
          <cell r="J792">
            <v>1</v>
          </cell>
          <cell r="K792">
            <v>1</v>
          </cell>
          <cell r="L792" t="str">
            <v>Persona Natural</v>
          </cell>
          <cell r="M792" t="str">
            <v>CC</v>
          </cell>
          <cell r="N792">
            <v>1010227452</v>
          </cell>
          <cell r="O792">
            <v>9</v>
          </cell>
          <cell r="P792" t="str">
            <v>VELANDIA PARRA</v>
          </cell>
          <cell r="Q792" t="str">
            <v>ERIKA PAOLA</v>
          </cell>
          <cell r="R792" t="str">
            <v>No Aplica</v>
          </cell>
          <cell r="S792" t="str">
            <v>ERIKA PAOLA VELANDIA PARRA</v>
          </cell>
          <cell r="T792" t="str">
            <v>F</v>
          </cell>
          <cell r="U792">
            <v>45028</v>
          </cell>
          <cell r="V792">
            <v>45029</v>
          </cell>
          <cell r="W792">
            <v>45033</v>
          </cell>
          <cell r="Y792" t="str">
            <v>Contratación Directa</v>
          </cell>
          <cell r="Z792" t="str">
            <v>Contrato</v>
          </cell>
          <cell r="AA792" t="str">
            <v>Prestación de Servicios Profesionales</v>
          </cell>
          <cell r="AB792" t="str">
            <v>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v>
          </cell>
          <cell r="AC792">
            <v>45033</v>
          </cell>
          <cell r="AE792">
            <v>45033</v>
          </cell>
          <cell r="AF792">
            <v>8</v>
          </cell>
          <cell r="AG792">
            <v>0</v>
          </cell>
          <cell r="AH792">
            <v>8</v>
          </cell>
          <cell r="AI792">
            <v>8</v>
          </cell>
          <cell r="AJ792">
            <v>0</v>
          </cell>
          <cell r="AK792">
            <v>240</v>
          </cell>
          <cell r="AL792">
            <v>45276</v>
          </cell>
          <cell r="AM792">
            <v>45276</v>
          </cell>
          <cell r="AN792">
            <v>59824000</v>
          </cell>
          <cell r="AO792">
            <v>59824000</v>
          </cell>
          <cell r="AP792">
            <v>7478000</v>
          </cell>
          <cell r="AQ792">
            <v>0</v>
          </cell>
          <cell r="AS792">
            <v>919</v>
          </cell>
          <cell r="AT792">
            <v>45012</v>
          </cell>
          <cell r="AU792">
            <v>59824000</v>
          </cell>
          <cell r="AV792" t="str">
            <v>O23011603450000007645</v>
          </cell>
          <cell r="AW792" t="str">
            <v>INVERSION</v>
          </cell>
          <cell r="AX792" t="str">
            <v>Recuperación del espacio público para el cuidado en Bogotá</v>
          </cell>
          <cell r="AY792">
            <v>5000494778</v>
          </cell>
          <cell r="AZ792">
            <v>881</v>
          </cell>
          <cell r="BA792">
            <v>45028</v>
          </cell>
          <cell r="BB792">
            <v>59824000</v>
          </cell>
          <cell r="BK792" t="str">
            <v/>
          </cell>
          <cell r="BN792" t="str">
            <v/>
          </cell>
          <cell r="BO792" t="str">
            <v/>
          </cell>
          <cell r="BP792" t="str">
            <v/>
          </cell>
          <cell r="BR792" t="str">
            <v/>
          </cell>
          <cell r="BS792" t="str">
            <v/>
          </cell>
          <cell r="BT792" t="str">
            <v/>
          </cell>
          <cell r="BU792" t="str">
            <v/>
          </cell>
          <cell r="BV792" t="str">
            <v/>
          </cell>
          <cell r="BW792" t="str">
            <v/>
          </cell>
          <cell r="CA792" t="str">
            <v/>
          </cell>
          <cell r="CB792" t="str">
            <v/>
          </cell>
          <cell r="CC792" t="str">
            <v/>
          </cell>
          <cell r="CE792" t="str">
            <v/>
          </cell>
          <cell r="CF792" t="str">
            <v/>
          </cell>
          <cell r="CG792" t="str">
            <v/>
          </cell>
          <cell r="CH792" t="str">
            <v/>
          </cell>
          <cell r="CI792" t="str">
            <v/>
          </cell>
          <cell r="CP792">
            <v>0</v>
          </cell>
        </row>
        <row r="793">
          <cell r="C793" t="str">
            <v>782-2023</v>
          </cell>
          <cell r="D793">
            <v>1</v>
          </cell>
          <cell r="E793" t="str">
            <v>CO1.PCCNTR.4856336</v>
          </cell>
          <cell r="F793" t="e">
            <v>#N/A</v>
          </cell>
          <cell r="G793" t="str">
            <v>En Ejecución</v>
          </cell>
          <cell r="H793" t="str">
            <v>https://community.secop.gov.co/Public/Tendering/OpportunityDetail/Index?noticeUID=CO1.NTC.4283060&amp;isFromPublicArea=True&amp;isModal=true&amp;asPopupView=true</v>
          </cell>
          <cell r="I793" t="str">
            <v>SDHT-SDO-PSP-082-2023</v>
          </cell>
          <cell r="J793">
            <v>1</v>
          </cell>
          <cell r="K793">
            <v>1</v>
          </cell>
          <cell r="L793" t="str">
            <v>Persona Natural</v>
          </cell>
          <cell r="M793" t="str">
            <v>CC</v>
          </cell>
          <cell r="N793">
            <v>52784214</v>
          </cell>
          <cell r="O793">
            <v>2</v>
          </cell>
          <cell r="P793" t="str">
            <v>TORO VALLEJOS</v>
          </cell>
          <cell r="Q793" t="str">
            <v>GINNA MERCEDES</v>
          </cell>
          <cell r="R793" t="str">
            <v>No Aplica</v>
          </cell>
          <cell r="S793" t="str">
            <v>GINNA MERCEDES TORO VALLEJOS</v>
          </cell>
          <cell r="T793" t="str">
            <v>F</v>
          </cell>
          <cell r="U793">
            <v>45028</v>
          </cell>
          <cell r="V793">
            <v>45030</v>
          </cell>
          <cell r="W793">
            <v>45029</v>
          </cell>
          <cell r="Y793" t="str">
            <v>Contratación Directa</v>
          </cell>
          <cell r="Z793" t="str">
            <v>Contrato</v>
          </cell>
          <cell r="AA793" t="str">
            <v>Prestación de Servicios Profesionales</v>
          </cell>
          <cell r="AB793" t="str">
            <v>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v>
          </cell>
          <cell r="AC793">
            <v>45030</v>
          </cell>
          <cell r="AD793">
            <v>45033</v>
          </cell>
          <cell r="AE793">
            <v>45033</v>
          </cell>
          <cell r="AF793">
            <v>6</v>
          </cell>
          <cell r="AG793">
            <v>0</v>
          </cell>
          <cell r="AH793">
            <v>6</v>
          </cell>
          <cell r="AI793">
            <v>6</v>
          </cell>
          <cell r="AJ793">
            <v>0</v>
          </cell>
          <cell r="AK793">
            <v>180</v>
          </cell>
          <cell r="AL793">
            <v>45581</v>
          </cell>
          <cell r="AM793">
            <v>45223</v>
          </cell>
          <cell r="AN793">
            <v>55620000</v>
          </cell>
          <cell r="AO793">
            <v>55620000</v>
          </cell>
          <cell r="AP793">
            <v>9270000</v>
          </cell>
          <cell r="AQ793">
            <v>0</v>
          </cell>
          <cell r="AS793">
            <v>920</v>
          </cell>
          <cell r="AT793">
            <v>45012</v>
          </cell>
          <cell r="AU793">
            <v>55620000</v>
          </cell>
          <cell r="AV793" t="str">
            <v>O23011601190000007659</v>
          </cell>
          <cell r="AW793" t="str">
            <v>INVERSION</v>
          </cell>
          <cell r="AX793" t="str">
            <v>Mejoramiento Integral Rural y de Bordes Urbanos en Bogotá</v>
          </cell>
          <cell r="AY793">
            <v>5000494777</v>
          </cell>
          <cell r="AZ793">
            <v>880</v>
          </cell>
          <cell r="BA793">
            <v>45028</v>
          </cell>
          <cell r="BB793">
            <v>55620000</v>
          </cell>
          <cell r="BK793" t="str">
            <v/>
          </cell>
          <cell r="BN793" t="str">
            <v/>
          </cell>
          <cell r="BO793" t="str">
            <v/>
          </cell>
          <cell r="BP793" t="str">
            <v/>
          </cell>
          <cell r="BR793" t="str">
            <v/>
          </cell>
          <cell r="BS793" t="str">
            <v/>
          </cell>
          <cell r="BT793" t="str">
            <v/>
          </cell>
          <cell r="BU793" t="str">
            <v/>
          </cell>
          <cell r="BV793" t="str">
            <v/>
          </cell>
          <cell r="BW793" t="str">
            <v/>
          </cell>
          <cell r="CA793" t="str">
            <v/>
          </cell>
          <cell r="CB793" t="str">
            <v/>
          </cell>
          <cell r="CC793" t="str">
            <v/>
          </cell>
          <cell r="CE793" t="str">
            <v/>
          </cell>
          <cell r="CF793" t="str">
            <v/>
          </cell>
          <cell r="CG793" t="str">
            <v/>
          </cell>
          <cell r="CH793" t="str">
            <v/>
          </cell>
          <cell r="CI793" t="str">
            <v/>
          </cell>
          <cell r="CP793">
            <v>0</v>
          </cell>
        </row>
        <row r="794">
          <cell r="C794" t="str">
            <v>783-2023</v>
          </cell>
          <cell r="D794">
            <v>1</v>
          </cell>
          <cell r="E794" t="str">
            <v>CO1.PCCNTR.4843763</v>
          </cell>
          <cell r="F794" t="e">
            <v>#N/A</v>
          </cell>
          <cell r="G794" t="str">
            <v>En Ejecución</v>
          </cell>
          <cell r="H794" t="str">
            <v>https://community.secop.gov.co/Public/Tendering/OpportunityDetail/Index?noticeUID=CO1.NTC.4265937&amp;isFromPublicArea=True&amp;isModal=true&amp;asPopupView=true</v>
          </cell>
          <cell r="I794" t="str">
            <v>SDHT-SDPS-PSP-032-2023</v>
          </cell>
          <cell r="J794">
            <v>1</v>
          </cell>
          <cell r="K794">
            <v>1</v>
          </cell>
          <cell r="L794" t="str">
            <v>Persona Natural</v>
          </cell>
          <cell r="M794" t="str">
            <v>CC</v>
          </cell>
          <cell r="N794">
            <v>80073157</v>
          </cell>
          <cell r="O794">
            <v>1</v>
          </cell>
          <cell r="P794" t="str">
            <v>OSORIO USECHE</v>
          </cell>
          <cell r="Q794" t="str">
            <v>MAURICIO RENE</v>
          </cell>
          <cell r="R794" t="str">
            <v>No Aplica</v>
          </cell>
          <cell r="S794" t="str">
            <v>MAURICIO RENE OSORIO USECHE</v>
          </cell>
          <cell r="T794" t="str">
            <v>M</v>
          </cell>
          <cell r="U794">
            <v>45026</v>
          </cell>
          <cell r="V794">
            <v>45027</v>
          </cell>
          <cell r="W794">
            <v>45028</v>
          </cell>
          <cell r="Y794" t="str">
            <v>Contratación Directa</v>
          </cell>
          <cell r="Z794" t="str">
            <v>Contrato</v>
          </cell>
          <cell r="AA794" t="str">
            <v>Prestación de Servicios Profesionales</v>
          </cell>
          <cell r="AB794" t="str">
            <v>PRESTAR SERVICIOS PROFESIONALES PARA APOYAR TECNICAMENTE A LA SUBDIRECCIÓN DE PREVENCIÓN Y SEGUIMIENTO EN LAS ACTIVIDADES DE MONITOREO DE LAS AREAS SUSCEPTIBLES DE OCUPACIÓN ILEGAL Y EN LA PREVENCIÓN DE DESARROLLOS ILEGALES EN EL DISTRITO CAPITAL</v>
          </cell>
          <cell r="AC794">
            <v>45028</v>
          </cell>
          <cell r="AE794">
            <v>45028</v>
          </cell>
          <cell r="AF794">
            <v>8</v>
          </cell>
          <cell r="AG794">
            <v>15</v>
          </cell>
          <cell r="AH794">
            <v>8.5</v>
          </cell>
          <cell r="AI794">
            <v>8</v>
          </cell>
          <cell r="AJ794">
            <v>15</v>
          </cell>
          <cell r="AK794">
            <v>255</v>
          </cell>
          <cell r="AL794">
            <v>45286</v>
          </cell>
          <cell r="AM794">
            <v>45286</v>
          </cell>
          <cell r="AN794">
            <v>48590250</v>
          </cell>
          <cell r="AO794">
            <v>48590250</v>
          </cell>
          <cell r="AP794">
            <v>5716500</v>
          </cell>
          <cell r="AQ794">
            <v>0</v>
          </cell>
          <cell r="AS794">
            <v>371</v>
          </cell>
          <cell r="AT794">
            <v>44942</v>
          </cell>
          <cell r="AU794">
            <v>62882000</v>
          </cell>
          <cell r="AV794" t="str">
            <v>O23011603450000007812</v>
          </cell>
          <cell r="AW794" t="str">
            <v>INVERSION</v>
          </cell>
          <cell r="AX794" t="str">
            <v>Fortalecimiento de la Inspección, Vigilancia y Control de Vivienda en Bogotá</v>
          </cell>
          <cell r="AY794">
            <v>5000493846</v>
          </cell>
          <cell r="AZ794">
            <v>854</v>
          </cell>
          <cell r="BA794">
            <v>45026</v>
          </cell>
          <cell r="BB794">
            <v>48590250</v>
          </cell>
          <cell r="BK794" t="str">
            <v/>
          </cell>
          <cell r="BN794" t="str">
            <v/>
          </cell>
          <cell r="BO794" t="str">
            <v/>
          </cell>
          <cell r="BP794" t="str">
            <v/>
          </cell>
          <cell r="BR794" t="str">
            <v/>
          </cell>
          <cell r="BS794" t="str">
            <v/>
          </cell>
          <cell r="BT794" t="str">
            <v/>
          </cell>
          <cell r="BU794" t="str">
            <v/>
          </cell>
          <cell r="BV794" t="str">
            <v/>
          </cell>
          <cell r="BW794" t="str">
            <v/>
          </cell>
          <cell r="CA794" t="str">
            <v/>
          </cell>
          <cell r="CB794" t="str">
            <v/>
          </cell>
          <cell r="CC794" t="str">
            <v/>
          </cell>
          <cell r="CE794" t="str">
            <v/>
          </cell>
          <cell r="CF794" t="str">
            <v/>
          </cell>
          <cell r="CG794" t="str">
            <v/>
          </cell>
          <cell r="CH794" t="str">
            <v/>
          </cell>
          <cell r="CI794" t="str">
            <v/>
          </cell>
          <cell r="CP794">
            <v>0</v>
          </cell>
        </row>
        <row r="795">
          <cell r="C795" t="str">
            <v>784-2023</v>
          </cell>
          <cell r="D795">
            <v>1</v>
          </cell>
          <cell r="E795" t="str">
            <v>CO1.PCCNTR.4844549</v>
          </cell>
          <cell r="F795" t="e">
            <v>#N/A</v>
          </cell>
          <cell r="G795" t="str">
            <v>En Ejecución</v>
          </cell>
          <cell r="H795" t="str">
            <v>https://community.secop.gov.co/Public/Tendering/OpportunityDetail/Index?noticeUID=CO1.NTC.4267013&amp;isFromPublicArea=True&amp;isModal=true&amp;asPopupView=true</v>
          </cell>
          <cell r="I795" t="str">
            <v>SDHT-SDPP-PSP-024-2023</v>
          </cell>
          <cell r="J795">
            <v>1</v>
          </cell>
          <cell r="K795">
            <v>1</v>
          </cell>
          <cell r="L795" t="str">
            <v>Persona Natural</v>
          </cell>
          <cell r="M795" t="str">
            <v>CC</v>
          </cell>
          <cell r="N795">
            <v>51698109</v>
          </cell>
          <cell r="O795">
            <v>5</v>
          </cell>
          <cell r="P795" t="str">
            <v>SUAREZ RODRIGUEZ</v>
          </cell>
          <cell r="Q795" t="str">
            <v>MARTHA LETICIA</v>
          </cell>
          <cell r="R795" t="str">
            <v>No Aplica</v>
          </cell>
          <cell r="S795" t="str">
            <v>MARTHA LETICIA SUAREZ RODRIGUEZ</v>
          </cell>
          <cell r="T795" t="str">
            <v>F</v>
          </cell>
          <cell r="U795">
            <v>45027</v>
          </cell>
          <cell r="V795">
            <v>45028</v>
          </cell>
          <cell r="W795">
            <v>45028</v>
          </cell>
          <cell r="Y795" t="str">
            <v>Contratación Directa</v>
          </cell>
          <cell r="Z795" t="str">
            <v>Contrato</v>
          </cell>
          <cell r="AA795" t="str">
            <v>Prestación de Servicios Profesionales</v>
          </cell>
          <cell r="AB795"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795">
            <v>45028</v>
          </cell>
          <cell r="AE795">
            <v>45028</v>
          </cell>
          <cell r="AF795">
            <v>6</v>
          </cell>
          <cell r="AG795">
            <v>26</v>
          </cell>
          <cell r="AH795">
            <v>6.8666666666666671</v>
          </cell>
          <cell r="AI795">
            <v>6</v>
          </cell>
          <cell r="AJ795">
            <v>26</v>
          </cell>
          <cell r="AK795">
            <v>206</v>
          </cell>
          <cell r="AL795">
            <v>45237</v>
          </cell>
          <cell r="AM795">
            <v>45237</v>
          </cell>
          <cell r="AN795">
            <v>49508667</v>
          </cell>
          <cell r="AO795">
            <v>49508667</v>
          </cell>
          <cell r="AP795">
            <v>7210000</v>
          </cell>
          <cell r="AQ795">
            <v>-0.3333333283662796</v>
          </cell>
          <cell r="AS795">
            <v>873</v>
          </cell>
          <cell r="AT795">
            <v>45000</v>
          </cell>
          <cell r="AU795">
            <v>49508667</v>
          </cell>
          <cell r="AV795" t="str">
            <v>O23011605560000007602</v>
          </cell>
          <cell r="AW795" t="str">
            <v>INVERSION</v>
          </cell>
          <cell r="AX795" t="str">
            <v>Análisis de la Gestión Integral del desarrollo de los programas y proyectos de la Secretaría de Hábitat de Bogotá</v>
          </cell>
          <cell r="AY795">
            <v>5000494271</v>
          </cell>
          <cell r="AZ795">
            <v>868</v>
          </cell>
          <cell r="BA795">
            <v>45028</v>
          </cell>
          <cell r="BB795">
            <v>49508667</v>
          </cell>
          <cell r="BK795" t="str">
            <v/>
          </cell>
          <cell r="BN795" t="str">
            <v/>
          </cell>
          <cell r="BO795" t="str">
            <v/>
          </cell>
          <cell r="BP795" t="str">
            <v/>
          </cell>
          <cell r="BR795" t="str">
            <v/>
          </cell>
          <cell r="BS795" t="str">
            <v/>
          </cell>
          <cell r="BT795" t="str">
            <v/>
          </cell>
          <cell r="BU795" t="str">
            <v/>
          </cell>
          <cell r="BV795" t="str">
            <v/>
          </cell>
          <cell r="BW795" t="str">
            <v/>
          </cell>
          <cell r="CA795" t="str">
            <v/>
          </cell>
          <cell r="CB795" t="str">
            <v/>
          </cell>
          <cell r="CC795" t="str">
            <v/>
          </cell>
          <cell r="CE795" t="str">
            <v/>
          </cell>
          <cell r="CF795" t="str">
            <v/>
          </cell>
          <cell r="CG795" t="str">
            <v/>
          </cell>
          <cell r="CH795" t="str">
            <v/>
          </cell>
          <cell r="CI795" t="str">
            <v/>
          </cell>
          <cell r="CP795">
            <v>0</v>
          </cell>
        </row>
        <row r="796">
          <cell r="C796" t="str">
            <v>785-2023</v>
          </cell>
          <cell r="D796">
            <v>1</v>
          </cell>
          <cell r="E796" t="str">
            <v>CO1.PCCNTR.4845041</v>
          </cell>
          <cell r="F796" t="e">
            <v>#N/A</v>
          </cell>
          <cell r="G796" t="str">
            <v>En Ejecución</v>
          </cell>
          <cell r="H796" t="str">
            <v>https://community.secop.gov.co/Public/Tendering/OpportunityDetail/Index?noticeUID=CO1.NTC.4267690&amp;isFromPublicArea=True&amp;isModal=true&amp;asPopupView=true</v>
          </cell>
          <cell r="I796" t="str">
            <v>SDHT-SDA-PSP-060-2023</v>
          </cell>
          <cell r="J796">
            <v>1</v>
          </cell>
          <cell r="K796">
            <v>1</v>
          </cell>
          <cell r="L796" t="str">
            <v>Persona Natural</v>
          </cell>
          <cell r="M796" t="str">
            <v>CC</v>
          </cell>
          <cell r="N796">
            <v>63496546</v>
          </cell>
          <cell r="O796">
            <v>7</v>
          </cell>
          <cell r="P796" t="str">
            <v>PEÑA MEZA</v>
          </cell>
          <cell r="Q796" t="str">
            <v>ADRIANA EDU</v>
          </cell>
          <cell r="R796" t="str">
            <v>No Aplica</v>
          </cell>
          <cell r="S796" t="str">
            <v>ADRIANA EDU PEÑA MEZA</v>
          </cell>
          <cell r="T796" t="str">
            <v>F</v>
          </cell>
          <cell r="U796">
            <v>45026</v>
          </cell>
          <cell r="V796">
            <v>45027</v>
          </cell>
          <cell r="W796">
            <v>45028</v>
          </cell>
          <cell r="Y796" t="str">
            <v>Contratación Directa</v>
          </cell>
          <cell r="Z796" t="str">
            <v>Contrato</v>
          </cell>
          <cell r="AA796" t="str">
            <v>Prestación de Servicios Profesionales</v>
          </cell>
          <cell r="AB796" t="str">
            <v>PRESTAR SERVICIOS PROFESIONALES PARA APOYAR LA EJECUCIÓN, SEGUIMIENTO Y EVALUACIÓN DE LAS ACTIVIDADES RELACIONADAS CON LA CULTURA ORGANIZACIONAL DE LA SECRETARÍA DISTRITAL DEL HÁBITAT.</v>
          </cell>
          <cell r="AC796">
            <v>45028</v>
          </cell>
          <cell r="AE796">
            <v>45028</v>
          </cell>
          <cell r="AF796">
            <v>8</v>
          </cell>
          <cell r="AG796">
            <v>0</v>
          </cell>
          <cell r="AH796">
            <v>8</v>
          </cell>
          <cell r="AI796">
            <v>8</v>
          </cell>
          <cell r="AJ796">
            <v>0</v>
          </cell>
          <cell r="AK796">
            <v>240</v>
          </cell>
          <cell r="AL796">
            <v>45271</v>
          </cell>
          <cell r="AM796">
            <v>45271</v>
          </cell>
          <cell r="AN796">
            <v>41600000</v>
          </cell>
          <cell r="AO796">
            <v>41600000</v>
          </cell>
          <cell r="AP796">
            <v>5200000</v>
          </cell>
          <cell r="AQ796">
            <v>0</v>
          </cell>
          <cell r="AS796">
            <v>636</v>
          </cell>
          <cell r="AT796">
            <v>44953</v>
          </cell>
          <cell r="AU796">
            <v>41600000</v>
          </cell>
          <cell r="AV796" t="str">
            <v>O23011605560000007754</v>
          </cell>
          <cell r="AW796" t="str">
            <v>INVERSION</v>
          </cell>
          <cell r="AX796" t="str">
            <v>Fortalecimiento Institucional de la Secretaría del Hábitat Bogotá</v>
          </cell>
          <cell r="AY796">
            <v>5000493896</v>
          </cell>
          <cell r="AZ796">
            <v>857</v>
          </cell>
          <cell r="BA796">
            <v>45026</v>
          </cell>
          <cell r="BB796">
            <v>41600000</v>
          </cell>
          <cell r="BK796" t="str">
            <v/>
          </cell>
          <cell r="BN796" t="str">
            <v/>
          </cell>
          <cell r="BO796" t="str">
            <v/>
          </cell>
          <cell r="BP796" t="str">
            <v/>
          </cell>
          <cell r="BR796" t="str">
            <v/>
          </cell>
          <cell r="BS796" t="str">
            <v/>
          </cell>
          <cell r="BT796" t="str">
            <v/>
          </cell>
          <cell r="BU796" t="str">
            <v/>
          </cell>
          <cell r="BV796" t="str">
            <v/>
          </cell>
          <cell r="BW796" t="str">
            <v/>
          </cell>
          <cell r="CA796" t="str">
            <v/>
          </cell>
          <cell r="CB796" t="str">
            <v/>
          </cell>
          <cell r="CC796" t="str">
            <v/>
          </cell>
          <cell r="CE796" t="str">
            <v/>
          </cell>
          <cell r="CF796" t="str">
            <v/>
          </cell>
          <cell r="CG796" t="str">
            <v/>
          </cell>
          <cell r="CH796" t="str">
            <v/>
          </cell>
          <cell r="CI796" t="str">
            <v/>
          </cell>
          <cell r="CP796">
            <v>0</v>
          </cell>
        </row>
        <row r="797">
          <cell r="C797" t="str">
            <v>786-2023</v>
          </cell>
          <cell r="D797">
            <v>1</v>
          </cell>
          <cell r="E797" t="str">
            <v>CO1.PCCNTR.4845726</v>
          </cell>
          <cell r="F797" t="e">
            <v>#N/A</v>
          </cell>
          <cell r="G797" t="str">
            <v>En Ejecución</v>
          </cell>
          <cell r="H797" t="str">
            <v>https://community.secop.gov.co/Public/Tendering/OpportunityDetail/Index?noticeUID=CO1.NTC.4266445&amp;isFromPublicArea=True&amp;isModal=true&amp;asPopupView=true</v>
          </cell>
          <cell r="I797" t="str">
            <v>SDHT-SDO-PSP-072-2023</v>
          </cell>
          <cell r="J797">
            <v>1</v>
          </cell>
          <cell r="K797">
            <v>1</v>
          </cell>
          <cell r="L797" t="str">
            <v>Persona Natural</v>
          </cell>
          <cell r="M797" t="str">
            <v>CC</v>
          </cell>
          <cell r="N797">
            <v>19494499</v>
          </cell>
          <cell r="O797">
            <v>1</v>
          </cell>
          <cell r="P797" t="str">
            <v>ILLERA REYES</v>
          </cell>
          <cell r="Q797" t="str">
            <v>JOSE MAURICIO</v>
          </cell>
          <cell r="R797" t="str">
            <v>No Aplica</v>
          </cell>
          <cell r="S797" t="str">
            <v>JOSE MAURICIO ILLERA REYES</v>
          </cell>
          <cell r="T797" t="str">
            <v>M</v>
          </cell>
          <cell r="U797">
            <v>45026</v>
          </cell>
          <cell r="V797">
            <v>45027</v>
          </cell>
          <cell r="W797">
            <v>45029</v>
          </cell>
          <cell r="Y797" t="str">
            <v>Contratación Directa</v>
          </cell>
          <cell r="Z797" t="str">
            <v>Contrato</v>
          </cell>
          <cell r="AA797" t="str">
            <v>Prestación de Servicios Profesionales</v>
          </cell>
          <cell r="AB797" t="str">
            <v>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v>
          </cell>
          <cell r="AC797">
            <v>45029</v>
          </cell>
          <cell r="AE797">
            <v>45029</v>
          </cell>
          <cell r="AF797">
            <v>8</v>
          </cell>
          <cell r="AG797">
            <v>0</v>
          </cell>
          <cell r="AH797">
            <v>8</v>
          </cell>
          <cell r="AI797">
            <v>8</v>
          </cell>
          <cell r="AJ797">
            <v>0</v>
          </cell>
          <cell r="AK797">
            <v>240</v>
          </cell>
          <cell r="AL797">
            <v>45272</v>
          </cell>
          <cell r="AM797">
            <v>45272</v>
          </cell>
          <cell r="AN797">
            <v>74160000</v>
          </cell>
          <cell r="AO797">
            <v>74160000</v>
          </cell>
          <cell r="AP797">
            <v>9270000</v>
          </cell>
          <cell r="AQ797">
            <v>0</v>
          </cell>
          <cell r="AS797">
            <v>915</v>
          </cell>
          <cell r="AT797">
            <v>45012</v>
          </cell>
          <cell r="AU797">
            <v>74160000</v>
          </cell>
          <cell r="AV797" t="str">
            <v>O23011602320000007641</v>
          </cell>
          <cell r="AW797" t="str">
            <v>INVERSION</v>
          </cell>
          <cell r="AX797" t="str">
            <v>Implementación de la Estrategia Integral de Revitalización Bogotá</v>
          </cell>
          <cell r="AY797">
            <v>5000494236</v>
          </cell>
          <cell r="AZ797">
            <v>861</v>
          </cell>
          <cell r="BA797">
            <v>45028</v>
          </cell>
          <cell r="BB797">
            <v>74160000</v>
          </cell>
          <cell r="BK797" t="str">
            <v/>
          </cell>
          <cell r="BN797" t="str">
            <v/>
          </cell>
          <cell r="BO797" t="str">
            <v/>
          </cell>
          <cell r="BP797" t="str">
            <v/>
          </cell>
          <cell r="BR797" t="str">
            <v/>
          </cell>
          <cell r="BS797" t="str">
            <v/>
          </cell>
          <cell r="BT797" t="str">
            <v/>
          </cell>
          <cell r="BU797" t="str">
            <v/>
          </cell>
          <cell r="BV797" t="str">
            <v/>
          </cell>
          <cell r="BW797" t="str">
            <v/>
          </cell>
          <cell r="CA797" t="str">
            <v/>
          </cell>
          <cell r="CB797" t="str">
            <v/>
          </cell>
          <cell r="CC797" t="str">
            <v/>
          </cell>
          <cell r="CE797" t="str">
            <v/>
          </cell>
          <cell r="CF797" t="str">
            <v/>
          </cell>
          <cell r="CG797" t="str">
            <v/>
          </cell>
          <cell r="CH797" t="str">
            <v/>
          </cell>
          <cell r="CI797" t="str">
            <v/>
          </cell>
          <cell r="CP797">
            <v>0</v>
          </cell>
        </row>
        <row r="798">
          <cell r="C798" t="str">
            <v>787-2023</v>
          </cell>
          <cell r="D798">
            <v>1</v>
          </cell>
          <cell r="E798" t="str">
            <v>CO1.PCCNTR.4845528</v>
          </cell>
          <cell r="F798" t="e">
            <v>#N/A</v>
          </cell>
          <cell r="G798" t="str">
            <v>En Ejecución</v>
          </cell>
          <cell r="H798" t="str">
            <v>https://community.secop.gov.co/Public/Tendering/OpportunityDetail/Index?noticeUID=CO1.NTC.4266562&amp;isFromPublicArea=True&amp;isModal=true&amp;asPopupView=true</v>
          </cell>
          <cell r="I798" t="str">
            <v>SDHT-SDO-PSP-073-2023</v>
          </cell>
          <cell r="J798">
            <v>1</v>
          </cell>
          <cell r="K798">
            <v>1</v>
          </cell>
          <cell r="L798" t="str">
            <v>Persona Natural</v>
          </cell>
          <cell r="M798" t="str">
            <v>CC</v>
          </cell>
          <cell r="N798">
            <v>52710323</v>
          </cell>
          <cell r="O798">
            <v>1</v>
          </cell>
          <cell r="P798" t="str">
            <v>AREVALO SANABRIA</v>
          </cell>
          <cell r="Q798" t="str">
            <v>LUISA FERNANDA</v>
          </cell>
          <cell r="R798" t="str">
            <v>No Aplica</v>
          </cell>
          <cell r="S798" t="str">
            <v>LUISA FERNANDA AREVALO SANABRIA</v>
          </cell>
          <cell r="T798" t="str">
            <v>F</v>
          </cell>
          <cell r="U798">
            <v>45026</v>
          </cell>
          <cell r="V798">
            <v>45028</v>
          </cell>
          <cell r="W798">
            <v>45029</v>
          </cell>
          <cell r="Y798" t="str">
            <v>Contratación Directa</v>
          </cell>
          <cell r="Z798" t="str">
            <v>Contrato</v>
          </cell>
          <cell r="AA798" t="str">
            <v>Prestación de Servicios Profesionales</v>
          </cell>
          <cell r="AB798" t="str">
            <v>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v>
          </cell>
          <cell r="AC798">
            <v>45029</v>
          </cell>
          <cell r="AD798">
            <v>45029</v>
          </cell>
          <cell r="AE798">
            <v>45029</v>
          </cell>
          <cell r="AF798">
            <v>8</v>
          </cell>
          <cell r="AG798">
            <v>0</v>
          </cell>
          <cell r="AH798">
            <v>8</v>
          </cell>
          <cell r="AI798">
            <v>8</v>
          </cell>
          <cell r="AJ798">
            <v>0</v>
          </cell>
          <cell r="AK798">
            <v>240</v>
          </cell>
          <cell r="AL798">
            <v>45272</v>
          </cell>
          <cell r="AM798">
            <v>45272</v>
          </cell>
          <cell r="AN798">
            <v>59824000</v>
          </cell>
          <cell r="AO798">
            <v>59824000</v>
          </cell>
          <cell r="AP798">
            <v>7478000</v>
          </cell>
          <cell r="AQ798">
            <v>0</v>
          </cell>
          <cell r="AS798">
            <v>917</v>
          </cell>
          <cell r="AT798">
            <v>45012</v>
          </cell>
          <cell r="AU798">
            <v>67302000</v>
          </cell>
          <cell r="AV798" t="str">
            <v>O23011602320000007641</v>
          </cell>
          <cell r="AW798" t="str">
            <v>INVERSION</v>
          </cell>
          <cell r="AX798" t="str">
            <v>Implementación de la Estrategia Integral de Revitalización Bogotá</v>
          </cell>
          <cell r="AY798">
            <v>5000494238</v>
          </cell>
          <cell r="AZ798">
            <v>862</v>
          </cell>
          <cell r="BA798">
            <v>45028</v>
          </cell>
          <cell r="BB798">
            <v>59824000</v>
          </cell>
          <cell r="BK798" t="str">
            <v/>
          </cell>
          <cell r="BN798" t="str">
            <v/>
          </cell>
          <cell r="BO798" t="str">
            <v/>
          </cell>
          <cell r="BP798" t="str">
            <v/>
          </cell>
          <cell r="BR798" t="str">
            <v/>
          </cell>
          <cell r="BS798" t="str">
            <v/>
          </cell>
          <cell r="BT798" t="str">
            <v/>
          </cell>
          <cell r="BU798" t="str">
            <v/>
          </cell>
          <cell r="BV798" t="str">
            <v/>
          </cell>
          <cell r="BW798" t="str">
            <v/>
          </cell>
          <cell r="CA798" t="str">
            <v/>
          </cell>
          <cell r="CB798" t="str">
            <v/>
          </cell>
          <cell r="CC798" t="str">
            <v/>
          </cell>
          <cell r="CE798" t="str">
            <v/>
          </cell>
          <cell r="CF798" t="str">
            <v/>
          </cell>
          <cell r="CG798" t="str">
            <v/>
          </cell>
          <cell r="CH798" t="str">
            <v/>
          </cell>
          <cell r="CI798" t="str">
            <v/>
          </cell>
          <cell r="CP798">
            <v>0</v>
          </cell>
        </row>
        <row r="799">
          <cell r="C799" t="str">
            <v>788-2023</v>
          </cell>
          <cell r="D799">
            <v>1</v>
          </cell>
          <cell r="E799" t="str">
            <v>CO1.PCCNTR.4849823</v>
          </cell>
          <cell r="F799" t="e">
            <v>#N/A</v>
          </cell>
          <cell r="G799" t="str">
            <v>En Ejecución</v>
          </cell>
          <cell r="H799" t="str">
            <v>https://community.secop.gov.co/Public/Tendering/OpportunityDetail/Index?noticeUID=CO1.NTC.4266566&amp;isFromPublicArea=True&amp;isModal=true&amp;asPopupView=true</v>
          </cell>
          <cell r="I799" t="str">
            <v>SDHT-SDO-PSP-074-2023</v>
          </cell>
          <cell r="J799">
            <v>1</v>
          </cell>
          <cell r="K799">
            <v>1</v>
          </cell>
          <cell r="L799" t="str">
            <v>Persona Natural</v>
          </cell>
          <cell r="M799" t="str">
            <v>CC</v>
          </cell>
          <cell r="N799">
            <v>79365021</v>
          </cell>
          <cell r="P799" t="str">
            <v>MARTINEZ MANTILLA</v>
          </cell>
          <cell r="Q799" t="str">
            <v>JORGE ALONSO</v>
          </cell>
          <cell r="R799" t="str">
            <v>No Aplica</v>
          </cell>
          <cell r="S799" t="str">
            <v>JORGE ALONSO MARTINEZ MANTILLA</v>
          </cell>
          <cell r="T799" t="str">
            <v>M</v>
          </cell>
          <cell r="U799">
            <v>45027</v>
          </cell>
          <cell r="V799">
            <v>45028</v>
          </cell>
          <cell r="W799">
            <v>45029</v>
          </cell>
          <cell r="Y799" t="str">
            <v>Contratación Directa</v>
          </cell>
          <cell r="Z799" t="str">
            <v>Contrato</v>
          </cell>
          <cell r="AA799" t="str">
            <v>Prestación de Servicios Profesionales</v>
          </cell>
          <cell r="AB799" t="str">
            <v>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v>
          </cell>
          <cell r="AC799">
            <v>45029</v>
          </cell>
          <cell r="AE799">
            <v>45029</v>
          </cell>
          <cell r="AF799">
            <v>6</v>
          </cell>
          <cell r="AG799">
            <v>0</v>
          </cell>
          <cell r="AH799">
            <v>6</v>
          </cell>
          <cell r="AI799">
            <v>6</v>
          </cell>
          <cell r="AJ799">
            <v>0</v>
          </cell>
          <cell r="AK799">
            <v>180</v>
          </cell>
          <cell r="AL799">
            <v>45211</v>
          </cell>
          <cell r="AM799">
            <v>45211</v>
          </cell>
          <cell r="AN799">
            <v>44868000</v>
          </cell>
          <cell r="AO799">
            <v>44868000</v>
          </cell>
          <cell r="AP799">
            <v>7478000</v>
          </cell>
          <cell r="AQ799">
            <v>0</v>
          </cell>
          <cell r="AS799">
            <v>777</v>
          </cell>
          <cell r="AT799">
            <v>44977</v>
          </cell>
          <cell r="AU799">
            <v>44868000</v>
          </cell>
          <cell r="AV799" t="str">
            <v>O23011601190000007659</v>
          </cell>
          <cell r="AW799" t="str">
            <v>INVERSION</v>
          </cell>
          <cell r="AX799" t="str">
            <v>Mejoramiento Integral Rural y de Bordes Urbanos en Bogotá</v>
          </cell>
          <cell r="AY799">
            <v>5000494244</v>
          </cell>
          <cell r="AZ799">
            <v>863</v>
          </cell>
          <cell r="BA799">
            <v>45028</v>
          </cell>
          <cell r="BB799">
            <v>44868000</v>
          </cell>
          <cell r="BK799" t="str">
            <v/>
          </cell>
          <cell r="BN799" t="str">
            <v/>
          </cell>
          <cell r="BO799" t="str">
            <v/>
          </cell>
          <cell r="BP799" t="str">
            <v/>
          </cell>
          <cell r="BR799" t="str">
            <v/>
          </cell>
          <cell r="BS799" t="str">
            <v/>
          </cell>
          <cell r="BT799" t="str">
            <v/>
          </cell>
          <cell r="BU799" t="str">
            <v/>
          </cell>
          <cell r="BV799" t="str">
            <v/>
          </cell>
          <cell r="BW799" t="str">
            <v/>
          </cell>
          <cell r="CA799" t="str">
            <v/>
          </cell>
          <cell r="CB799" t="str">
            <v/>
          </cell>
          <cell r="CC799" t="str">
            <v/>
          </cell>
          <cell r="CE799" t="str">
            <v/>
          </cell>
          <cell r="CF799" t="str">
            <v/>
          </cell>
          <cell r="CG799" t="str">
            <v/>
          </cell>
          <cell r="CH799" t="str">
            <v/>
          </cell>
          <cell r="CI799" t="str">
            <v/>
          </cell>
          <cell r="CP799">
            <v>0</v>
          </cell>
          <cell r="DF799">
            <v>45191</v>
          </cell>
          <cell r="DG799" t="str">
            <v>MARY LORENA SAYAGO BOTELLO.</v>
          </cell>
          <cell r="DH799">
            <v>68288030</v>
          </cell>
          <cell r="DI799" t="str">
            <v>Calle 56 Bis No. 9-82 Apto 502</v>
          </cell>
          <cell r="DJ799">
            <v>3202483887</v>
          </cell>
          <cell r="DK799" t="str">
            <v>lorenasayagobotello@gmail.com</v>
          </cell>
          <cell r="DL799">
            <v>5234600</v>
          </cell>
          <cell r="DN799">
            <v>45201</v>
          </cell>
        </row>
        <row r="800">
          <cell r="C800" t="str">
            <v>789-2023</v>
          </cell>
          <cell r="D800">
            <v>1</v>
          </cell>
          <cell r="E800" t="str">
            <v>CO1.PCCNTR.4849845</v>
          </cell>
          <cell r="F800" t="e">
            <v>#N/A</v>
          </cell>
          <cell r="G800" t="str">
            <v>En Ejecución</v>
          </cell>
          <cell r="H800" t="str">
            <v>https://community.secop.gov.co/Public/Tendering/OpportunityDetail/Index?noticeUID=CO1.NTC.4266815&amp;isFromPublicArea=True&amp;isModal=true&amp;asPopupView=true</v>
          </cell>
          <cell r="I800" t="str">
            <v>SDHT-SDO-PSP-075-2023</v>
          </cell>
          <cell r="J800">
            <v>1</v>
          </cell>
          <cell r="K800">
            <v>1</v>
          </cell>
          <cell r="L800" t="str">
            <v>Persona Natural</v>
          </cell>
          <cell r="M800" t="str">
            <v>CC</v>
          </cell>
          <cell r="N800">
            <v>1593091</v>
          </cell>
          <cell r="O800">
            <v>8</v>
          </cell>
          <cell r="P800" t="str">
            <v>MOSQUERA ASPRILLA</v>
          </cell>
          <cell r="Q800" t="str">
            <v>JHON HEYLER</v>
          </cell>
          <cell r="R800" t="str">
            <v>No Aplica</v>
          </cell>
          <cell r="S800" t="str">
            <v>JHON HEYLER MOSQUERA ASPRILLA</v>
          </cell>
          <cell r="T800" t="str">
            <v>M</v>
          </cell>
          <cell r="U800">
            <v>45026</v>
          </cell>
          <cell r="V800">
            <v>45029</v>
          </cell>
          <cell r="W800">
            <v>45029</v>
          </cell>
          <cell r="Y800" t="str">
            <v>Contratación Directa</v>
          </cell>
          <cell r="Z800" t="str">
            <v>Contrato</v>
          </cell>
          <cell r="AA800" t="str">
            <v>Prestación de Servicios Profesionales</v>
          </cell>
          <cell r="AB800" t="str">
            <v>PRESTAR APOYO PROFESIONAL PARA LA CONSECUCIÓN ARQUITECTÓNICA, CONSTRUCTIVA, PRESUPUESTAL Y DE SEGUIMIENTO DE LOS PROYECTOS, EN EL MARCO DE LA IMPLEMENTACIÓN DE LAS INTERVENCIONES DE BORDES Y LOS DEMÁS PROYECTOS PRIORIZADOS POR LA SUBDIRECCIÓN DE OPERACIONES.</v>
          </cell>
          <cell r="AC800">
            <v>45029</v>
          </cell>
          <cell r="AD800">
            <v>45035</v>
          </cell>
          <cell r="AE800">
            <v>45035</v>
          </cell>
          <cell r="AF800">
            <v>6</v>
          </cell>
          <cell r="AG800">
            <v>0</v>
          </cell>
          <cell r="AH800">
            <v>6</v>
          </cell>
          <cell r="AI800">
            <v>6</v>
          </cell>
          <cell r="AJ800">
            <v>0</v>
          </cell>
          <cell r="AK800">
            <v>180</v>
          </cell>
          <cell r="AL800">
            <v>45217</v>
          </cell>
          <cell r="AM800">
            <v>45217</v>
          </cell>
          <cell r="AN800">
            <v>31518000</v>
          </cell>
          <cell r="AO800">
            <v>31518000</v>
          </cell>
          <cell r="AP800">
            <v>5253000</v>
          </cell>
          <cell r="AQ800">
            <v>0</v>
          </cell>
          <cell r="AS800">
            <v>774</v>
          </cell>
          <cell r="AT800">
            <v>44977</v>
          </cell>
          <cell r="AU800">
            <v>31518000</v>
          </cell>
          <cell r="AV800" t="str">
            <v>O23011601190000007659</v>
          </cell>
          <cell r="AW800" t="str">
            <v>INVERSION</v>
          </cell>
          <cell r="AX800" t="str">
            <v>Mejoramiento Integral Rural y de Bordes Urbanos en Bogotá</v>
          </cell>
          <cell r="AY800">
            <v>5000494247</v>
          </cell>
          <cell r="AZ800">
            <v>864</v>
          </cell>
          <cell r="BA800">
            <v>45028</v>
          </cell>
          <cell r="BB800">
            <v>31518000</v>
          </cell>
          <cell r="BK800" t="str">
            <v/>
          </cell>
          <cell r="BN800" t="str">
            <v/>
          </cell>
          <cell r="BO800" t="str">
            <v/>
          </cell>
          <cell r="BP800" t="str">
            <v/>
          </cell>
          <cell r="BR800" t="str">
            <v/>
          </cell>
          <cell r="BS800" t="str">
            <v/>
          </cell>
          <cell r="BT800" t="str">
            <v/>
          </cell>
          <cell r="BU800" t="str">
            <v/>
          </cell>
          <cell r="BV800" t="str">
            <v/>
          </cell>
          <cell r="BW800" t="str">
            <v/>
          </cell>
          <cell r="CA800" t="str">
            <v/>
          </cell>
          <cell r="CB800" t="str">
            <v/>
          </cell>
          <cell r="CC800" t="str">
            <v/>
          </cell>
          <cell r="CE800" t="str">
            <v/>
          </cell>
          <cell r="CF800" t="str">
            <v/>
          </cell>
          <cell r="CG800" t="str">
            <v/>
          </cell>
          <cell r="CH800" t="str">
            <v/>
          </cell>
          <cell r="CI800" t="str">
            <v/>
          </cell>
          <cell r="CP800">
            <v>0</v>
          </cell>
        </row>
        <row r="801">
          <cell r="C801" t="str">
            <v>790-2023</v>
          </cell>
          <cell r="D801">
            <v>1</v>
          </cell>
          <cell r="E801" t="str">
            <v>CO1.PCCNTR.4849565</v>
          </cell>
          <cell r="F801" t="e">
            <v>#N/A</v>
          </cell>
          <cell r="G801" t="str">
            <v>En Ejecución</v>
          </cell>
          <cell r="H801" t="str">
            <v>https://community.secop.gov.co/Public/Tendering/OpportunityDetail/Index?noticeUID=CO1.NTC.4266895&amp;isFromPublicArea=True&amp;isModal=true&amp;asPopupView=true</v>
          </cell>
          <cell r="I801" t="str">
            <v>SDHT-SDO-PSP-076-2023</v>
          </cell>
          <cell r="J801">
            <v>1</v>
          </cell>
          <cell r="K801">
            <v>1</v>
          </cell>
          <cell r="L801" t="str">
            <v>Persona Natural</v>
          </cell>
          <cell r="M801" t="str">
            <v>CC</v>
          </cell>
          <cell r="N801">
            <v>52957374</v>
          </cell>
          <cell r="O801">
            <v>6</v>
          </cell>
          <cell r="P801" t="str">
            <v>VARGAS VELASCO</v>
          </cell>
          <cell r="Q801" t="str">
            <v>DIANA MILENA</v>
          </cell>
          <cell r="R801" t="str">
            <v>No Aplica</v>
          </cell>
          <cell r="S801" t="str">
            <v>DIANA MILENA VARGAS VELASCO</v>
          </cell>
          <cell r="T801" t="str">
            <v>F</v>
          </cell>
          <cell r="U801">
            <v>45026</v>
          </cell>
          <cell r="V801">
            <v>45027</v>
          </cell>
          <cell r="W801">
            <v>45029</v>
          </cell>
          <cell r="Y801" t="str">
            <v>Contratación Directa</v>
          </cell>
          <cell r="Z801" t="str">
            <v>Contrato</v>
          </cell>
          <cell r="AA801" t="str">
            <v>Prestación de Servicios Profesionales</v>
          </cell>
          <cell r="AB801" t="str">
            <v>PRESTAR SERVICIOS PROFESIONALES PARA APOYAR JURÍDICAMENTE LA ELABORACIÓN, ESTRUCTURACIÓN Y REVISIÓN DE LOS INSUMOS REQUERIDOS PARA LA FORMULACIÓN E IMPLEMENTACIÓN DE LOS PROYECTOS DE LA SUBDIRECCIÓN DE OPERACIONES.</v>
          </cell>
          <cell r="AC801">
            <v>45029</v>
          </cell>
          <cell r="AD801">
            <v>45029</v>
          </cell>
          <cell r="AE801">
            <v>45029</v>
          </cell>
          <cell r="AF801">
            <v>8</v>
          </cell>
          <cell r="AG801">
            <v>0</v>
          </cell>
          <cell r="AH801">
            <v>8</v>
          </cell>
          <cell r="AI801">
            <v>8</v>
          </cell>
          <cell r="AJ801">
            <v>0</v>
          </cell>
          <cell r="AK801">
            <v>240</v>
          </cell>
          <cell r="AL801">
            <v>45272</v>
          </cell>
          <cell r="AM801">
            <v>45272</v>
          </cell>
          <cell r="AN801">
            <v>44000000</v>
          </cell>
          <cell r="AO801">
            <v>44000000</v>
          </cell>
          <cell r="AP801">
            <v>5500000</v>
          </cell>
          <cell r="AQ801">
            <v>0</v>
          </cell>
          <cell r="AS801">
            <v>918</v>
          </cell>
          <cell r="AT801">
            <v>45012</v>
          </cell>
          <cell r="AU801">
            <v>59824000</v>
          </cell>
          <cell r="AV801" t="str">
            <v>O23011602320000007641</v>
          </cell>
          <cell r="AW801" t="str">
            <v>INVERSION</v>
          </cell>
          <cell r="AX801" t="str">
            <v>Implementación de la Estrategia Integral de Revitalización Bogotá</v>
          </cell>
          <cell r="AY801">
            <v>5000494248</v>
          </cell>
          <cell r="AZ801">
            <v>865</v>
          </cell>
          <cell r="BA801">
            <v>45028</v>
          </cell>
          <cell r="BB801">
            <v>44000000</v>
          </cell>
          <cell r="BK801" t="str">
            <v/>
          </cell>
          <cell r="BN801" t="str">
            <v/>
          </cell>
          <cell r="BO801" t="str">
            <v/>
          </cell>
          <cell r="BP801" t="str">
            <v/>
          </cell>
          <cell r="BR801" t="str">
            <v/>
          </cell>
          <cell r="BS801" t="str">
            <v/>
          </cell>
          <cell r="BT801" t="str">
            <v/>
          </cell>
          <cell r="BU801" t="str">
            <v/>
          </cell>
          <cell r="BV801" t="str">
            <v/>
          </cell>
          <cell r="BW801" t="str">
            <v/>
          </cell>
          <cell r="CA801" t="str">
            <v/>
          </cell>
          <cell r="CB801" t="str">
            <v/>
          </cell>
          <cell r="CC801" t="str">
            <v/>
          </cell>
          <cell r="CE801" t="str">
            <v/>
          </cell>
          <cell r="CF801" t="str">
            <v/>
          </cell>
          <cell r="CG801" t="str">
            <v/>
          </cell>
          <cell r="CH801" t="str">
            <v/>
          </cell>
          <cell r="CI801" t="str">
            <v/>
          </cell>
          <cell r="CP801">
            <v>0</v>
          </cell>
        </row>
        <row r="802">
          <cell r="C802" t="str">
            <v>791-2023</v>
          </cell>
          <cell r="D802">
            <v>1</v>
          </cell>
          <cell r="E802" t="str">
            <v>CO1.PCCNTR.4849571</v>
          </cell>
          <cell r="F802" t="e">
            <v>#N/A</v>
          </cell>
          <cell r="G802" t="str">
            <v>En Ejecución</v>
          </cell>
          <cell r="H802" t="str">
            <v>https://community.secop.gov.co/Public/Tendering/OpportunityDetail/Index?noticeUID=CO1.NTC.4266934&amp;isFromPublicArea=True&amp;isModal=true&amp;asPopupView=true</v>
          </cell>
          <cell r="I802" t="str">
            <v>SDHT-SDO-PSP-077-2023</v>
          </cell>
          <cell r="J802">
            <v>1</v>
          </cell>
          <cell r="K802">
            <v>1</v>
          </cell>
          <cell r="L802" t="str">
            <v>Persona Natural</v>
          </cell>
          <cell r="M802" t="str">
            <v>CC</v>
          </cell>
          <cell r="N802">
            <v>30404170</v>
          </cell>
          <cell r="O802">
            <v>8</v>
          </cell>
          <cell r="P802" t="str">
            <v>BENAVIDES ESCOBAR</v>
          </cell>
          <cell r="Q802" t="str">
            <v>MARIA CECILIA</v>
          </cell>
          <cell r="R802" t="str">
            <v>No Aplica</v>
          </cell>
          <cell r="S802" t="str">
            <v>MARIA CECILIA BENAVIDES ESCOBAR</v>
          </cell>
          <cell r="T802" t="str">
            <v>F</v>
          </cell>
          <cell r="U802">
            <v>45026</v>
          </cell>
          <cell r="V802">
            <v>45028</v>
          </cell>
          <cell r="W802">
            <v>45029</v>
          </cell>
          <cell r="Y802" t="str">
            <v>Contratación Directa</v>
          </cell>
          <cell r="Z802" t="str">
            <v>Contrato</v>
          </cell>
          <cell r="AA802" t="str">
            <v>Prestación de Servicios Profesionales</v>
          </cell>
          <cell r="AB802" t="str">
            <v>PRESTAR SERVICIOS PROFESIONALES PARA APOYAR LA SUPERVISIÓN, SEGUIMIENTO Y GESTIÓN A LOS PROCESOS TÉCNICOS, ADMINISTRATIVOS Y FINANCIEROS REQUERIDOS EN LA IMPLEMENTACIÓN Y/O EJECUCIÓN DE PROYECTOS PRIORIZADOS POR LA ESTRATEGIA INTEGRAL DE REVITALIZACIÓN.</v>
          </cell>
          <cell r="AC802">
            <v>45029</v>
          </cell>
          <cell r="AD802">
            <v>45029</v>
          </cell>
          <cell r="AE802">
            <v>45029</v>
          </cell>
          <cell r="AF802">
            <v>8</v>
          </cell>
          <cell r="AG802">
            <v>0</v>
          </cell>
          <cell r="AH802">
            <v>8</v>
          </cell>
          <cell r="AI802">
            <v>8</v>
          </cell>
          <cell r="AJ802">
            <v>0</v>
          </cell>
          <cell r="AK802">
            <v>240</v>
          </cell>
          <cell r="AL802">
            <v>45272</v>
          </cell>
          <cell r="AM802">
            <v>45272</v>
          </cell>
          <cell r="AN802">
            <v>65920000</v>
          </cell>
          <cell r="AO802">
            <v>65920000</v>
          </cell>
          <cell r="AP802">
            <v>8240000</v>
          </cell>
          <cell r="AQ802">
            <v>7.4505805969238281E-9</v>
          </cell>
          <cell r="AS802">
            <v>847</v>
          </cell>
          <cell r="AT802">
            <v>44992</v>
          </cell>
          <cell r="AU802">
            <v>65920000</v>
          </cell>
          <cell r="AV802" t="str">
            <v>O23011602320000007641</v>
          </cell>
          <cell r="AW802" t="str">
            <v>INVERSION</v>
          </cell>
          <cell r="AX802" t="str">
            <v>Implementación de la Estrategia Integral de Revitalización Bogotá</v>
          </cell>
          <cell r="AY802">
            <v>5000494252</v>
          </cell>
          <cell r="AZ802">
            <v>866</v>
          </cell>
          <cell r="BA802">
            <v>45028</v>
          </cell>
          <cell r="BB802">
            <v>65920000</v>
          </cell>
          <cell r="BK802" t="str">
            <v/>
          </cell>
          <cell r="BN802" t="str">
            <v/>
          </cell>
          <cell r="BO802" t="str">
            <v/>
          </cell>
          <cell r="BP802" t="str">
            <v/>
          </cell>
          <cell r="BR802" t="str">
            <v/>
          </cell>
          <cell r="BS802" t="str">
            <v/>
          </cell>
          <cell r="BT802" t="str">
            <v/>
          </cell>
          <cell r="BU802" t="str">
            <v/>
          </cell>
          <cell r="BV802" t="str">
            <v/>
          </cell>
          <cell r="BW802" t="str">
            <v/>
          </cell>
          <cell r="CA802" t="str">
            <v/>
          </cell>
          <cell r="CB802" t="str">
            <v/>
          </cell>
          <cell r="CC802" t="str">
            <v/>
          </cell>
          <cell r="CE802" t="str">
            <v/>
          </cell>
          <cell r="CF802" t="str">
            <v/>
          </cell>
          <cell r="CG802" t="str">
            <v/>
          </cell>
          <cell r="CH802" t="str">
            <v/>
          </cell>
          <cell r="CI802" t="str">
            <v/>
          </cell>
          <cell r="CP802">
            <v>0</v>
          </cell>
        </row>
        <row r="803">
          <cell r="C803" t="str">
            <v>792-2023</v>
          </cell>
          <cell r="D803">
            <v>1</v>
          </cell>
          <cell r="E803" t="str">
            <v>CO1.PCCNTR.4849872</v>
          </cell>
          <cell r="F803" t="e">
            <v>#N/A</v>
          </cell>
          <cell r="G803" t="str">
            <v>En Ejecución</v>
          </cell>
          <cell r="H803" t="str">
            <v>https://community.secop.gov.co/Public/Tendering/OpportunityDetail/Index?noticeUID=CO1.NTC.4266558&amp;isFromPublicArea=True&amp;isModal=true&amp;asPopupView=true</v>
          </cell>
          <cell r="I803" t="str">
            <v>SDHT-SDO-PSP-078-2023</v>
          </cell>
          <cell r="J803">
            <v>1</v>
          </cell>
          <cell r="K803">
            <v>1</v>
          </cell>
          <cell r="L803" t="str">
            <v>Persona Natural</v>
          </cell>
          <cell r="M803" t="str">
            <v>CC</v>
          </cell>
          <cell r="N803">
            <v>52522884</v>
          </cell>
          <cell r="O803">
            <v>3</v>
          </cell>
          <cell r="P803" t="str">
            <v>DONADO MEDINA</v>
          </cell>
          <cell r="Q803" t="str">
            <v>IDANIA RAQUEL</v>
          </cell>
          <cell r="R803" t="str">
            <v>No Aplica</v>
          </cell>
          <cell r="S803" t="str">
            <v>IDANIA RAQUEL DONADO MEDINA</v>
          </cell>
          <cell r="T803" t="str">
            <v>F</v>
          </cell>
          <cell r="U803">
            <v>45026</v>
          </cell>
          <cell r="V803">
            <v>45028</v>
          </cell>
          <cell r="W803">
            <v>45029</v>
          </cell>
          <cell r="Y803" t="str">
            <v>Contratación Directa</v>
          </cell>
          <cell r="Z803" t="str">
            <v>Contrato</v>
          </cell>
          <cell r="AA803" t="str">
            <v>Prestación de Servicios Profesionales</v>
          </cell>
          <cell r="AB803" t="str">
            <v>PRESTAR SERVICIOS PROFESIONALES PARA APOYAR DESDE EL COMPONENTE JURÍDICO Y NORMATIVO LA ESTRUCTURACIÓN E IMPLEMENTACIÓN DE LAS INTERVENCIONES DE MEJORAMIENTO INTEGRAL RURAL Y LOS DEMÁS PROYECTOS PRIORIZADOS POR LA SUBDIRECCIÓN DE OPERACIONES.</v>
          </cell>
          <cell r="AC803">
            <v>45029</v>
          </cell>
          <cell r="AD803">
            <v>45029</v>
          </cell>
          <cell r="AE803">
            <v>45029</v>
          </cell>
          <cell r="AF803">
            <v>6</v>
          </cell>
          <cell r="AG803">
            <v>0</v>
          </cell>
          <cell r="AH803">
            <v>6</v>
          </cell>
          <cell r="AI803">
            <v>6</v>
          </cell>
          <cell r="AJ803">
            <v>0</v>
          </cell>
          <cell r="AK803">
            <v>180</v>
          </cell>
          <cell r="AL803">
            <v>45211</v>
          </cell>
          <cell r="AM803">
            <v>45211</v>
          </cell>
          <cell r="AN803">
            <v>44868000</v>
          </cell>
          <cell r="AO803">
            <v>44868000</v>
          </cell>
          <cell r="AP803">
            <v>7478000</v>
          </cell>
          <cell r="AQ803">
            <v>0</v>
          </cell>
          <cell r="AS803">
            <v>921</v>
          </cell>
          <cell r="AT803">
            <v>45012</v>
          </cell>
          <cell r="AU803">
            <v>44868000</v>
          </cell>
          <cell r="AV803" t="str">
            <v>O23011601190000007659</v>
          </cell>
          <cell r="AW803" t="str">
            <v>INVERSION</v>
          </cell>
          <cell r="AX803" t="str">
            <v>Mejoramiento Integral Rural y de Bordes Urbanos en Bogotá</v>
          </cell>
          <cell r="AY803">
            <v>5000494257</v>
          </cell>
          <cell r="AZ803">
            <v>867</v>
          </cell>
          <cell r="BA803">
            <v>45028</v>
          </cell>
          <cell r="BB803">
            <v>44868000</v>
          </cell>
          <cell r="BK803" t="str">
            <v/>
          </cell>
          <cell r="BN803" t="str">
            <v/>
          </cell>
          <cell r="BO803" t="str">
            <v/>
          </cell>
          <cell r="BP803" t="str">
            <v/>
          </cell>
          <cell r="BR803" t="str">
            <v/>
          </cell>
          <cell r="BS803" t="str">
            <v/>
          </cell>
          <cell r="BT803" t="str">
            <v/>
          </cell>
          <cell r="BU803" t="str">
            <v/>
          </cell>
          <cell r="BV803" t="str">
            <v/>
          </cell>
          <cell r="BW803" t="str">
            <v/>
          </cell>
          <cell r="CA803" t="str">
            <v/>
          </cell>
          <cell r="CB803" t="str">
            <v/>
          </cell>
          <cell r="CC803" t="str">
            <v/>
          </cell>
          <cell r="CE803" t="str">
            <v/>
          </cell>
          <cell r="CF803" t="str">
            <v/>
          </cell>
          <cell r="CG803" t="str">
            <v/>
          </cell>
          <cell r="CH803" t="str">
            <v/>
          </cell>
          <cell r="CI803" t="str">
            <v/>
          </cell>
          <cell r="CP803">
            <v>0</v>
          </cell>
        </row>
        <row r="804">
          <cell r="C804" t="str">
            <v>793-2023</v>
          </cell>
          <cell r="D804">
            <v>1</v>
          </cell>
          <cell r="E804" t="str">
            <v>CO1.PCCNTR.4849894</v>
          </cell>
          <cell r="F804" t="e">
            <v>#N/A</v>
          </cell>
          <cell r="G804" t="str">
            <v>En Ejecución</v>
          </cell>
          <cell r="H804" t="str">
            <v>https://community.secop.gov.co/Public/Tendering/OpportunityDetail/Index?noticeUID=CO1.NTC.4274187&amp;isFromPublicArea=True&amp;isModal=true&amp;asPopupView=true</v>
          </cell>
          <cell r="I804" t="str">
            <v>SDHT-SDICV-PSP-069-2023</v>
          </cell>
          <cell r="J804">
            <v>1</v>
          </cell>
          <cell r="K804">
            <v>1</v>
          </cell>
          <cell r="L804" t="str">
            <v>Persona Natural</v>
          </cell>
          <cell r="M804" t="str">
            <v>CC</v>
          </cell>
          <cell r="N804">
            <v>79217881</v>
          </cell>
          <cell r="O804">
            <v>2</v>
          </cell>
          <cell r="P804" t="str">
            <v>TAUTIVA NUÑEZ</v>
          </cell>
          <cell r="Q804" t="str">
            <v>LEONEL BARUC</v>
          </cell>
          <cell r="R804" t="str">
            <v>No Aplica</v>
          </cell>
          <cell r="S804" t="str">
            <v>LEONEL BARUC TAUTIVA NUÑEZ</v>
          </cell>
          <cell r="T804" t="str">
            <v>M</v>
          </cell>
          <cell r="U804">
            <v>45027</v>
          </cell>
          <cell r="V804">
            <v>45030</v>
          </cell>
          <cell r="W804">
            <v>45034</v>
          </cell>
          <cell r="Y804" t="str">
            <v>Contratación Directa</v>
          </cell>
          <cell r="Z804" t="str">
            <v>Contrato</v>
          </cell>
          <cell r="AA804" t="str">
            <v>Prestación de Servicios Profesionales</v>
          </cell>
          <cell r="AB804" t="str">
            <v>PRESTAR SERVICIOS PROFESIONALES PARA APOYAR JURIDICAMENTE EN LA SUSTANCIACIÓN DE LOS ACTOS ADMINISTRATIVOS EXPEDIDOS POR LA SUBDIRECCIÓN DEINVESTIGACIONES Y CONTROL DE VIVIENDA</v>
          </cell>
          <cell r="AC804">
            <v>45034</v>
          </cell>
          <cell r="AE804">
            <v>45034</v>
          </cell>
          <cell r="AF804">
            <v>8</v>
          </cell>
          <cell r="AG804">
            <v>20</v>
          </cell>
          <cell r="AH804">
            <v>8.6666666666666661</v>
          </cell>
          <cell r="AI804">
            <v>8</v>
          </cell>
          <cell r="AJ804">
            <v>20</v>
          </cell>
          <cell r="AK804">
            <v>260</v>
          </cell>
          <cell r="AL804">
            <v>45298</v>
          </cell>
          <cell r="AM804">
            <v>45298</v>
          </cell>
          <cell r="AN804">
            <v>49543000</v>
          </cell>
          <cell r="AO804">
            <v>49543000</v>
          </cell>
          <cell r="AP804">
            <v>5716500</v>
          </cell>
          <cell r="AQ804">
            <v>0</v>
          </cell>
          <cell r="AS804">
            <v>357</v>
          </cell>
          <cell r="AT804">
            <v>44942</v>
          </cell>
          <cell r="AU804">
            <v>62882000</v>
          </cell>
          <cell r="AV804" t="str">
            <v>O23011603450000007812</v>
          </cell>
          <cell r="AW804" t="str">
            <v>INVERSION</v>
          </cell>
          <cell r="AX804" t="str">
            <v>Fortalecimiento de la Inspección, Vigilancia y Control de Vivienda en Bogotá</v>
          </cell>
          <cell r="AY804">
            <v>5000494276</v>
          </cell>
          <cell r="AZ804">
            <v>869</v>
          </cell>
          <cell r="BA804">
            <v>45028</v>
          </cell>
          <cell r="BB804">
            <v>49543000</v>
          </cell>
          <cell r="BK804" t="str">
            <v/>
          </cell>
          <cell r="BN804" t="str">
            <v/>
          </cell>
          <cell r="BO804" t="str">
            <v/>
          </cell>
          <cell r="BP804" t="str">
            <v/>
          </cell>
          <cell r="BR804" t="str">
            <v/>
          </cell>
          <cell r="BS804" t="str">
            <v/>
          </cell>
          <cell r="BT804" t="str">
            <v/>
          </cell>
          <cell r="BU804" t="str">
            <v/>
          </cell>
          <cell r="BV804" t="str">
            <v/>
          </cell>
          <cell r="BW804" t="str">
            <v/>
          </cell>
          <cell r="CA804" t="str">
            <v/>
          </cell>
          <cell r="CB804" t="str">
            <v/>
          </cell>
          <cell r="CC804" t="str">
            <v/>
          </cell>
          <cell r="CE804" t="str">
            <v/>
          </cell>
          <cell r="CF804" t="str">
            <v/>
          </cell>
          <cell r="CG804" t="str">
            <v/>
          </cell>
          <cell r="CH804" t="str">
            <v/>
          </cell>
          <cell r="CI804" t="str">
            <v/>
          </cell>
          <cell r="CP804">
            <v>0</v>
          </cell>
          <cell r="DF804">
            <v>45098</v>
          </cell>
          <cell r="DG804" t="str">
            <v>VANESA STEFANY YEPEZ LOPEZ</v>
          </cell>
          <cell r="DH804">
            <v>1020718422</v>
          </cell>
          <cell r="DI804" t="str">
            <v>CALLE 143 No. 58C-41 APTO 605</v>
          </cell>
          <cell r="DJ804">
            <v>3124329735</v>
          </cell>
          <cell r="DK804" t="str">
            <v>v.yepez@nunezabogados.com.co</v>
          </cell>
          <cell r="DL804">
            <v>37538350</v>
          </cell>
          <cell r="DN804">
            <v>45112</v>
          </cell>
        </row>
        <row r="805">
          <cell r="C805" t="str">
            <v>794-2023</v>
          </cell>
          <cell r="D805">
            <v>1</v>
          </cell>
          <cell r="E805" t="str">
            <v>CO1.PCCNTR.4851220</v>
          </cell>
          <cell r="F805" t="e">
            <v>#N/A</v>
          </cell>
          <cell r="G805" t="str">
            <v>En Ejecución</v>
          </cell>
          <cell r="H805" t="str">
            <v>https://community.secop.gov.co/Public/Tendering/OpportunityDetail/Index?noticeUID=CO1.NTC.4275911&amp;isFromPublicArea=True&amp;isModal=true&amp;asPopupView=true</v>
          </cell>
          <cell r="I805" t="str">
            <v>SDHT-SDICV-PSP-038-2023.</v>
          </cell>
          <cell r="J805">
            <v>1</v>
          </cell>
          <cell r="K805">
            <v>1</v>
          </cell>
          <cell r="L805" t="str">
            <v>Persona Natural</v>
          </cell>
          <cell r="M805" t="str">
            <v>CC</v>
          </cell>
          <cell r="N805">
            <v>79056411</v>
          </cell>
          <cell r="O805">
            <v>2</v>
          </cell>
          <cell r="P805" t="str">
            <v>FERRO BUITRAGO</v>
          </cell>
          <cell r="Q805" t="str">
            <v>JAIME ALBERTO</v>
          </cell>
          <cell r="R805" t="str">
            <v>No Aplica</v>
          </cell>
          <cell r="S805" t="str">
            <v>JAIME ALBERTO FERRO BUITRAGO</v>
          </cell>
          <cell r="T805" t="str">
            <v>M</v>
          </cell>
          <cell r="U805">
            <v>45027</v>
          </cell>
          <cell r="V805">
            <v>45030</v>
          </cell>
          <cell r="W805">
            <v>45034</v>
          </cell>
          <cell r="Y805" t="str">
            <v>Contratación Directa</v>
          </cell>
          <cell r="Z805" t="str">
            <v>Contrato</v>
          </cell>
          <cell r="AA805" t="str">
            <v>Prestación de Servicios Profesionales</v>
          </cell>
          <cell r="AB805" t="str">
            <v>PRESTAR SERVICIOS PROFESIONALES PARA APOYAR TECNICAMENTE LA SUSTANCIACIÓN DE LAS INVESTIGACIONES ADMINISTRATIVAS RELACIONADAS CON LA  ENAJENACIÓN Y ARRENDAMIENTO DE VIVIENDA</v>
          </cell>
          <cell r="AC805">
            <v>45034</v>
          </cell>
          <cell r="AE805">
            <v>45034</v>
          </cell>
          <cell r="AF805">
            <v>8</v>
          </cell>
          <cell r="AG805">
            <v>20</v>
          </cell>
          <cell r="AH805">
            <v>8.6666666666666661</v>
          </cell>
          <cell r="AI805">
            <v>8</v>
          </cell>
          <cell r="AJ805">
            <v>20</v>
          </cell>
          <cell r="AK805">
            <v>260</v>
          </cell>
          <cell r="AL805">
            <v>45298</v>
          </cell>
          <cell r="AM805">
            <v>45298</v>
          </cell>
          <cell r="AN805">
            <v>49543000</v>
          </cell>
          <cell r="AO805">
            <v>49543000</v>
          </cell>
          <cell r="AP805">
            <v>5716500</v>
          </cell>
          <cell r="AQ805">
            <v>0</v>
          </cell>
          <cell r="AS805">
            <v>310</v>
          </cell>
          <cell r="AT805">
            <v>44942</v>
          </cell>
          <cell r="AU805">
            <v>62882000</v>
          </cell>
          <cell r="AV805" t="str">
            <v>O23011603450000007812</v>
          </cell>
          <cell r="AW805" t="str">
            <v>INVERSION</v>
          </cell>
          <cell r="AX805" t="str">
            <v>Fortalecimiento de la Inspección, Vigilancia y Control de Vivienda en Bogotá</v>
          </cell>
          <cell r="AY805">
            <v>5000494351</v>
          </cell>
          <cell r="AZ805">
            <v>874</v>
          </cell>
          <cell r="BA805">
            <v>45028</v>
          </cell>
          <cell r="BB805">
            <v>49543000</v>
          </cell>
          <cell r="BK805" t="str">
            <v/>
          </cell>
          <cell r="BN805" t="str">
            <v/>
          </cell>
          <cell r="BO805" t="str">
            <v/>
          </cell>
          <cell r="BP805" t="str">
            <v/>
          </cell>
          <cell r="BR805" t="str">
            <v/>
          </cell>
          <cell r="BS805" t="str">
            <v/>
          </cell>
          <cell r="BT805" t="str">
            <v/>
          </cell>
          <cell r="BU805" t="str">
            <v/>
          </cell>
          <cell r="BV805" t="str">
            <v/>
          </cell>
          <cell r="BW805" t="str">
            <v/>
          </cell>
          <cell r="CA805" t="str">
            <v/>
          </cell>
          <cell r="CB805" t="str">
            <v/>
          </cell>
          <cell r="CC805" t="str">
            <v/>
          </cell>
          <cell r="CE805" t="str">
            <v/>
          </cell>
          <cell r="CF805" t="str">
            <v/>
          </cell>
          <cell r="CG805" t="str">
            <v/>
          </cell>
          <cell r="CH805" t="str">
            <v/>
          </cell>
          <cell r="CI805" t="str">
            <v/>
          </cell>
          <cell r="CP805">
            <v>0</v>
          </cell>
        </row>
        <row r="806">
          <cell r="C806" t="str">
            <v>795-2023</v>
          </cell>
          <cell r="D806">
            <v>1</v>
          </cell>
          <cell r="E806" t="str">
            <v>CO1.PCCNTR.4851142</v>
          </cell>
          <cell r="F806" t="e">
            <v>#N/A</v>
          </cell>
          <cell r="G806" t="str">
            <v>En Ejecución</v>
          </cell>
          <cell r="H806" t="str">
            <v>https://community.secop.gov.co/Public/Tendering/OpportunityDetail/Index?noticeUID=CO1.NTC.4275572&amp;isFromPublicArea=True&amp;isModal=true&amp;asPopupView=true</v>
          </cell>
          <cell r="I806" t="str">
            <v>SDHT-SDICV-PSP-067-2023</v>
          </cell>
          <cell r="J806">
            <v>1</v>
          </cell>
          <cell r="K806">
            <v>1</v>
          </cell>
          <cell r="L806" t="str">
            <v>Persona Natural</v>
          </cell>
          <cell r="M806" t="str">
            <v>CC</v>
          </cell>
          <cell r="N806">
            <v>1072072690</v>
          </cell>
          <cell r="O806">
            <v>3</v>
          </cell>
          <cell r="P806" t="str">
            <v>CALDERON RODRIGUEZ</v>
          </cell>
          <cell r="Q806" t="str">
            <v>YINNA ALEJANDRA</v>
          </cell>
          <cell r="R806" t="str">
            <v>No Aplica</v>
          </cell>
          <cell r="S806" t="str">
            <v>YINNA ALEJANDRA CALDERON RODRIGUEZ</v>
          </cell>
          <cell r="T806" t="str">
            <v>F</v>
          </cell>
          <cell r="U806">
            <v>45027</v>
          </cell>
          <cell r="V806">
            <v>45033</v>
          </cell>
          <cell r="W806">
            <v>45034</v>
          </cell>
          <cell r="Y806" t="str">
            <v>Contratación Directa</v>
          </cell>
          <cell r="Z806" t="str">
            <v>Contrato</v>
          </cell>
          <cell r="AA806" t="str">
            <v>Prestación de Servicios Profesionales</v>
          </cell>
          <cell r="AB806" t="str">
            <v>PRESTAR SERVICIOS PROFESIONALES DE APOYO JURIDICO PARA SUSTANCIAR INVESTIGACIONES ADMINISTRATIVAS RELACIONADAS CON LA ENAJENACIÓN Y ARRENDAMIENTO DE VIVIENDA</v>
          </cell>
          <cell r="AC806">
            <v>45034</v>
          </cell>
          <cell r="AE806">
            <v>45034</v>
          </cell>
          <cell r="AF806">
            <v>8</v>
          </cell>
          <cell r="AG806">
            <v>20</v>
          </cell>
          <cell r="AH806">
            <v>8.6666666666666661</v>
          </cell>
          <cell r="AI806">
            <v>8</v>
          </cell>
          <cell r="AJ806">
            <v>20</v>
          </cell>
          <cell r="AK806">
            <v>260</v>
          </cell>
          <cell r="AL806">
            <v>45298</v>
          </cell>
          <cell r="AM806">
            <v>45298</v>
          </cell>
          <cell r="AN806">
            <v>49543000</v>
          </cell>
          <cell r="AO806">
            <v>49543000</v>
          </cell>
          <cell r="AP806">
            <v>5716500</v>
          </cell>
          <cell r="AQ806">
            <v>0</v>
          </cell>
          <cell r="AS806">
            <v>328</v>
          </cell>
          <cell r="AT806">
            <v>44942</v>
          </cell>
          <cell r="AU806">
            <v>62882000</v>
          </cell>
          <cell r="AV806" t="str">
            <v>O23011603450000007812</v>
          </cell>
          <cell r="AW806" t="str">
            <v>INVERSION</v>
          </cell>
          <cell r="AX806" t="str">
            <v>Fortalecimiento de la Inspección, Vigilancia y Control de Vivienda en Bogotá</v>
          </cell>
          <cell r="AY806">
            <v>5000494331</v>
          </cell>
          <cell r="AZ806">
            <v>870</v>
          </cell>
          <cell r="BA806">
            <v>45028</v>
          </cell>
          <cell r="BB806">
            <v>49543000</v>
          </cell>
          <cell r="BK806" t="str">
            <v/>
          </cell>
          <cell r="BN806" t="str">
            <v/>
          </cell>
          <cell r="BO806" t="str">
            <v/>
          </cell>
          <cell r="BP806" t="str">
            <v/>
          </cell>
          <cell r="BR806" t="str">
            <v/>
          </cell>
          <cell r="BS806" t="str">
            <v/>
          </cell>
          <cell r="BT806" t="str">
            <v/>
          </cell>
          <cell r="BU806" t="str">
            <v/>
          </cell>
          <cell r="BV806" t="str">
            <v/>
          </cell>
          <cell r="BW806" t="str">
            <v/>
          </cell>
          <cell r="CA806" t="str">
            <v/>
          </cell>
          <cell r="CB806" t="str">
            <v/>
          </cell>
          <cell r="CC806" t="str">
            <v/>
          </cell>
          <cell r="CE806" t="str">
            <v/>
          </cell>
          <cell r="CF806" t="str">
            <v/>
          </cell>
          <cell r="CG806" t="str">
            <v/>
          </cell>
          <cell r="CH806" t="str">
            <v/>
          </cell>
          <cell r="CI806" t="str">
            <v/>
          </cell>
          <cell r="CP806">
            <v>0</v>
          </cell>
          <cell r="DF806">
            <v>45085</v>
          </cell>
          <cell r="DG806" t="str">
            <v>KAREN ELIANA GONZALEZ VARGAS</v>
          </cell>
          <cell r="DH806">
            <v>1015462463</v>
          </cell>
          <cell r="DI806" t="str">
            <v>CARRERA 70D NO. 78-16</v>
          </cell>
          <cell r="DJ806">
            <v>3202306737</v>
          </cell>
          <cell r="DK806" t="str">
            <v>kelianagonzalezv20@gmail.com</v>
          </cell>
          <cell r="DL806">
            <v>40015500</v>
          </cell>
          <cell r="DM806">
            <v>45086</v>
          </cell>
          <cell r="DN806">
            <v>45111</v>
          </cell>
        </row>
        <row r="807">
          <cell r="C807" t="str">
            <v>796-2023</v>
          </cell>
          <cell r="D807">
            <v>1</v>
          </cell>
          <cell r="E807" t="str">
            <v>CO1.PCCNTR.4853739</v>
          </cell>
          <cell r="F807" t="e">
            <v>#N/A</v>
          </cell>
          <cell r="G807" t="str">
            <v>En Ejecución</v>
          </cell>
          <cell r="H807" t="str">
            <v>https://community.secop.gov.co/Public/Tendering/OpportunityDetail/Index?noticeUID=CO1.NTC.4280116&amp;isFromPublicArea=True&amp;isModal=true&amp;asPopupView=true</v>
          </cell>
          <cell r="I807" t="str">
            <v>SDHT-SDO-PSP-079-2023</v>
          </cell>
          <cell r="J807">
            <v>1</v>
          </cell>
          <cell r="K807">
            <v>1</v>
          </cell>
          <cell r="L807" t="str">
            <v>Persona Natural</v>
          </cell>
          <cell r="M807" t="str">
            <v>CC</v>
          </cell>
          <cell r="N807">
            <v>74812670</v>
          </cell>
          <cell r="O807">
            <v>9</v>
          </cell>
          <cell r="P807" t="str">
            <v>ROA GRANADOS</v>
          </cell>
          <cell r="Q807" t="str">
            <v>JUAN CARLOS</v>
          </cell>
          <cell r="R807" t="str">
            <v>No Aplica</v>
          </cell>
          <cell r="S807" t="str">
            <v>JUAN CARLOS ROA GRANADOS</v>
          </cell>
          <cell r="T807" t="str">
            <v>M</v>
          </cell>
          <cell r="U807">
            <v>45027</v>
          </cell>
          <cell r="V807">
            <v>45028</v>
          </cell>
          <cell r="W807">
            <v>45028</v>
          </cell>
          <cell r="Y807" t="str">
            <v>Contratación Directa</v>
          </cell>
          <cell r="Z807" t="str">
            <v>Contrato</v>
          </cell>
          <cell r="AA807" t="str">
            <v>Prestación de Servicios Profesionales</v>
          </cell>
          <cell r="AB807" t="str">
            <v>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v>
          </cell>
          <cell r="AC807">
            <v>45028</v>
          </cell>
          <cell r="AD807">
            <v>45029</v>
          </cell>
          <cell r="AE807">
            <v>45029</v>
          </cell>
          <cell r="AF807">
            <v>8</v>
          </cell>
          <cell r="AG807">
            <v>0</v>
          </cell>
          <cell r="AH807">
            <v>8</v>
          </cell>
          <cell r="AI807">
            <v>8</v>
          </cell>
          <cell r="AJ807">
            <v>0</v>
          </cell>
          <cell r="AK807">
            <v>240</v>
          </cell>
          <cell r="AL807">
            <v>45272</v>
          </cell>
          <cell r="AM807">
            <v>45272</v>
          </cell>
          <cell r="AN807">
            <v>59824000</v>
          </cell>
          <cell r="AO807">
            <v>59824000</v>
          </cell>
          <cell r="AP807">
            <v>7478000</v>
          </cell>
          <cell r="AQ807">
            <v>0</v>
          </cell>
          <cell r="AS807">
            <v>916</v>
          </cell>
          <cell r="AT807">
            <v>45012</v>
          </cell>
          <cell r="AU807">
            <v>59824000</v>
          </cell>
          <cell r="AV807" t="str">
            <v>O23011602320000007641</v>
          </cell>
          <cell r="AW807" t="str">
            <v>INVERSION</v>
          </cell>
          <cell r="AX807" t="str">
            <v>Implementación de la Estrategia Integral de Revitalización Bogotá</v>
          </cell>
          <cell r="AY807">
            <v>5000494344</v>
          </cell>
          <cell r="AZ807">
            <v>872</v>
          </cell>
          <cell r="BA807">
            <v>45028</v>
          </cell>
          <cell r="BB807">
            <v>59824000</v>
          </cell>
          <cell r="BK807" t="str">
            <v/>
          </cell>
          <cell r="BN807" t="str">
            <v/>
          </cell>
          <cell r="BO807" t="str">
            <v/>
          </cell>
          <cell r="BP807" t="str">
            <v/>
          </cell>
          <cell r="BR807" t="str">
            <v/>
          </cell>
          <cell r="BS807" t="str">
            <v/>
          </cell>
          <cell r="BT807" t="str">
            <v/>
          </cell>
          <cell r="BU807" t="str">
            <v/>
          </cell>
          <cell r="BV807" t="str">
            <v/>
          </cell>
          <cell r="BW807" t="str">
            <v/>
          </cell>
          <cell r="CA807" t="str">
            <v/>
          </cell>
          <cell r="CB807" t="str">
            <v/>
          </cell>
          <cell r="CC807" t="str">
            <v/>
          </cell>
          <cell r="CE807" t="str">
            <v/>
          </cell>
          <cell r="CF807" t="str">
            <v/>
          </cell>
          <cell r="CG807" t="str">
            <v/>
          </cell>
          <cell r="CH807" t="str">
            <v/>
          </cell>
          <cell r="CI807" t="str">
            <v/>
          </cell>
          <cell r="CP807">
            <v>0</v>
          </cell>
        </row>
        <row r="808">
          <cell r="C808" t="str">
            <v>797-2023</v>
          </cell>
          <cell r="D808">
            <v>1</v>
          </cell>
          <cell r="E808" t="str">
            <v>CO1.PCCNTR.4856327</v>
          </cell>
          <cell r="F808" t="e">
            <v>#N/A</v>
          </cell>
          <cell r="G808" t="str">
            <v>En Ejecución</v>
          </cell>
          <cell r="H808" t="str">
            <v>https://community.secop.gov.co/Public/Tendering/OpportunityDetail/Index?noticeUID=CO1.NTC.4283139&amp;isFromPublicArea=True&amp;isModal=true&amp;asPopupView=true</v>
          </cell>
          <cell r="I808" t="str">
            <v>SDHT-SDO-PSP-080-2023.</v>
          </cell>
          <cell r="J808">
            <v>1</v>
          </cell>
          <cell r="K808">
            <v>1</v>
          </cell>
          <cell r="L808" t="str">
            <v>Persona Natural</v>
          </cell>
          <cell r="M808" t="str">
            <v>CC</v>
          </cell>
          <cell r="N808">
            <v>53052455</v>
          </cell>
          <cell r="O808">
            <v>3</v>
          </cell>
          <cell r="P808" t="str">
            <v>SUATERNA ARAGON</v>
          </cell>
          <cell r="Q808" t="str">
            <v>MADIYERLEING</v>
          </cell>
          <cell r="R808" t="str">
            <v>No Aplica</v>
          </cell>
          <cell r="S808" t="str">
            <v>MADIYERLEING SUATERNA ARAGON</v>
          </cell>
          <cell r="T808" t="str">
            <v>F</v>
          </cell>
          <cell r="U808">
            <v>45028</v>
          </cell>
          <cell r="V808">
            <v>45030</v>
          </cell>
          <cell r="W808">
            <v>45029</v>
          </cell>
          <cell r="Y808" t="str">
            <v>Contratación Directa</v>
          </cell>
          <cell r="Z808" t="str">
            <v>Contrato</v>
          </cell>
          <cell r="AA808" t="str">
            <v>Prestación de Servicios Profesionales</v>
          </cell>
          <cell r="AB808" t="str">
            <v>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v>
          </cell>
          <cell r="AC808">
            <v>45030</v>
          </cell>
          <cell r="AD808">
            <v>45030</v>
          </cell>
          <cell r="AE808">
            <v>45030</v>
          </cell>
          <cell r="AF808">
            <v>8</v>
          </cell>
          <cell r="AG808">
            <v>15</v>
          </cell>
          <cell r="AH808">
            <v>8.5</v>
          </cell>
          <cell r="AI808">
            <v>8</v>
          </cell>
          <cell r="AJ808">
            <v>15</v>
          </cell>
          <cell r="AK808">
            <v>255</v>
          </cell>
          <cell r="AL808">
            <v>45288</v>
          </cell>
          <cell r="AM808">
            <v>45288</v>
          </cell>
          <cell r="AN808">
            <v>78795000</v>
          </cell>
          <cell r="AO808">
            <v>78795000</v>
          </cell>
          <cell r="AP808">
            <v>9270000</v>
          </cell>
          <cell r="AQ808">
            <v>0</v>
          </cell>
          <cell r="AS808">
            <v>475</v>
          </cell>
          <cell r="AT808">
            <v>44946</v>
          </cell>
          <cell r="AU808">
            <v>101970000</v>
          </cell>
          <cell r="AV808" t="str">
            <v>O23011602320000007642</v>
          </cell>
          <cell r="AW808" t="str">
            <v>INVERSION</v>
          </cell>
          <cell r="AX808" t="str">
            <v>Implementación de acciones de Acupuntura Urbana en Bogotá</v>
          </cell>
          <cell r="AY808">
            <v>5000494780</v>
          </cell>
          <cell r="AZ808">
            <v>882</v>
          </cell>
          <cell r="BA808">
            <v>45028</v>
          </cell>
          <cell r="BB808">
            <v>78795000</v>
          </cell>
          <cell r="BK808" t="str">
            <v/>
          </cell>
          <cell r="BN808" t="str">
            <v/>
          </cell>
          <cell r="BO808" t="str">
            <v/>
          </cell>
          <cell r="BP808" t="str">
            <v/>
          </cell>
          <cell r="BR808" t="str">
            <v/>
          </cell>
          <cell r="BS808" t="str">
            <v/>
          </cell>
          <cell r="BT808" t="str">
            <v/>
          </cell>
          <cell r="BU808" t="str">
            <v/>
          </cell>
          <cell r="BV808" t="str">
            <v/>
          </cell>
          <cell r="BW808" t="str">
            <v/>
          </cell>
          <cell r="CA808" t="str">
            <v/>
          </cell>
          <cell r="CB808" t="str">
            <v/>
          </cell>
          <cell r="CC808" t="str">
            <v/>
          </cell>
          <cell r="CE808" t="str">
            <v/>
          </cell>
          <cell r="CF808" t="str">
            <v/>
          </cell>
          <cell r="CG808" t="str">
            <v/>
          </cell>
          <cell r="CH808" t="str">
            <v/>
          </cell>
          <cell r="CI808" t="str">
            <v/>
          </cell>
          <cell r="CP808">
            <v>0</v>
          </cell>
        </row>
        <row r="809">
          <cell r="C809" t="str">
            <v>798-2023</v>
          </cell>
          <cell r="D809">
            <v>1</v>
          </cell>
          <cell r="E809" t="str">
            <v>CO1.PCCNTR.4859327</v>
          </cell>
          <cell r="F809" t="e">
            <v>#N/A</v>
          </cell>
          <cell r="G809" t="str">
            <v>En Ejecución</v>
          </cell>
          <cell r="H809" t="str">
            <v>https://community.secop.gov.co/Public/Tendering/OpportunityDetail/Index?noticeUID=CO1.NTC.4286539&amp;isFromPublicArea=True&amp;isModal=true&amp;asPopupView=true</v>
          </cell>
          <cell r="I809" t="str">
            <v>SDHT-SIVC-PSP-018-2023</v>
          </cell>
          <cell r="J809">
            <v>1</v>
          </cell>
          <cell r="K809">
            <v>1</v>
          </cell>
          <cell r="L809" t="str">
            <v>Persona Natural</v>
          </cell>
          <cell r="M809" t="str">
            <v>CC</v>
          </cell>
          <cell r="N809">
            <v>52150420</v>
          </cell>
          <cell r="O809">
            <v>2</v>
          </cell>
          <cell r="P809" t="str">
            <v>HERNANDEZ LOZANO</v>
          </cell>
          <cell r="Q809" t="str">
            <v>MARIA ISABEL</v>
          </cell>
          <cell r="R809" t="str">
            <v>No Aplica</v>
          </cell>
          <cell r="S809" t="str">
            <v>MARIA ISABEL HERNANDEZ LOZANO</v>
          </cell>
          <cell r="T809" t="str">
            <v>F</v>
          </cell>
          <cell r="U809">
            <v>45029</v>
          </cell>
          <cell r="V809">
            <v>45029</v>
          </cell>
          <cell r="W809">
            <v>45029</v>
          </cell>
          <cell r="Y809" t="str">
            <v>Contratación Directa</v>
          </cell>
          <cell r="Z809" t="str">
            <v>Contrato</v>
          </cell>
          <cell r="AA809" t="str">
            <v>Prestación de Servicios Profesionales</v>
          </cell>
          <cell r="AB809" t="str">
            <v>PRESTAR SERVICIOS PROFESIONALES ESPECIALIZADOSA LA SUBSECRETARIA DE INSPECCIÓN, VIGILANCIA YCONTROL DE VIVIENDA EN LA REVISIÓN, ANÁLISIS, GESTIÓN&lt;(&gt;,&lt;)&gt; SEGUIMIENTO Y CONSOLIDACIÓN DE LOS REQUERIMIENTOSREALIZADOS POR LOS ENTES DE CONTROL A LA SECRETARIADISTRITAL DEL HÁBITAT</v>
          </cell>
          <cell r="AC809">
            <v>45029</v>
          </cell>
          <cell r="AE809">
            <v>45029</v>
          </cell>
          <cell r="AF809">
            <v>8</v>
          </cell>
          <cell r="AG809">
            <v>15</v>
          </cell>
          <cell r="AH809">
            <v>8.5</v>
          </cell>
          <cell r="AI809">
            <v>8</v>
          </cell>
          <cell r="AJ809">
            <v>15</v>
          </cell>
          <cell r="AK809">
            <v>255</v>
          </cell>
          <cell r="AL809">
            <v>45287</v>
          </cell>
          <cell r="AM809">
            <v>45287</v>
          </cell>
          <cell r="AN809">
            <v>72250000</v>
          </cell>
          <cell r="AO809">
            <v>72250000</v>
          </cell>
          <cell r="AP809">
            <v>8500000</v>
          </cell>
          <cell r="AQ809">
            <v>0</v>
          </cell>
          <cell r="AS809">
            <v>883</v>
          </cell>
          <cell r="AT809">
            <v>45007</v>
          </cell>
          <cell r="AU809">
            <v>76500000</v>
          </cell>
          <cell r="AV809" t="str">
            <v>O23011603450000007812</v>
          </cell>
          <cell r="AW809" t="str">
            <v>INVERSION</v>
          </cell>
          <cell r="AX809" t="str">
            <v>Fortalecimiento de la Inspección, Vigilancia y Control de Vivienda en Bogotá</v>
          </cell>
          <cell r="AY809">
            <v>5000494987</v>
          </cell>
          <cell r="AZ809">
            <v>883</v>
          </cell>
          <cell r="BA809">
            <v>45029</v>
          </cell>
          <cell r="BB809">
            <v>72250000</v>
          </cell>
          <cell r="BK809" t="str">
            <v/>
          </cell>
          <cell r="BN809" t="str">
            <v/>
          </cell>
          <cell r="BO809" t="str">
            <v/>
          </cell>
          <cell r="BP809" t="str">
            <v/>
          </cell>
          <cell r="BR809" t="str">
            <v/>
          </cell>
          <cell r="BS809" t="str">
            <v/>
          </cell>
          <cell r="BT809" t="str">
            <v/>
          </cell>
          <cell r="BU809" t="str">
            <v/>
          </cell>
          <cell r="BV809" t="str">
            <v/>
          </cell>
          <cell r="BW809" t="str">
            <v/>
          </cell>
          <cell r="CA809" t="str">
            <v/>
          </cell>
          <cell r="CB809" t="str">
            <v/>
          </cell>
          <cell r="CC809" t="str">
            <v/>
          </cell>
          <cell r="CE809" t="str">
            <v/>
          </cell>
          <cell r="CF809" t="str">
            <v/>
          </cell>
          <cell r="CG809" t="str">
            <v/>
          </cell>
          <cell r="CH809" t="str">
            <v/>
          </cell>
          <cell r="CI809" t="str">
            <v/>
          </cell>
          <cell r="CP809">
            <v>0</v>
          </cell>
        </row>
        <row r="810">
          <cell r="C810" t="str">
            <v>799-2023</v>
          </cell>
          <cell r="D810">
            <v>1</v>
          </cell>
          <cell r="E810" t="str">
            <v>CO1.PCCNTR.4858974</v>
          </cell>
          <cell r="F810" t="e">
            <v>#N/A</v>
          </cell>
          <cell r="G810" t="str">
            <v>En Ejecución</v>
          </cell>
          <cell r="H810" t="str">
            <v>https://community.secop.gov.co/Public/Tendering/OpportunityDetail/Index?noticeUID=CO1.NTC.4286606&amp;isFromPublicArea=True&amp;isModal=true&amp;asPopupView=true</v>
          </cell>
          <cell r="I810" t="str">
            <v>SDHT-SGC-PSP-016-2023.</v>
          </cell>
          <cell r="J810">
            <v>1</v>
          </cell>
          <cell r="K810">
            <v>1</v>
          </cell>
          <cell r="L810" t="str">
            <v>Persona Natural</v>
          </cell>
          <cell r="M810" t="str">
            <v>CC</v>
          </cell>
          <cell r="N810">
            <v>84457351</v>
          </cell>
          <cell r="O810">
            <v>8</v>
          </cell>
          <cell r="P810" t="str">
            <v>ESTRADA MARTÍNEZ</v>
          </cell>
          <cell r="Q810" t="str">
            <v>MARIO DE JESÚS</v>
          </cell>
          <cell r="R810" t="str">
            <v>No Aplica</v>
          </cell>
          <cell r="S810" t="str">
            <v>MARIO DE JESÚS ESTRADA MARTÍNEZ</v>
          </cell>
          <cell r="T810" t="str">
            <v>M</v>
          </cell>
          <cell r="U810">
            <v>45029</v>
          </cell>
          <cell r="V810">
            <v>45030</v>
          </cell>
          <cell r="W810">
            <v>45033</v>
          </cell>
          <cell r="Y810" t="str">
            <v>Contratación Directa</v>
          </cell>
          <cell r="Z810" t="str">
            <v>Contrato</v>
          </cell>
          <cell r="AA810" t="str">
            <v>Prestación de Servicios Profesionales</v>
          </cell>
          <cell r="AB810" t="str">
            <v>PRESTAR SERVICIOS PROFESIONALES DE CARÁCTER ADMINISTRATIVO PARA APOYAR EL DESARROLLO DE LAS ACTIVIDADES PROPIAS DE LA SUBSECRETARIA DE GESTIÓN CORPORATIVA DE LA SECRETARIA DISTRITAL DEL HABITAT</v>
          </cell>
          <cell r="AC810">
            <v>45033</v>
          </cell>
          <cell r="AE810">
            <v>45033</v>
          </cell>
          <cell r="AF810">
            <v>6</v>
          </cell>
          <cell r="AG810">
            <v>0</v>
          </cell>
          <cell r="AH810">
            <v>6</v>
          </cell>
          <cell r="AI810">
            <v>6</v>
          </cell>
          <cell r="AJ810">
            <v>0</v>
          </cell>
          <cell r="AK810">
            <v>180</v>
          </cell>
          <cell r="AL810">
            <v>45229</v>
          </cell>
          <cell r="AM810">
            <v>45244</v>
          </cell>
          <cell r="AN810">
            <v>44700000</v>
          </cell>
          <cell r="AO810">
            <v>44700000</v>
          </cell>
          <cell r="AP810">
            <v>7450000</v>
          </cell>
          <cell r="AQ810">
            <v>0</v>
          </cell>
          <cell r="AS810">
            <v>725</v>
          </cell>
          <cell r="AT810">
            <v>44967</v>
          </cell>
          <cell r="AU810">
            <v>60000000</v>
          </cell>
          <cell r="AV810" t="str">
            <v>O23011605560000007754</v>
          </cell>
          <cell r="AW810" t="str">
            <v>INVERSION</v>
          </cell>
          <cell r="AX810" t="str">
            <v>Fortalecimiento Institucional de la Secretaría del Hábitat Bogotá</v>
          </cell>
          <cell r="AY810">
            <v>5000495911</v>
          </cell>
          <cell r="AZ810">
            <v>891</v>
          </cell>
          <cell r="BA810">
            <v>45030</v>
          </cell>
          <cell r="BB810">
            <v>44700000</v>
          </cell>
          <cell r="BK810" t="str">
            <v/>
          </cell>
          <cell r="BN810" t="str">
            <v/>
          </cell>
          <cell r="BO810" t="str">
            <v/>
          </cell>
          <cell r="BP810" t="str">
            <v/>
          </cell>
          <cell r="BR810" t="str">
            <v/>
          </cell>
          <cell r="BS810" t="str">
            <v/>
          </cell>
          <cell r="BT810" t="str">
            <v/>
          </cell>
          <cell r="BU810" t="str">
            <v/>
          </cell>
          <cell r="BV810" t="str">
            <v/>
          </cell>
          <cell r="BW810" t="str">
            <v/>
          </cell>
          <cell r="CA810" t="str">
            <v/>
          </cell>
          <cell r="CB810" t="str">
            <v/>
          </cell>
          <cell r="CC810" t="str">
            <v/>
          </cell>
          <cell r="CE810" t="str">
            <v/>
          </cell>
          <cell r="CF810" t="str">
            <v/>
          </cell>
          <cell r="CG810" t="str">
            <v/>
          </cell>
          <cell r="CH810" t="str">
            <v/>
          </cell>
          <cell r="CI810" t="str">
            <v/>
          </cell>
          <cell r="CP810">
            <v>0</v>
          </cell>
          <cell r="DF810">
            <v>45062</v>
          </cell>
          <cell r="DG810" t="str">
            <v>CARMEN ELENA MARTINEZ GARCIA</v>
          </cell>
          <cell r="DH810">
            <v>51744570</v>
          </cell>
          <cell r="DI810" t="str">
            <v xml:space="preserve">CL 2188A 80 </v>
          </cell>
          <cell r="DJ810">
            <v>3022813846</v>
          </cell>
          <cell r="DK810" t="str">
            <v>ele.martinez@hotmail.com</v>
          </cell>
          <cell r="DL810">
            <v>40975000</v>
          </cell>
          <cell r="DM810">
            <v>45069</v>
          </cell>
          <cell r="DN810">
            <v>45072</v>
          </cell>
        </row>
        <row r="811">
          <cell r="C811" t="str">
            <v>800-2023</v>
          </cell>
          <cell r="D811">
            <v>1</v>
          </cell>
          <cell r="E811" t="str">
            <v>CO1.PCCNTR.4861943</v>
          </cell>
          <cell r="F811" t="e">
            <v>#N/A</v>
          </cell>
          <cell r="G811" t="str">
            <v>En Ejecución</v>
          </cell>
          <cell r="H811" t="str">
            <v>https://community.secop.gov.co/Public/Tendering/OpportunityDetail/Index?noticeUID=CO1.NTC.4289872&amp;isFromPublicArea=True&amp;isModal=true&amp;asPopupView=true</v>
          </cell>
          <cell r="I811" t="str">
            <v>SDHT-SDA-PSP-061-2023</v>
          </cell>
          <cell r="J811">
            <v>1</v>
          </cell>
          <cell r="K811">
            <v>1</v>
          </cell>
          <cell r="L811" t="str">
            <v>Persona Natural</v>
          </cell>
          <cell r="M811" t="str">
            <v>CC</v>
          </cell>
          <cell r="N811">
            <v>79469522</v>
          </cell>
          <cell r="O811">
            <v>4</v>
          </cell>
          <cell r="P811" t="str">
            <v>OLAYA MONTES</v>
          </cell>
          <cell r="Q811" t="str">
            <v>JAVIER OLAYA</v>
          </cell>
          <cell r="R811" t="str">
            <v>No Aplica</v>
          </cell>
          <cell r="S811" t="str">
            <v>JAVIER OLAYA OLAYA MONTES</v>
          </cell>
          <cell r="T811" t="str">
            <v>M</v>
          </cell>
          <cell r="U811">
            <v>45029</v>
          </cell>
          <cell r="V811">
            <v>45034</v>
          </cell>
          <cell r="W811">
            <v>45035</v>
          </cell>
          <cell r="Y811" t="str">
            <v>Contratación Directa</v>
          </cell>
          <cell r="Z811" t="str">
            <v>Contrato</v>
          </cell>
          <cell r="AA811" t="str">
            <v>Prestación de Servicios Profesionales</v>
          </cell>
          <cell r="AB811" t="str">
            <v>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v>
          </cell>
          <cell r="AC811">
            <v>45035</v>
          </cell>
          <cell r="AE811">
            <v>45035</v>
          </cell>
          <cell r="AF811">
            <v>7</v>
          </cell>
          <cell r="AG811">
            <v>0</v>
          </cell>
          <cell r="AH811">
            <v>7</v>
          </cell>
          <cell r="AI811">
            <v>7</v>
          </cell>
          <cell r="AJ811">
            <v>0</v>
          </cell>
          <cell r="AK811">
            <v>210</v>
          </cell>
          <cell r="AL811">
            <v>45248</v>
          </cell>
          <cell r="AM811">
            <v>45248</v>
          </cell>
          <cell r="AN811">
            <v>35000000</v>
          </cell>
          <cell r="AO811">
            <v>35000000</v>
          </cell>
          <cell r="AP811">
            <v>5000000</v>
          </cell>
          <cell r="AQ811">
            <v>0</v>
          </cell>
          <cell r="AS811">
            <v>910</v>
          </cell>
          <cell r="AT811">
            <v>45012</v>
          </cell>
          <cell r="AU811">
            <v>35000000</v>
          </cell>
          <cell r="AV811" t="str">
            <v>O23011601190000007747</v>
          </cell>
          <cell r="AW811" t="str">
            <v>INVERSION</v>
          </cell>
          <cell r="AX811" t="str">
            <v>Apoyo técnico, administrativo y tecnológico en la gestión de los trámites requeridos para promover la iniciación de viviendas VIS y VIP en Bogotá</v>
          </cell>
          <cell r="AY811">
            <v>5000495027</v>
          </cell>
          <cell r="AZ811">
            <v>884</v>
          </cell>
          <cell r="BA811">
            <v>45029</v>
          </cell>
          <cell r="BB811">
            <v>35000000</v>
          </cell>
          <cell r="BK811" t="str">
            <v/>
          </cell>
          <cell r="BN811" t="str">
            <v/>
          </cell>
          <cell r="BO811" t="str">
            <v/>
          </cell>
          <cell r="BP811" t="str">
            <v/>
          </cell>
          <cell r="BR811" t="str">
            <v/>
          </cell>
          <cell r="BS811" t="str">
            <v/>
          </cell>
          <cell r="BT811" t="str">
            <v/>
          </cell>
          <cell r="BU811" t="str">
            <v/>
          </cell>
          <cell r="BV811" t="str">
            <v/>
          </cell>
          <cell r="BW811" t="str">
            <v/>
          </cell>
          <cell r="CA811" t="str">
            <v/>
          </cell>
          <cell r="CB811" t="str">
            <v/>
          </cell>
          <cell r="CC811" t="str">
            <v/>
          </cell>
          <cell r="CE811" t="str">
            <v/>
          </cell>
          <cell r="CF811" t="str">
            <v/>
          </cell>
          <cell r="CG811" t="str">
            <v/>
          </cell>
          <cell r="CH811" t="str">
            <v/>
          </cell>
          <cell r="CI811" t="str">
            <v/>
          </cell>
          <cell r="CP811">
            <v>0</v>
          </cell>
        </row>
        <row r="812">
          <cell r="C812" t="str">
            <v>801-2023</v>
          </cell>
          <cell r="D812">
            <v>1</v>
          </cell>
          <cell r="E812" t="str">
            <v>CO1.PCCNTR.4862257</v>
          </cell>
          <cell r="F812" t="e">
            <v>#N/A</v>
          </cell>
          <cell r="G812" t="str">
            <v>En Ejecución</v>
          </cell>
          <cell r="H812" t="str">
            <v>https://community.secop.gov.co/Public/Tendering/OpportunityDetail/Index?noticeUID=CO1.NTC.4290110&amp;isFromPublicArea=True&amp;isModal=true&amp;asPopupView=true</v>
          </cell>
          <cell r="I812" t="str">
            <v>SDHT-SDA-PSP-055-2023</v>
          </cell>
          <cell r="J812">
            <v>1</v>
          </cell>
          <cell r="K812">
            <v>1</v>
          </cell>
          <cell r="L812" t="str">
            <v>Persona Natural</v>
          </cell>
          <cell r="M812" t="str">
            <v>CC</v>
          </cell>
          <cell r="N812">
            <v>79984413</v>
          </cell>
          <cell r="O812">
            <v>8</v>
          </cell>
          <cell r="P812" t="str">
            <v>MALAGON ANGEL</v>
          </cell>
          <cell r="Q812" t="str">
            <v>JORGE ENRIQUE</v>
          </cell>
          <cell r="R812" t="str">
            <v>No Aplica</v>
          </cell>
          <cell r="S812" t="str">
            <v>JORGE ENRIQUE MALAGON ANGEL</v>
          </cell>
          <cell r="T812" t="str">
            <v>M</v>
          </cell>
          <cell r="U812">
            <v>45029</v>
          </cell>
          <cell r="V812">
            <v>45030</v>
          </cell>
          <cell r="W812">
            <v>45033</v>
          </cell>
          <cell r="Y812" t="str">
            <v>Contratación Directa</v>
          </cell>
          <cell r="Z812" t="str">
            <v>Contrato</v>
          </cell>
          <cell r="AA812" t="str">
            <v>Prestación de Servicios Profesionales</v>
          </cell>
          <cell r="AB812" t="str">
            <v>PRESTAR SERVICIOS DE APOYO A LA GESTIÓN EN EL PROCESO DE GESTIÓN DOCUMENTAL, EN EL MARCO DE LOS PLANES MISIONALES E INSTITUCIONALES DE LA ENTIDAD</v>
          </cell>
          <cell r="AC812">
            <v>45033</v>
          </cell>
          <cell r="AE812">
            <v>45033</v>
          </cell>
          <cell r="AF812">
            <v>8</v>
          </cell>
          <cell r="AG812">
            <v>0</v>
          </cell>
          <cell r="AH812">
            <v>8</v>
          </cell>
          <cell r="AI812">
            <v>8</v>
          </cell>
          <cell r="AJ812">
            <v>0</v>
          </cell>
          <cell r="AK812">
            <v>240</v>
          </cell>
          <cell r="AL812">
            <v>45276</v>
          </cell>
          <cell r="AM812">
            <v>45276</v>
          </cell>
          <cell r="AN812">
            <v>24000000</v>
          </cell>
          <cell r="AO812">
            <v>24000000</v>
          </cell>
          <cell r="AP812">
            <v>3000000</v>
          </cell>
          <cell r="AQ812">
            <v>0</v>
          </cell>
          <cell r="AS812">
            <v>941</v>
          </cell>
          <cell r="AT812">
            <v>45016</v>
          </cell>
          <cell r="AU812">
            <v>24000000</v>
          </cell>
          <cell r="AV812" t="str">
            <v>O23011605560000007754</v>
          </cell>
          <cell r="AW812" t="str">
            <v>INVERSION</v>
          </cell>
          <cell r="AX812" t="str">
            <v>Fortalecimiento Institucional de la Secretaría del Hábitat Bogotá</v>
          </cell>
          <cell r="AY812">
            <v>5000495489</v>
          </cell>
          <cell r="AZ812">
            <v>890</v>
          </cell>
          <cell r="BA812">
            <v>45030</v>
          </cell>
          <cell r="BB812">
            <v>24000000</v>
          </cell>
          <cell r="BK812" t="str">
            <v/>
          </cell>
          <cell r="BN812" t="str">
            <v/>
          </cell>
          <cell r="BO812" t="str">
            <v/>
          </cell>
          <cell r="BP812" t="str">
            <v/>
          </cell>
          <cell r="BR812" t="str">
            <v/>
          </cell>
          <cell r="BS812" t="str">
            <v/>
          </cell>
          <cell r="BT812" t="str">
            <v/>
          </cell>
          <cell r="BU812" t="str">
            <v/>
          </cell>
          <cell r="BV812" t="str">
            <v/>
          </cell>
          <cell r="BW812" t="str">
            <v/>
          </cell>
          <cell r="CA812" t="str">
            <v/>
          </cell>
          <cell r="CB812" t="str">
            <v/>
          </cell>
          <cell r="CC812" t="str">
            <v/>
          </cell>
          <cell r="CE812" t="str">
            <v/>
          </cell>
          <cell r="CF812" t="str">
            <v/>
          </cell>
          <cell r="CG812" t="str">
            <v/>
          </cell>
          <cell r="CH812" t="str">
            <v/>
          </cell>
          <cell r="CI812" t="str">
            <v/>
          </cell>
          <cell r="CP812">
            <v>0</v>
          </cell>
        </row>
        <row r="813">
          <cell r="C813" t="str">
            <v>802-2023</v>
          </cell>
          <cell r="D813">
            <v>1</v>
          </cell>
          <cell r="E813" t="str">
            <v>CO1.PCCNTR.4862282</v>
          </cell>
          <cell r="F813" t="e">
            <v>#N/A</v>
          </cell>
          <cell r="G813" t="str">
            <v>En Ejecución</v>
          </cell>
          <cell r="H813" t="str">
            <v>https://community.secop.gov.co/Public/Tendering/OpportunityDetail/Index?noticeUID=CO1.NTC.4290223&amp;isFromPublicArea=True&amp;isModal=true&amp;asPopupView=true</v>
          </cell>
          <cell r="I813" t="str">
            <v>SDHT-SDSP-PSP-030-2023</v>
          </cell>
          <cell r="J813">
            <v>1</v>
          </cell>
          <cell r="K813">
            <v>1</v>
          </cell>
          <cell r="L813" t="str">
            <v>Persona Natural</v>
          </cell>
          <cell r="M813" t="str">
            <v>CC</v>
          </cell>
          <cell r="N813">
            <v>60393699</v>
          </cell>
          <cell r="O813">
            <v>1</v>
          </cell>
          <cell r="P813" t="str">
            <v>BARBOSA RODRIGUEZ</v>
          </cell>
          <cell r="Q813" t="str">
            <v>AMBAR MILENA</v>
          </cell>
          <cell r="R813" t="str">
            <v>No Aplica</v>
          </cell>
          <cell r="S813" t="str">
            <v>AMBAR MILENA BARBOSA RODRIGUEZ</v>
          </cell>
          <cell r="T813" t="str">
            <v>F</v>
          </cell>
          <cell r="U813">
            <v>45030</v>
          </cell>
          <cell r="V813">
            <v>45037</v>
          </cell>
          <cell r="W813">
            <v>45035</v>
          </cell>
          <cell r="Y813" t="str">
            <v>Contratación Directa</v>
          </cell>
          <cell r="Z813" t="str">
            <v>Contrato</v>
          </cell>
          <cell r="AA813" t="str">
            <v>Prestación de Servicios Profesionales</v>
          </cell>
          <cell r="AB813" t="str">
            <v>PRESTAR SERVICIOS PROFESIONALES PARA APOYAR LA IMPLEMENTACIÓN DE LA POLÍTICA PÚBLICA DE SERVICIOS PÚBLICOS EN EL COMPONENTE DE GOBERNANZA ASÍ COMO EL DESARROLLO DE OTRAS POLÍTICAS, PLANES Y PROGRAMAS FORMULADOS DESDE LA SUBDIRECCIÓN DE SERVICIOS PÚBLICOS</v>
          </cell>
          <cell r="AC813">
            <v>45037</v>
          </cell>
          <cell r="AE813">
            <v>45037</v>
          </cell>
          <cell r="AF813">
            <v>8</v>
          </cell>
          <cell r="AG813">
            <v>10</v>
          </cell>
          <cell r="AH813">
            <v>8.3333333333333339</v>
          </cell>
          <cell r="AI813">
            <v>8</v>
          </cell>
          <cell r="AJ813">
            <v>10</v>
          </cell>
          <cell r="AK813">
            <v>250.00000000000003</v>
          </cell>
          <cell r="AL813">
            <v>45291</v>
          </cell>
          <cell r="AM813">
            <v>45291</v>
          </cell>
          <cell r="AN813">
            <v>69525000</v>
          </cell>
          <cell r="AO813">
            <v>69525000</v>
          </cell>
          <cell r="AP813">
            <v>7725000</v>
          </cell>
          <cell r="AQ813">
            <v>-5150000</v>
          </cell>
          <cell r="AS813">
            <v>894</v>
          </cell>
          <cell r="AT813">
            <v>45007</v>
          </cell>
          <cell r="AU813">
            <v>69525000</v>
          </cell>
          <cell r="AV813" t="str">
            <v>O23011602370000007615</v>
          </cell>
          <cell r="AW813" t="str">
            <v>INVERSION</v>
          </cell>
          <cell r="AX813" t="str">
            <v>Diseño e implementación de la política pública de servicios públicos domiciliarios en el área urbana y rural del Distrito Capital Bogotá</v>
          </cell>
          <cell r="AY813">
            <v>5000497083</v>
          </cell>
          <cell r="AZ813">
            <v>903</v>
          </cell>
          <cell r="BA813">
            <v>45034</v>
          </cell>
          <cell r="BB813">
            <v>69525000</v>
          </cell>
          <cell r="BK813" t="str">
            <v/>
          </cell>
          <cell r="BN813" t="str">
            <v/>
          </cell>
          <cell r="BO813" t="str">
            <v/>
          </cell>
          <cell r="BP813" t="str">
            <v/>
          </cell>
          <cell r="BR813" t="str">
            <v/>
          </cell>
          <cell r="BS813" t="str">
            <v/>
          </cell>
          <cell r="BT813" t="str">
            <v/>
          </cell>
          <cell r="BU813" t="str">
            <v/>
          </cell>
          <cell r="BV813" t="str">
            <v/>
          </cell>
          <cell r="BW813" t="str">
            <v/>
          </cell>
          <cell r="CA813" t="str">
            <v/>
          </cell>
          <cell r="CB813" t="str">
            <v/>
          </cell>
          <cell r="CC813" t="str">
            <v/>
          </cell>
          <cell r="CE813" t="str">
            <v/>
          </cell>
          <cell r="CF813" t="str">
            <v/>
          </cell>
          <cell r="CG813" t="str">
            <v/>
          </cell>
          <cell r="CH813" t="str">
            <v/>
          </cell>
          <cell r="CI813" t="str">
            <v/>
          </cell>
          <cell r="CP813">
            <v>0</v>
          </cell>
        </row>
        <row r="814">
          <cell r="C814" t="str">
            <v>803-2023</v>
          </cell>
          <cell r="D814">
            <v>1</v>
          </cell>
          <cell r="E814" t="str">
            <v>CO1.PCCNTR.4862149</v>
          </cell>
          <cell r="F814" t="str">
            <v>No Aplica</v>
          </cell>
          <cell r="G814" t="str">
            <v>En Ejecución</v>
          </cell>
          <cell r="H814" t="str">
            <v>https://community.secop.gov.co/Public/Tendering/OpportunityDetail/Index?noticeUID=CO1.NTC.4289790&amp;isFromPublicArea=True&amp;isModal=true&amp;asPopupView=true</v>
          </cell>
          <cell r="I814" t="str">
            <v>SDHT-SDB-PSP-111-2023</v>
          </cell>
          <cell r="J814">
            <v>1</v>
          </cell>
          <cell r="K814">
            <v>1</v>
          </cell>
          <cell r="L814" t="str">
            <v>Persona Natural</v>
          </cell>
          <cell r="M814" t="str">
            <v>CC</v>
          </cell>
          <cell r="N814">
            <v>1075257769</v>
          </cell>
          <cell r="O814">
            <v>2</v>
          </cell>
          <cell r="P814" t="str">
            <v>LOSADA RAMIREZ</v>
          </cell>
          <cell r="Q814" t="str">
            <v>DIANA CAROLINA</v>
          </cell>
          <cell r="R814" t="str">
            <v>No Aplica</v>
          </cell>
          <cell r="S814" t="str">
            <v>DIANA CAROLINA LOSADA RAMIREZ</v>
          </cell>
          <cell r="T814" t="str">
            <v>F</v>
          </cell>
          <cell r="U814">
            <v>45029</v>
          </cell>
          <cell r="V814">
            <v>45030</v>
          </cell>
          <cell r="W814">
            <v>45033</v>
          </cell>
          <cell r="Y814" t="str">
            <v>Contratación Directa</v>
          </cell>
          <cell r="Z814" t="str">
            <v>Contrato</v>
          </cell>
          <cell r="AA814" t="str">
            <v>Prestación de Servicios Profesionales</v>
          </cell>
          <cell r="AB814" t="str">
            <v>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v>
          </cell>
          <cell r="AC814">
            <v>45033</v>
          </cell>
          <cell r="AE814">
            <v>45033</v>
          </cell>
          <cell r="AF814">
            <v>7</v>
          </cell>
          <cell r="AG814">
            <v>0</v>
          </cell>
          <cell r="AH814">
            <v>7</v>
          </cell>
          <cell r="AI814">
            <v>7</v>
          </cell>
          <cell r="AJ814">
            <v>0</v>
          </cell>
          <cell r="AK814">
            <v>210</v>
          </cell>
          <cell r="AL814">
            <v>45246</v>
          </cell>
          <cell r="AM814">
            <v>45246</v>
          </cell>
          <cell r="AN814">
            <v>51800000</v>
          </cell>
          <cell r="AO814">
            <v>51800000</v>
          </cell>
          <cell r="AP814">
            <v>7400000</v>
          </cell>
          <cell r="AQ814">
            <v>0</v>
          </cell>
          <cell r="AS814">
            <v>7723</v>
          </cell>
          <cell r="AT814">
            <v>45033</v>
          </cell>
          <cell r="AU814">
            <v>51800000</v>
          </cell>
          <cell r="AV814" t="str">
            <v>00RE-4002-1400-2021-01101-0001</v>
          </cell>
          <cell r="AW814" t="str">
            <v>Regalias</v>
          </cell>
          <cell r="AX814" t="str">
            <v>Regalias</v>
          </cell>
          <cell r="AY814" t="str">
            <v>Regalias</v>
          </cell>
          <cell r="AZ814">
            <v>7723</v>
          </cell>
          <cell r="BA814">
            <v>45033</v>
          </cell>
          <cell r="BB814">
            <v>51800000</v>
          </cell>
          <cell r="BK814" t="str">
            <v/>
          </cell>
          <cell r="BN814" t="str">
            <v/>
          </cell>
          <cell r="BO814" t="str">
            <v/>
          </cell>
          <cell r="BP814" t="str">
            <v/>
          </cell>
          <cell r="BR814" t="str">
            <v/>
          </cell>
          <cell r="BS814" t="str">
            <v/>
          </cell>
          <cell r="BT814" t="str">
            <v/>
          </cell>
          <cell r="BU814" t="str">
            <v/>
          </cell>
          <cell r="BV814" t="str">
            <v/>
          </cell>
          <cell r="BW814" t="str">
            <v/>
          </cell>
          <cell r="CA814" t="str">
            <v/>
          </cell>
          <cell r="CB814" t="str">
            <v/>
          </cell>
          <cell r="CC814" t="str">
            <v/>
          </cell>
          <cell r="CE814" t="str">
            <v/>
          </cell>
          <cell r="CF814" t="str">
            <v/>
          </cell>
          <cell r="CG814" t="str">
            <v/>
          </cell>
          <cell r="CH814" t="str">
            <v/>
          </cell>
          <cell r="CI814" t="str">
            <v/>
          </cell>
          <cell r="CP814">
            <v>0</v>
          </cell>
        </row>
        <row r="815">
          <cell r="C815" t="str">
            <v>804-2023</v>
          </cell>
          <cell r="D815">
            <v>1</v>
          </cell>
          <cell r="E815" t="str">
            <v>CO1.PCCNTR.4864708</v>
          </cell>
          <cell r="F815" t="e">
            <v>#N/A</v>
          </cell>
          <cell r="G815" t="str">
            <v>En Ejecución</v>
          </cell>
          <cell r="H815" t="str">
            <v>https://community.secop.gov.co/Public/Tendering/OpportunityDetail/Index?noticeUID=CO1.NTC.4292262&amp;isFromPublicArea=True&amp;isModal=true&amp;asPopupView=true</v>
          </cell>
          <cell r="I815" t="str">
            <v>SDHT-SDA-PSP-059-2023</v>
          </cell>
          <cell r="J815">
            <v>1</v>
          </cell>
          <cell r="K815">
            <v>1</v>
          </cell>
          <cell r="L815" t="str">
            <v>Persona Natural</v>
          </cell>
          <cell r="M815" t="str">
            <v>CC</v>
          </cell>
          <cell r="N815">
            <v>53040784</v>
          </cell>
          <cell r="O815">
            <v>1</v>
          </cell>
          <cell r="P815" t="str">
            <v>PARAMO MONTOYA</v>
          </cell>
          <cell r="Q815" t="str">
            <v>DIANA MARCELA</v>
          </cell>
          <cell r="R815" t="str">
            <v>No Aplica</v>
          </cell>
          <cell r="S815" t="str">
            <v>DIANA MARCELA PARAMO MONTOYA</v>
          </cell>
          <cell r="T815" t="str">
            <v>F</v>
          </cell>
          <cell r="U815">
            <v>45029</v>
          </cell>
          <cell r="V815">
            <v>45030</v>
          </cell>
          <cell r="W815">
            <v>45030</v>
          </cell>
          <cell r="Y815" t="str">
            <v>Contratación Directa</v>
          </cell>
          <cell r="Z815" t="str">
            <v>Contrato</v>
          </cell>
          <cell r="AA815" t="str">
            <v>Prestación de Servicios Profesionales</v>
          </cell>
          <cell r="AB815" t="str">
            <v>PRESTAR SERVICIOS PROFESIONALES PARA DESARROLLAR ACTIVIDADES RELACIONADAS CON LA ADQUISICIÓN, SEGUIMIENTO Y CONTROL DE LOS BIENES, SERVICIOS E INFRAESTRUCTURA DE LA SDHT.</v>
          </cell>
          <cell r="AC815">
            <v>45030</v>
          </cell>
          <cell r="AE815">
            <v>45030</v>
          </cell>
          <cell r="AF815">
            <v>8</v>
          </cell>
          <cell r="AG815">
            <v>0</v>
          </cell>
          <cell r="AH815">
            <v>8</v>
          </cell>
          <cell r="AI815">
            <v>8</v>
          </cell>
          <cell r="AJ815">
            <v>0</v>
          </cell>
          <cell r="AK815">
            <v>240</v>
          </cell>
          <cell r="AL815">
            <v>45273</v>
          </cell>
          <cell r="AM815">
            <v>45273</v>
          </cell>
          <cell r="AN815">
            <v>51200000</v>
          </cell>
          <cell r="AO815">
            <v>51200000</v>
          </cell>
          <cell r="AP815">
            <v>6400000</v>
          </cell>
          <cell r="AQ815">
            <v>0</v>
          </cell>
          <cell r="AS815">
            <v>913</v>
          </cell>
          <cell r="AT815">
            <v>45012</v>
          </cell>
          <cell r="AU815">
            <v>51200000</v>
          </cell>
          <cell r="AV815" t="str">
            <v>O23011605560000007754</v>
          </cell>
          <cell r="AW815" t="str">
            <v>INVERSION</v>
          </cell>
          <cell r="AX815" t="str">
            <v>Fortalecimiento Institucional de la Secretaría del Hábitat Bogotá</v>
          </cell>
          <cell r="AY815">
            <v>5000495481</v>
          </cell>
          <cell r="AZ815">
            <v>889</v>
          </cell>
          <cell r="BA815">
            <v>45030</v>
          </cell>
          <cell r="BB815">
            <v>51200000</v>
          </cell>
          <cell r="BK815" t="str">
            <v/>
          </cell>
          <cell r="BN815" t="str">
            <v/>
          </cell>
          <cell r="BO815" t="str">
            <v/>
          </cell>
          <cell r="BP815" t="str">
            <v/>
          </cell>
          <cell r="BR815" t="str">
            <v/>
          </cell>
          <cell r="BS815" t="str">
            <v/>
          </cell>
          <cell r="BT815" t="str">
            <v/>
          </cell>
          <cell r="BU815" t="str">
            <v/>
          </cell>
          <cell r="BV815" t="str">
            <v/>
          </cell>
          <cell r="BW815" t="str">
            <v/>
          </cell>
          <cell r="CA815" t="str">
            <v/>
          </cell>
          <cell r="CB815" t="str">
            <v/>
          </cell>
          <cell r="CC815" t="str">
            <v/>
          </cell>
          <cell r="CE815" t="str">
            <v/>
          </cell>
          <cell r="CF815" t="str">
            <v/>
          </cell>
          <cell r="CG815" t="str">
            <v/>
          </cell>
          <cell r="CH815" t="str">
            <v/>
          </cell>
          <cell r="CI815" t="str">
            <v/>
          </cell>
          <cell r="CP815">
            <v>0</v>
          </cell>
        </row>
        <row r="816">
          <cell r="C816" t="str">
            <v>805-2023</v>
          </cell>
          <cell r="D816">
            <v>1</v>
          </cell>
          <cell r="E816" t="str">
            <v>CO1.PCCNTR.4871341</v>
          </cell>
          <cell r="F816" t="e">
            <v>#N/A</v>
          </cell>
          <cell r="G816" t="str">
            <v>En Ejecución</v>
          </cell>
          <cell r="H816" t="str">
            <v>https://community.secop.gov.co/Public/Tendering/OpportunityDetail/Index?noticeUID=CO1.NTC.4300662&amp;isFromPublicArea=True&amp;isModal=true&amp;asPopupView=true</v>
          </cell>
          <cell r="I816" t="str">
            <v>SDHT-SDB-PSP-113-2023</v>
          </cell>
          <cell r="J816">
            <v>1</v>
          </cell>
          <cell r="K816">
            <v>1</v>
          </cell>
          <cell r="L816" t="str">
            <v>Persona Natural</v>
          </cell>
          <cell r="M816" t="str">
            <v>CC</v>
          </cell>
          <cell r="N816">
            <v>80808488</v>
          </cell>
          <cell r="O816">
            <v>0</v>
          </cell>
          <cell r="P816" t="str">
            <v>MORENO VALENZUELA</v>
          </cell>
          <cell r="Q816" t="str">
            <v>WILLIAM ANDRES</v>
          </cell>
          <cell r="R816" t="str">
            <v>No Aplica</v>
          </cell>
          <cell r="S816" t="str">
            <v>WILLIAM ANDRES MORENO VALENZUELA</v>
          </cell>
          <cell r="T816" t="str">
            <v>M</v>
          </cell>
          <cell r="U816">
            <v>45034</v>
          </cell>
          <cell r="V816">
            <v>45035</v>
          </cell>
          <cell r="W816">
            <v>45035</v>
          </cell>
          <cell r="Y816" t="str">
            <v>Contratación Directa</v>
          </cell>
          <cell r="Z816" t="str">
            <v>Contrato</v>
          </cell>
          <cell r="AA816" t="str">
            <v>Prestación de Servicios Profesionales</v>
          </cell>
          <cell r="AB816" t="str">
            <v>PRESTAR SERVICIOS PROFESIONALES DE APOYO A LA COORDINACIÓN EN LA CONFORMACIÓN DE EXPEDIENTES PARA LA POSTULACIÓN DE HOGARES AL SUBSIDIO DE MEJORAMIENTO DE VIVIENDA EN LA MODALIDAD DE HABITABILIDAD EN LOS TERRITORIOS PRIORIZADOS POR LA SECRETARÍA DISTRITAL DEL HÁBITAT</v>
          </cell>
          <cell r="AC816">
            <v>45035</v>
          </cell>
          <cell r="AE816">
            <v>45035</v>
          </cell>
          <cell r="AF816">
            <v>8</v>
          </cell>
          <cell r="AG816">
            <v>0</v>
          </cell>
          <cell r="AH816">
            <v>8</v>
          </cell>
          <cell r="AI816">
            <v>8</v>
          </cell>
          <cell r="AJ816">
            <v>0</v>
          </cell>
          <cell r="AK816">
            <v>240</v>
          </cell>
          <cell r="AL816">
            <v>45278</v>
          </cell>
          <cell r="AM816">
            <v>45278</v>
          </cell>
          <cell r="AN816">
            <v>76000000</v>
          </cell>
          <cell r="AO816">
            <v>76000000</v>
          </cell>
          <cell r="AP816">
            <v>9500000</v>
          </cell>
          <cell r="AQ816">
            <v>0</v>
          </cell>
          <cell r="AS816">
            <v>928</v>
          </cell>
          <cell r="AT816">
            <v>45015</v>
          </cell>
          <cell r="AU816">
            <v>76000000</v>
          </cell>
          <cell r="AV816" t="str">
            <v>O23011601010000007715</v>
          </cell>
          <cell r="AW816" t="str">
            <v>INVERSION</v>
          </cell>
          <cell r="AX816" t="str">
            <v>Mejoramiento de vivienda - modalidad de habitabilidad mediante asignación e implementación de subsidio en Bogotá</v>
          </cell>
          <cell r="AY816">
            <v>5000496913</v>
          </cell>
          <cell r="AZ816">
            <v>898</v>
          </cell>
          <cell r="BA816">
            <v>45034</v>
          </cell>
          <cell r="BB816">
            <v>76000000</v>
          </cell>
          <cell r="BK816" t="str">
            <v/>
          </cell>
          <cell r="BN816" t="str">
            <v/>
          </cell>
          <cell r="BO816" t="str">
            <v/>
          </cell>
          <cell r="BP816" t="str">
            <v/>
          </cell>
          <cell r="BR816" t="str">
            <v/>
          </cell>
          <cell r="BS816" t="str">
            <v/>
          </cell>
          <cell r="BT816" t="str">
            <v/>
          </cell>
          <cell r="BU816" t="str">
            <v/>
          </cell>
          <cell r="BV816" t="str">
            <v/>
          </cell>
          <cell r="BW816" t="str">
            <v/>
          </cell>
          <cell r="CA816" t="str">
            <v/>
          </cell>
          <cell r="CB816" t="str">
            <v/>
          </cell>
          <cell r="CC816" t="str">
            <v/>
          </cell>
          <cell r="CE816" t="str">
            <v/>
          </cell>
          <cell r="CF816" t="str">
            <v/>
          </cell>
          <cell r="CG816" t="str">
            <v/>
          </cell>
          <cell r="CH816" t="str">
            <v/>
          </cell>
          <cell r="CI816" t="str">
            <v/>
          </cell>
          <cell r="CP816">
            <v>0</v>
          </cell>
        </row>
        <row r="817">
          <cell r="C817" t="str">
            <v>806-2023</v>
          </cell>
          <cell r="D817">
            <v>1</v>
          </cell>
          <cell r="E817" t="str">
            <v>CO1.PCCNTR.4882424</v>
          </cell>
          <cell r="F817" t="e">
            <v>#N/A</v>
          </cell>
          <cell r="G817" t="str">
            <v>En Ejecución</v>
          </cell>
          <cell r="H817" t="str">
            <v>https://community.secop.gov.co/Public/Tendering/OpportunityDetail/Index?noticeUID=CO1.NTC.4315082&amp;isFromPublicArea=True&amp;isModal=true&amp;asPopupView=true</v>
          </cell>
          <cell r="I817" t="str">
            <v>SDHT-SDB-PSAG-114-2023</v>
          </cell>
          <cell r="J817">
            <v>1</v>
          </cell>
          <cell r="K817">
            <v>1</v>
          </cell>
          <cell r="L817" t="str">
            <v>Persona Natural</v>
          </cell>
          <cell r="M817" t="str">
            <v>CC</v>
          </cell>
          <cell r="N817">
            <v>53930299</v>
          </cell>
          <cell r="O817">
            <v>8</v>
          </cell>
          <cell r="P817" t="str">
            <v>MUÑOZ VILLARRAGA</v>
          </cell>
          <cell r="Q817" t="str">
            <v>LEYDI VIVIANA</v>
          </cell>
          <cell r="R817" t="str">
            <v>No Aplica</v>
          </cell>
          <cell r="S817" t="str">
            <v>LEYDI VIVIANA MUÑOZ VILLARRAGA</v>
          </cell>
          <cell r="T817" t="str">
            <v>F</v>
          </cell>
          <cell r="U817">
            <v>45035</v>
          </cell>
          <cell r="V817">
            <v>45036</v>
          </cell>
          <cell r="W817">
            <v>45036</v>
          </cell>
          <cell r="Y817" t="str">
            <v>Contratación Directa</v>
          </cell>
          <cell r="Z817" t="str">
            <v>Contrato</v>
          </cell>
          <cell r="AA817" t="str">
            <v>Prestación de Servicios  de Apoyo a la Gestión</v>
          </cell>
          <cell r="AB817" t="str">
            <v>PRESTAR SERVICIOS DE APOYO A LA GESTIÓN FINANCIERA, DE PLANEACIÓN Y TRÁMITES ADMINISTRATIVOS EN EL MARCO DE LA INTERVENCIÓN DE MEJORAMIENTOS DE VIVIENDA Y DEMÁS PROCESOS ADELANTADOS POR LA SUBDIRECCIÓN DE BARRIOS DE LA SECRETARÍA DISTRITAL DEL HÁBITAT</v>
          </cell>
          <cell r="AC817">
            <v>45036</v>
          </cell>
          <cell r="AE817">
            <v>45036</v>
          </cell>
          <cell r="AF817">
            <v>8</v>
          </cell>
          <cell r="AG817">
            <v>0</v>
          </cell>
          <cell r="AH817">
            <v>8</v>
          </cell>
          <cell r="AI817">
            <v>8</v>
          </cell>
          <cell r="AJ817">
            <v>0</v>
          </cell>
          <cell r="AK817">
            <v>240</v>
          </cell>
          <cell r="AL817">
            <v>45279</v>
          </cell>
          <cell r="AM817">
            <v>45279</v>
          </cell>
          <cell r="AN817">
            <v>32800000</v>
          </cell>
          <cell r="AO817">
            <v>32800000</v>
          </cell>
          <cell r="AP817">
            <v>4100000</v>
          </cell>
          <cell r="AQ817">
            <v>-3.7252902984619141E-9</v>
          </cell>
          <cell r="AS817">
            <v>930</v>
          </cell>
          <cell r="AT817">
            <v>45015</v>
          </cell>
          <cell r="AU817">
            <v>32800000</v>
          </cell>
          <cell r="AV817" t="str">
            <v>O23011601010000007715</v>
          </cell>
          <cell r="AW817" t="str">
            <v>INVERSION</v>
          </cell>
          <cell r="AX817" t="str">
            <v>Mejoramiento de vivienda - modalidad de habitabilidad mediante asignación e implementación de subsidio en Bogotá</v>
          </cell>
          <cell r="AY817">
            <v>5000497775</v>
          </cell>
          <cell r="AZ817">
            <v>916</v>
          </cell>
          <cell r="BA817">
            <v>45035</v>
          </cell>
          <cell r="BB817">
            <v>32800000</v>
          </cell>
          <cell r="BK817" t="str">
            <v/>
          </cell>
          <cell r="BN817" t="str">
            <v/>
          </cell>
          <cell r="BO817" t="str">
            <v/>
          </cell>
          <cell r="BP817" t="str">
            <v/>
          </cell>
          <cell r="BR817" t="str">
            <v/>
          </cell>
          <cell r="BS817" t="str">
            <v/>
          </cell>
          <cell r="BT817" t="str">
            <v/>
          </cell>
          <cell r="BU817" t="str">
            <v/>
          </cell>
          <cell r="BV817" t="str">
            <v/>
          </cell>
          <cell r="BW817" t="str">
            <v/>
          </cell>
          <cell r="CA817" t="str">
            <v/>
          </cell>
          <cell r="CB817" t="str">
            <v/>
          </cell>
          <cell r="CC817" t="str">
            <v/>
          </cell>
          <cell r="CE817" t="str">
            <v/>
          </cell>
          <cell r="CF817" t="str">
            <v/>
          </cell>
          <cell r="CG817" t="str">
            <v/>
          </cell>
          <cell r="CH817" t="str">
            <v/>
          </cell>
          <cell r="CI817" t="str">
            <v/>
          </cell>
          <cell r="CP817">
            <v>0</v>
          </cell>
        </row>
        <row r="818">
          <cell r="C818" t="str">
            <v>807-2023</v>
          </cell>
          <cell r="D818">
            <v>1</v>
          </cell>
          <cell r="E818" t="str">
            <v>CO1.PCCNTR.4871137</v>
          </cell>
          <cell r="F818" t="e">
            <v>#N/A</v>
          </cell>
          <cell r="G818" t="str">
            <v>En Ejecución</v>
          </cell>
          <cell r="H818" t="str">
            <v>https://community.secop.gov.co/Public/Tendering/OpportunityDetail/Index?noticeUID=CO1.NTC.4300767&amp;isFromPublicArea=True&amp;isModal=true&amp;asPopupView=true</v>
          </cell>
          <cell r="I818" t="str">
            <v>SDHT-SDB-PSP-112-2023</v>
          </cell>
          <cell r="J818">
            <v>1</v>
          </cell>
          <cell r="K818">
            <v>1</v>
          </cell>
          <cell r="L818" t="str">
            <v>Persona Natural</v>
          </cell>
          <cell r="M818" t="str">
            <v>CC</v>
          </cell>
          <cell r="N818">
            <v>51901763</v>
          </cell>
          <cell r="O818">
            <v>3</v>
          </cell>
          <cell r="P818" t="str">
            <v>ACEVEDO BELTRAN</v>
          </cell>
          <cell r="Q818" t="str">
            <v>STELLA</v>
          </cell>
          <cell r="R818" t="str">
            <v>No Aplica</v>
          </cell>
          <cell r="S818" t="str">
            <v>STELLA ACEVEDO BELTRAN</v>
          </cell>
          <cell r="T818" t="str">
            <v>F</v>
          </cell>
          <cell r="U818">
            <v>45034</v>
          </cell>
          <cell r="V818">
            <v>45035</v>
          </cell>
          <cell r="W818">
            <v>45037</v>
          </cell>
          <cell r="Y818" t="str">
            <v>Contratación Directa</v>
          </cell>
          <cell r="Z818" t="str">
            <v>Contrato</v>
          </cell>
          <cell r="AA818" t="str">
            <v>Prestación de Servicios Profesionales</v>
          </cell>
          <cell r="AB818" t="str">
            <v>PRESTAR SERVICIOS PROFESIONALES DE APOYO A LA COORDINACIÓN DE LA IMPLEMENTACIÓN Y SEGUIMIENTO A LA EJECUCIÓN DEL PROGRAMA DE MEJORAMIENTOS DE VIVIENDA EN CONDICIONES DE HABITABILIDAD DE LOS TERRITORIOS PRIORIZADOS POR LA SECRETARÍA DISTRITAL DEL HÁBITAT</v>
          </cell>
          <cell r="AC818">
            <v>45037</v>
          </cell>
          <cell r="AE818">
            <v>45037</v>
          </cell>
          <cell r="AF818">
            <v>8</v>
          </cell>
          <cell r="AG818">
            <v>0</v>
          </cell>
          <cell r="AH818">
            <v>8</v>
          </cell>
          <cell r="AI818">
            <v>8</v>
          </cell>
          <cell r="AJ818">
            <v>0</v>
          </cell>
          <cell r="AK818">
            <v>240</v>
          </cell>
          <cell r="AL818">
            <v>45280</v>
          </cell>
          <cell r="AM818">
            <v>45280</v>
          </cell>
          <cell r="AN818">
            <v>76000000</v>
          </cell>
          <cell r="AO818">
            <v>76000000</v>
          </cell>
          <cell r="AP818">
            <v>9500000</v>
          </cell>
          <cell r="AQ818">
            <v>0</v>
          </cell>
          <cell r="AS818">
            <v>932</v>
          </cell>
          <cell r="AT818">
            <v>45015</v>
          </cell>
          <cell r="AU818">
            <v>76000000</v>
          </cell>
          <cell r="AV818" t="str">
            <v>O23011601010000007715</v>
          </cell>
          <cell r="AW818" t="str">
            <v>INVERSION</v>
          </cell>
          <cell r="AX818" t="str">
            <v>Mejoramiento de vivienda - modalidad de habitabilidad mediante asignación e implementación de subsidio en Bogotá</v>
          </cell>
          <cell r="AY818">
            <v>5000496914</v>
          </cell>
          <cell r="AZ818">
            <v>899</v>
          </cell>
          <cell r="BA818">
            <v>45034</v>
          </cell>
          <cell r="BB818">
            <v>76000000</v>
          </cell>
          <cell r="BK818" t="str">
            <v/>
          </cell>
          <cell r="BN818" t="str">
            <v/>
          </cell>
          <cell r="BO818" t="str">
            <v/>
          </cell>
          <cell r="BP818" t="str">
            <v/>
          </cell>
          <cell r="BR818" t="str">
            <v/>
          </cell>
          <cell r="BS818" t="str">
            <v/>
          </cell>
          <cell r="BT818" t="str">
            <v/>
          </cell>
          <cell r="BU818" t="str">
            <v/>
          </cell>
          <cell r="BV818" t="str">
            <v/>
          </cell>
          <cell r="BW818" t="str">
            <v/>
          </cell>
          <cell r="CA818" t="str">
            <v/>
          </cell>
          <cell r="CB818" t="str">
            <v/>
          </cell>
          <cell r="CC818" t="str">
            <v/>
          </cell>
          <cell r="CE818" t="str">
            <v/>
          </cell>
          <cell r="CF818" t="str">
            <v/>
          </cell>
          <cell r="CG818" t="str">
            <v/>
          </cell>
          <cell r="CH818" t="str">
            <v/>
          </cell>
          <cell r="CI818" t="str">
            <v/>
          </cell>
          <cell r="CP818">
            <v>0</v>
          </cell>
        </row>
        <row r="819">
          <cell r="C819" t="str">
            <v>808-2023</v>
          </cell>
          <cell r="D819">
            <v>1</v>
          </cell>
          <cell r="E819" t="str">
            <v>CO1.PCCNTR.4876484</v>
          </cell>
          <cell r="F819" t="e">
            <v>#N/A</v>
          </cell>
          <cell r="G819" t="str">
            <v>En Ejecución</v>
          </cell>
          <cell r="H819" t="str">
            <v>https://community.secop.gov.co/Public/Tendering/OpportunityDetail/Index?noticeUID=CO1.NTC.4306981&amp;isFromPublicArea=True&amp;isModal=true&amp;asPopupView=true</v>
          </cell>
          <cell r="I819" t="str">
            <v>SDHT-SDB-PSP-117-2023</v>
          </cell>
          <cell r="J819">
            <v>1</v>
          </cell>
          <cell r="K819">
            <v>1</v>
          </cell>
          <cell r="L819" t="str">
            <v>Persona Natural</v>
          </cell>
          <cell r="M819" t="str">
            <v>CC</v>
          </cell>
          <cell r="N819">
            <v>1033701208</v>
          </cell>
          <cell r="O819">
            <v>4</v>
          </cell>
          <cell r="P819" t="str">
            <v>MARTINEZ GONZALEZ</v>
          </cell>
          <cell r="Q819" t="str">
            <v>DIANA CAROLINA</v>
          </cell>
          <cell r="R819" t="str">
            <v>No Aplica</v>
          </cell>
          <cell r="S819" t="str">
            <v>DIANA CAROLINA MARTINEZ GONZALEZ</v>
          </cell>
          <cell r="T819" t="str">
            <v>F</v>
          </cell>
          <cell r="U819">
            <v>45034</v>
          </cell>
          <cell r="V819">
            <v>45035</v>
          </cell>
          <cell r="W819">
            <v>45035</v>
          </cell>
          <cell r="Y819" t="str">
            <v>Contratación Directa</v>
          </cell>
          <cell r="Z819" t="str">
            <v>Contrato</v>
          </cell>
          <cell r="AA819" t="str">
            <v>Prestación de Servicios Profesionales</v>
          </cell>
          <cell r="AB819" t="str">
            <v>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v>
          </cell>
          <cell r="AC819">
            <v>45035</v>
          </cell>
          <cell r="AE819">
            <v>45035</v>
          </cell>
          <cell r="AF819">
            <v>8</v>
          </cell>
          <cell r="AG819">
            <v>0</v>
          </cell>
          <cell r="AH819">
            <v>8</v>
          </cell>
          <cell r="AI819">
            <v>8</v>
          </cell>
          <cell r="AJ819">
            <v>0</v>
          </cell>
          <cell r="AK819">
            <v>240</v>
          </cell>
          <cell r="AL819">
            <v>45278</v>
          </cell>
          <cell r="AM819">
            <v>45278</v>
          </cell>
          <cell r="AN819">
            <v>58400000</v>
          </cell>
          <cell r="AO819">
            <v>58400000</v>
          </cell>
          <cell r="AP819">
            <v>7300000</v>
          </cell>
          <cell r="AQ819">
            <v>0</v>
          </cell>
          <cell r="AS819">
            <v>929</v>
          </cell>
          <cell r="AT819">
            <v>45015</v>
          </cell>
          <cell r="AU819">
            <v>58400000</v>
          </cell>
          <cell r="AV819" t="str">
            <v>O23011601010000007715</v>
          </cell>
          <cell r="AW819" t="str">
            <v>INVERSION</v>
          </cell>
          <cell r="AX819" t="str">
            <v>Mejoramiento de vivienda - modalidad de habitabilidad mediante asignación e implementación de subsidio en Bogotá</v>
          </cell>
          <cell r="AY819">
            <v>5000496915</v>
          </cell>
          <cell r="AZ819">
            <v>900</v>
          </cell>
          <cell r="BA819">
            <v>45034</v>
          </cell>
          <cell r="BB819">
            <v>58400000</v>
          </cell>
          <cell r="BK819" t="str">
            <v/>
          </cell>
          <cell r="BN819" t="str">
            <v/>
          </cell>
          <cell r="BO819" t="str">
            <v/>
          </cell>
          <cell r="BP819" t="str">
            <v/>
          </cell>
          <cell r="BR819" t="str">
            <v/>
          </cell>
          <cell r="BS819" t="str">
            <v/>
          </cell>
          <cell r="BT819" t="str">
            <v/>
          </cell>
          <cell r="BU819" t="str">
            <v/>
          </cell>
          <cell r="BV819" t="str">
            <v/>
          </cell>
          <cell r="BW819" t="str">
            <v/>
          </cell>
          <cell r="CA819" t="str">
            <v/>
          </cell>
          <cell r="CB819" t="str">
            <v/>
          </cell>
          <cell r="CC819" t="str">
            <v/>
          </cell>
          <cell r="CE819" t="str">
            <v/>
          </cell>
          <cell r="CF819" t="str">
            <v/>
          </cell>
          <cell r="CG819" t="str">
            <v/>
          </cell>
          <cell r="CH819" t="str">
            <v/>
          </cell>
          <cell r="CI819" t="str">
            <v/>
          </cell>
          <cell r="CP819">
            <v>0</v>
          </cell>
        </row>
        <row r="820">
          <cell r="C820" t="str">
            <v>809-2023</v>
          </cell>
          <cell r="D820">
            <v>1</v>
          </cell>
          <cell r="E820" t="str">
            <v>CO1.PCCNTR.4867434</v>
          </cell>
          <cell r="F820" t="e">
            <v>#N/A</v>
          </cell>
          <cell r="G820" t="str">
            <v>En Ejecución</v>
          </cell>
          <cell r="H820" t="str">
            <v>https://community.secop.gov.co/Public/Tendering/OpportunityDetail/Index?noticeUID=CO1.NTC.4295890&amp;isFromPublicArea=True&amp;isModal=true&amp;asPopupView=true</v>
          </cell>
          <cell r="I820" t="str">
            <v>SDHT-SDB-PSP-115-2023</v>
          </cell>
          <cell r="J820">
            <v>1</v>
          </cell>
          <cell r="K820">
            <v>1</v>
          </cell>
          <cell r="L820" t="str">
            <v>Persona Natural</v>
          </cell>
          <cell r="M820" t="str">
            <v>CC</v>
          </cell>
          <cell r="N820">
            <v>52837397</v>
          </cell>
          <cell r="O820">
            <v>0</v>
          </cell>
          <cell r="P820" t="str">
            <v>POSADA RODRIGUEZ</v>
          </cell>
          <cell r="Q820" t="str">
            <v>DIANA CAROLINA</v>
          </cell>
          <cell r="R820" t="str">
            <v>No Aplica</v>
          </cell>
          <cell r="S820" t="str">
            <v>DIANA CAROLINA POSADA RODRIGUEZ</v>
          </cell>
          <cell r="T820" t="str">
            <v>F</v>
          </cell>
          <cell r="U820">
            <v>45030</v>
          </cell>
          <cell r="V820">
            <v>45035</v>
          </cell>
          <cell r="W820">
            <v>45036</v>
          </cell>
          <cell r="Y820" t="str">
            <v>Contratación Directa</v>
          </cell>
          <cell r="Z820" t="str">
            <v>Contrato</v>
          </cell>
          <cell r="AA820" t="str">
            <v>Prestación de Servicios Profesionales</v>
          </cell>
          <cell r="AB820" t="str">
            <v>PRESTAR SERVICIOS PROFESIONALES DESDE EL COMPONENTE TÉCNICO PARA APOYAR EL SEGUIMIENTO A LA EJECUCIÓN DEL PROGRAMA DE MEJORAMIENTO DE VIVIENDA EN CONDICIONES DE HABITABILIDAD DE LOS TERRITORIOS PRIORIZADOS POR LA SECRETARÍA DISTRITAL DEL HÁBITAT.</v>
          </cell>
          <cell r="AC820">
            <v>45036</v>
          </cell>
          <cell r="AD820">
            <v>45036</v>
          </cell>
          <cell r="AE820">
            <v>45036</v>
          </cell>
          <cell r="AF820">
            <v>8</v>
          </cell>
          <cell r="AG820">
            <v>0</v>
          </cell>
          <cell r="AH820">
            <v>8</v>
          </cell>
          <cell r="AI820">
            <v>8</v>
          </cell>
          <cell r="AJ820">
            <v>0</v>
          </cell>
          <cell r="AK820">
            <v>240</v>
          </cell>
          <cell r="AL820">
            <v>45279</v>
          </cell>
          <cell r="AM820">
            <v>45279</v>
          </cell>
          <cell r="AN820">
            <v>58400000</v>
          </cell>
          <cell r="AO820">
            <v>58400000</v>
          </cell>
          <cell r="AP820">
            <v>7300000</v>
          </cell>
          <cell r="AQ820">
            <v>0</v>
          </cell>
          <cell r="AS820">
            <v>933</v>
          </cell>
          <cell r="AT820">
            <v>45015</v>
          </cell>
          <cell r="AU820">
            <v>58400000</v>
          </cell>
          <cell r="AV820" t="str">
            <v>O23011601010000007715</v>
          </cell>
          <cell r="AW820" t="str">
            <v>INVERSION</v>
          </cell>
          <cell r="AX820" t="str">
            <v>Mejoramiento de vivienda - modalidad de habitabilidad mediante asignación e implementación de subsidio en Bogotá</v>
          </cell>
          <cell r="AY820" t="str">
            <v>5000497617</v>
          </cell>
          <cell r="AZ820">
            <v>912</v>
          </cell>
          <cell r="BA820">
            <v>45035</v>
          </cell>
          <cell r="BB820">
            <v>58400000</v>
          </cell>
          <cell r="BK820" t="str">
            <v/>
          </cell>
          <cell r="BN820" t="str">
            <v/>
          </cell>
          <cell r="BO820" t="str">
            <v/>
          </cell>
          <cell r="BP820" t="str">
            <v/>
          </cell>
          <cell r="BR820" t="str">
            <v/>
          </cell>
          <cell r="BS820" t="str">
            <v/>
          </cell>
          <cell r="BT820" t="str">
            <v/>
          </cell>
          <cell r="BU820" t="str">
            <v/>
          </cell>
          <cell r="BV820" t="str">
            <v/>
          </cell>
          <cell r="BW820" t="str">
            <v/>
          </cell>
          <cell r="CA820" t="str">
            <v/>
          </cell>
          <cell r="CB820" t="str">
            <v/>
          </cell>
          <cell r="CC820" t="str">
            <v/>
          </cell>
          <cell r="CE820" t="str">
            <v/>
          </cell>
          <cell r="CF820" t="str">
            <v/>
          </cell>
          <cell r="CG820" t="str">
            <v/>
          </cell>
          <cell r="CH820" t="str">
            <v/>
          </cell>
          <cell r="CI820" t="str">
            <v/>
          </cell>
          <cell r="CP820">
            <v>0</v>
          </cell>
        </row>
        <row r="821">
          <cell r="C821" t="str">
            <v>810-2023</v>
          </cell>
          <cell r="D821">
            <v>1</v>
          </cell>
          <cell r="E821" t="str">
            <v>CO1.PCCNTR.4867530</v>
          </cell>
          <cell r="F821" t="e">
            <v>#N/A</v>
          </cell>
          <cell r="G821" t="str">
            <v>En Ejecución</v>
          </cell>
          <cell r="H821" t="str">
            <v>https://community.secop.gov.co/Public/Tendering/OpportunityDetail/Index?noticeUID=CO1.NTC.4296096&amp;isFromPublicArea=True&amp;isModal=true&amp;asPopupView=true</v>
          </cell>
          <cell r="I821" t="str">
            <v>SDHT-SDB-PSP-116-2023</v>
          </cell>
          <cell r="J821">
            <v>1</v>
          </cell>
          <cell r="K821">
            <v>1</v>
          </cell>
          <cell r="L821" t="str">
            <v>Persona Natural</v>
          </cell>
          <cell r="M821" t="str">
            <v>CC</v>
          </cell>
          <cell r="N821">
            <v>1026258684</v>
          </cell>
          <cell r="O821">
            <v>1</v>
          </cell>
          <cell r="P821" t="str">
            <v>SERRANO PIRAQUIVE</v>
          </cell>
          <cell r="Q821" t="str">
            <v>MARIA ISABEL</v>
          </cell>
          <cell r="R821" t="str">
            <v>No Aplica</v>
          </cell>
          <cell r="S821" t="str">
            <v>MARIA ISABEL SERRANO PIRAQUIVE</v>
          </cell>
          <cell r="T821" t="str">
            <v>F</v>
          </cell>
          <cell r="U821">
            <v>45030</v>
          </cell>
          <cell r="V821">
            <v>45035</v>
          </cell>
          <cell r="W821">
            <v>45036</v>
          </cell>
          <cell r="Y821" t="str">
            <v>Contratación Directa</v>
          </cell>
          <cell r="Z821" t="str">
            <v>Contrato</v>
          </cell>
          <cell r="AA821" t="str">
            <v>Prestación de Servicios Profesionales</v>
          </cell>
          <cell r="AB821" t="str">
            <v>PRESTAR SERVICIOS PROFESIONALES DESDE EL COMPONENTE SOCIAL PARA APOYAR EL SEGUIMIENTO A LA EJECUCIÓN DEL PROGRAMA DE MEJORAMIENTO DE VIVIENDA EN CONDICIONES DE HABITABILIDAD DE LOS TERRITORIOS PRIORIZADOS POR LA SECRETARÍA DISTRITAL DEL HÁBITAT.</v>
          </cell>
          <cell r="AC821">
            <v>45036</v>
          </cell>
          <cell r="AD821">
            <v>45036</v>
          </cell>
          <cell r="AE821">
            <v>45036</v>
          </cell>
          <cell r="AF821">
            <v>8</v>
          </cell>
          <cell r="AG821">
            <v>0</v>
          </cell>
          <cell r="AH821">
            <v>8</v>
          </cell>
          <cell r="AI821">
            <v>8</v>
          </cell>
          <cell r="AJ821">
            <v>0</v>
          </cell>
          <cell r="AK821">
            <v>240</v>
          </cell>
          <cell r="AL821">
            <v>45279</v>
          </cell>
          <cell r="AM821">
            <v>45279</v>
          </cell>
          <cell r="AN821">
            <v>54400000</v>
          </cell>
          <cell r="AO821">
            <v>54400000</v>
          </cell>
          <cell r="AP821">
            <v>6800000</v>
          </cell>
          <cell r="AQ821">
            <v>0</v>
          </cell>
          <cell r="AS821">
            <v>934</v>
          </cell>
          <cell r="AT821">
            <v>45015</v>
          </cell>
          <cell r="AU821">
            <v>54400000</v>
          </cell>
          <cell r="AV821" t="str">
            <v>O23011601010000007715</v>
          </cell>
          <cell r="AW821" t="str">
            <v>INVERSION</v>
          </cell>
          <cell r="AX821" t="str">
            <v>Mejoramiento de vivienda - modalidad de habitabilidad mediante asignación e implementación de subsidio en Bogotá</v>
          </cell>
          <cell r="AY821" t="str">
            <v>5000497616</v>
          </cell>
          <cell r="AZ821">
            <v>911</v>
          </cell>
          <cell r="BA821">
            <v>45035</v>
          </cell>
          <cell r="BB821">
            <v>54400000</v>
          </cell>
          <cell r="BK821" t="str">
            <v/>
          </cell>
          <cell r="BN821" t="str">
            <v/>
          </cell>
          <cell r="BO821" t="str">
            <v/>
          </cell>
          <cell r="BP821" t="str">
            <v/>
          </cell>
          <cell r="BR821" t="str">
            <v/>
          </cell>
          <cell r="BS821" t="str">
            <v/>
          </cell>
          <cell r="BT821" t="str">
            <v/>
          </cell>
          <cell r="BU821" t="str">
            <v/>
          </cell>
          <cell r="BV821" t="str">
            <v/>
          </cell>
          <cell r="BW821" t="str">
            <v/>
          </cell>
          <cell r="CA821" t="str">
            <v/>
          </cell>
          <cell r="CB821" t="str">
            <v/>
          </cell>
          <cell r="CC821" t="str">
            <v/>
          </cell>
          <cell r="CE821" t="str">
            <v/>
          </cell>
          <cell r="CF821" t="str">
            <v/>
          </cell>
          <cell r="CG821" t="str">
            <v/>
          </cell>
          <cell r="CH821" t="str">
            <v/>
          </cell>
          <cell r="CI821" t="str">
            <v/>
          </cell>
          <cell r="CP821">
            <v>0</v>
          </cell>
        </row>
        <row r="822">
          <cell r="C822" t="str">
            <v>811-2023</v>
          </cell>
          <cell r="D822">
            <v>1</v>
          </cell>
          <cell r="E822" t="str">
            <v>CO1.PCCNTR.4869938</v>
          </cell>
          <cell r="F822" t="e">
            <v>#N/A</v>
          </cell>
          <cell r="G822" t="str">
            <v>En Ejecución</v>
          </cell>
          <cell r="H822" t="str">
            <v>https://community.secop.gov.co/Public/Tendering/OpportunityDetail/Index?noticeUID=CO1.NTC.4298781&amp;isFromPublicArea=True&amp;isModal=true&amp;asPopupView=true</v>
          </cell>
          <cell r="I822" t="str">
            <v>SDTH-SJ-PSP-0020-2023.</v>
          </cell>
          <cell r="J822">
            <v>1</v>
          </cell>
          <cell r="K822">
            <v>1</v>
          </cell>
          <cell r="L822" t="str">
            <v>Persona Natural</v>
          </cell>
          <cell r="M822" t="str">
            <v>CC</v>
          </cell>
          <cell r="N822">
            <v>80087618</v>
          </cell>
          <cell r="O822">
            <v>6</v>
          </cell>
          <cell r="P822" t="str">
            <v>GARCIA GARCIA</v>
          </cell>
          <cell r="Q822" t="str">
            <v>JOSE ALEJANDRO</v>
          </cell>
          <cell r="R822" t="str">
            <v>No Aplica</v>
          </cell>
          <cell r="S822" t="str">
            <v>JOSE ALEJANDRO GARCIA GARCIA</v>
          </cell>
          <cell r="T822" t="str">
            <v>M</v>
          </cell>
          <cell r="U822">
            <v>45033</v>
          </cell>
          <cell r="V822">
            <v>45034</v>
          </cell>
          <cell r="W822">
            <v>45034</v>
          </cell>
          <cell r="Y822" t="str">
            <v>Contratación Directa</v>
          </cell>
          <cell r="Z822" t="str">
            <v>Contrato</v>
          </cell>
          <cell r="AA822" t="str">
            <v>Prestación de Servicios Profesionales</v>
          </cell>
          <cell r="AB822" t="str">
            <v>PRESTAR SERVICIOS PROFESIONALES EN DERECHO PARA APOYAR EN LA DEFENSA JUDICIAL, CONCEPTUALIZACIÓN, ELABORACIÓN, REVISIÓN, ACOMPAÑAMIENTO, IMPULSO Y TRÁMITE DE LAS ACTIVIDADES JURÍDICAS A CARGO DE LA SUBSECRETARÍA JURÍDICA</v>
          </cell>
          <cell r="AC822">
            <v>45034</v>
          </cell>
          <cell r="AD822">
            <v>45035</v>
          </cell>
          <cell r="AE822">
            <v>45035</v>
          </cell>
          <cell r="AF822">
            <v>7</v>
          </cell>
          <cell r="AG822">
            <v>13</v>
          </cell>
          <cell r="AH822">
            <v>7.4333333333333336</v>
          </cell>
          <cell r="AI822">
            <v>7</v>
          </cell>
          <cell r="AJ822">
            <v>13</v>
          </cell>
          <cell r="AK822">
            <v>223</v>
          </cell>
          <cell r="AL822">
            <v>45261</v>
          </cell>
          <cell r="AM822">
            <v>45261</v>
          </cell>
          <cell r="AN822">
            <v>74333333</v>
          </cell>
          <cell r="AO822">
            <v>74333333</v>
          </cell>
          <cell r="AP822">
            <v>10000000</v>
          </cell>
          <cell r="AQ822">
            <v>0.3333333283662796</v>
          </cell>
          <cell r="AS822">
            <v>943</v>
          </cell>
          <cell r="AT822">
            <v>45020</v>
          </cell>
          <cell r="AU822">
            <v>85666667</v>
          </cell>
          <cell r="AV822" t="str">
            <v>O23011605560000007810</v>
          </cell>
          <cell r="AW822" t="str">
            <v>INVERSION</v>
          </cell>
          <cell r="AX822" t="str">
            <v>Fortalecimiento y articulación de la gestión jurídica institucional en la Secretaría del Hábitat de Bogotá</v>
          </cell>
          <cell r="AY822">
            <v>5000497081</v>
          </cell>
          <cell r="AZ822">
            <v>902</v>
          </cell>
          <cell r="BA822">
            <v>45034</v>
          </cell>
          <cell r="BB822">
            <v>74333333</v>
          </cell>
          <cell r="BK822" t="str">
            <v/>
          </cell>
          <cell r="BN822" t="str">
            <v/>
          </cell>
          <cell r="BO822" t="str">
            <v/>
          </cell>
          <cell r="BP822" t="str">
            <v/>
          </cell>
          <cell r="BR822" t="str">
            <v/>
          </cell>
          <cell r="BS822" t="str">
            <v/>
          </cell>
          <cell r="BT822" t="str">
            <v/>
          </cell>
          <cell r="BU822" t="str">
            <v/>
          </cell>
          <cell r="BV822" t="str">
            <v/>
          </cell>
          <cell r="BW822" t="str">
            <v/>
          </cell>
          <cell r="CA822" t="str">
            <v/>
          </cell>
          <cell r="CB822" t="str">
            <v/>
          </cell>
          <cell r="CC822" t="str">
            <v/>
          </cell>
          <cell r="CE822" t="str">
            <v/>
          </cell>
          <cell r="CF822" t="str">
            <v/>
          </cell>
          <cell r="CG822" t="str">
            <v/>
          </cell>
          <cell r="CH822" t="str">
            <v/>
          </cell>
          <cell r="CI822" t="str">
            <v/>
          </cell>
          <cell r="CP822">
            <v>0</v>
          </cell>
        </row>
        <row r="823">
          <cell r="C823" t="str">
            <v>812-2023</v>
          </cell>
          <cell r="D823">
            <v>1</v>
          </cell>
          <cell r="E823" t="str">
            <v>CO1.PCCNTR.4874352</v>
          </cell>
          <cell r="F823" t="e">
            <v>#N/A</v>
          </cell>
          <cell r="G823" t="str">
            <v>En Ejecución</v>
          </cell>
          <cell r="H823" t="str">
            <v>https://community.secop.gov.co/Public/Tendering/OpportunityDetail/Index?noticeUID=CO1.NTC.4304127&amp;isFromPublicArea=True&amp;isModal=true&amp;asPopupView=true</v>
          </cell>
          <cell r="I823" t="str">
            <v>SDHT-SDICV-PSP-071-2023</v>
          </cell>
          <cell r="J823">
            <v>1</v>
          </cell>
          <cell r="K823">
            <v>1</v>
          </cell>
          <cell r="L823" t="str">
            <v>Persona Natural</v>
          </cell>
          <cell r="M823" t="str">
            <v>CC</v>
          </cell>
          <cell r="N823">
            <v>1013614806</v>
          </cell>
          <cell r="O823">
            <v>3</v>
          </cell>
          <cell r="P823" t="str">
            <v>RINCON SANCHEZ</v>
          </cell>
          <cell r="Q823" t="str">
            <v>JOHANN FERNANDO</v>
          </cell>
          <cell r="R823" t="str">
            <v>No Aplica</v>
          </cell>
          <cell r="S823" t="str">
            <v>JOHANN FERNANDO RINCON SANCHEZ</v>
          </cell>
          <cell r="T823" t="str">
            <v>M</v>
          </cell>
          <cell r="U823">
            <v>45034</v>
          </cell>
          <cell r="V823">
            <v>45040</v>
          </cell>
          <cell r="W823">
            <v>45041</v>
          </cell>
          <cell r="Y823" t="str">
            <v>Contratación Directa</v>
          </cell>
          <cell r="Z823" t="str">
            <v>Contrato</v>
          </cell>
          <cell r="AA823" t="str">
            <v>Prestación de Servicios Profesionales</v>
          </cell>
          <cell r="AB823" t="str">
            <v>PRESTAR SERVICIOS PROFESIONALES DE APOYO JURIDICO PARA SUSTANCIAR INVESTIGACIONES ADMINISTRATIVAS RELACIONADAS CON LA ENAJENACIÓN Y ARRENDAMIENTO DE VIVIENDA</v>
          </cell>
          <cell r="AC823">
            <v>45041</v>
          </cell>
          <cell r="AE823">
            <v>45041</v>
          </cell>
          <cell r="AF823">
            <v>8</v>
          </cell>
          <cell r="AG823">
            <v>15</v>
          </cell>
          <cell r="AH823">
            <v>8.5</v>
          </cell>
          <cell r="AI823">
            <v>8</v>
          </cell>
          <cell r="AJ823">
            <v>15</v>
          </cell>
          <cell r="AK823">
            <v>255</v>
          </cell>
          <cell r="AL823">
            <v>45300</v>
          </cell>
          <cell r="AM823">
            <v>45300</v>
          </cell>
          <cell r="AN823">
            <v>48590250</v>
          </cell>
          <cell r="AO823">
            <v>48590250</v>
          </cell>
          <cell r="AP823">
            <v>5716500</v>
          </cell>
          <cell r="AQ823">
            <v>0</v>
          </cell>
          <cell r="AS823">
            <v>157</v>
          </cell>
          <cell r="AT823">
            <v>44937</v>
          </cell>
          <cell r="AU823">
            <v>62882000</v>
          </cell>
          <cell r="AV823" t="str">
            <v>O23011603450000007812</v>
          </cell>
          <cell r="AW823" t="str">
            <v>INVERSION</v>
          </cell>
          <cell r="AX823" t="str">
            <v>Fortalecimiento de la Inspección, Vigilancia y Control de Vivienda en Bogotá</v>
          </cell>
          <cell r="AY823">
            <v>5000497547</v>
          </cell>
          <cell r="AZ823">
            <v>910</v>
          </cell>
          <cell r="BA823">
            <v>45035</v>
          </cell>
          <cell r="BB823">
            <v>48590250</v>
          </cell>
          <cell r="BK823" t="str">
            <v/>
          </cell>
          <cell r="BN823" t="str">
            <v/>
          </cell>
          <cell r="BO823" t="str">
            <v/>
          </cell>
          <cell r="BP823" t="str">
            <v/>
          </cell>
          <cell r="BR823" t="str">
            <v/>
          </cell>
          <cell r="BS823" t="str">
            <v/>
          </cell>
          <cell r="BT823" t="str">
            <v/>
          </cell>
          <cell r="BU823" t="str">
            <v/>
          </cell>
          <cell r="BV823" t="str">
            <v/>
          </cell>
          <cell r="BW823" t="str">
            <v/>
          </cell>
          <cell r="CA823" t="str">
            <v/>
          </cell>
          <cell r="CB823" t="str">
            <v/>
          </cell>
          <cell r="CC823" t="str">
            <v/>
          </cell>
          <cell r="CE823" t="str">
            <v/>
          </cell>
          <cell r="CF823" t="str">
            <v/>
          </cell>
          <cell r="CG823" t="str">
            <v/>
          </cell>
          <cell r="CH823" t="str">
            <v/>
          </cell>
          <cell r="CI823" t="str">
            <v/>
          </cell>
          <cell r="CP823">
            <v>0</v>
          </cell>
          <cell r="DF823">
            <v>45114</v>
          </cell>
          <cell r="DG823" t="str">
            <v>LUIS ALFREDO AGUDELO FLOREZ</v>
          </cell>
          <cell r="DH823">
            <v>19473301</v>
          </cell>
          <cell r="DI823" t="str">
            <v>Calle 22ABis # 27- 15 Interior 4 apto 404</v>
          </cell>
          <cell r="DJ823">
            <v>3102249842</v>
          </cell>
          <cell r="DK823" t="str">
            <v>lagudelo10@gmail.com</v>
          </cell>
          <cell r="DL823">
            <v>34870850</v>
          </cell>
          <cell r="DM823">
            <v>45114</v>
          </cell>
          <cell r="DN823">
            <v>45140</v>
          </cell>
        </row>
        <row r="824">
          <cell r="C824" t="str">
            <v>813-2023</v>
          </cell>
          <cell r="D824">
            <v>1</v>
          </cell>
          <cell r="E824" t="str">
            <v>CO1.PCCNTR.4869930</v>
          </cell>
          <cell r="F824" t="e">
            <v>#N/A</v>
          </cell>
          <cell r="G824" t="str">
            <v>En Ejecución</v>
          </cell>
          <cell r="H824" t="str">
            <v>https://community.secop.gov.co/Public/Tendering/OpportunityDetail/Index?noticeUID=CO1.NTC.4259451&amp;isFromPublicArea=True&amp;isModal=true&amp;asPopupView=true</v>
          </cell>
          <cell r="I824" t="str">
            <v>SDHT-MC-003-2023</v>
          </cell>
          <cell r="J824">
            <v>3</v>
          </cell>
          <cell r="K824">
            <v>1</v>
          </cell>
          <cell r="L824" t="str">
            <v>Persona Juridica</v>
          </cell>
          <cell r="M824" t="str">
            <v>NIT</v>
          </cell>
          <cell r="N824">
            <v>901012714</v>
          </cell>
          <cell r="O824">
            <v>0</v>
          </cell>
          <cell r="P824" t="str">
            <v>No Aplica</v>
          </cell>
          <cell r="Q824" t="str">
            <v>No Aplica</v>
          </cell>
          <cell r="R824" t="str">
            <v>GAMA COMPAÑIA S A S</v>
          </cell>
          <cell r="S824" t="str">
            <v>GAMA COMPAÑIA S A S</v>
          </cell>
          <cell r="T824" t="str">
            <v>No Aplica</v>
          </cell>
          <cell r="U824">
            <v>45034</v>
          </cell>
          <cell r="V824">
            <v>45037</v>
          </cell>
          <cell r="W824" t="str">
            <v>No Aplica</v>
          </cell>
          <cell r="X824" t="str">
            <v>No Aplica</v>
          </cell>
          <cell r="Y824" t="str">
            <v>Mínima Cuantía</v>
          </cell>
          <cell r="Z824" t="str">
            <v>Contrato</v>
          </cell>
          <cell r="AA824" t="str">
            <v>Prestación de Servicios</v>
          </cell>
          <cell r="AB824" t="str">
            <v>REALIZAR EL MANTENIMIENTO PREVENTIVO Y CORRECTIVO AL JARDÍN VERTICAL PORTABLE DE LA SEDE PRINCIPAL DE LA SDHT, EN EL MARCO DEL PROGRAMA AMBIENTAL IMPLEMENTACIÓN DE PRÁCTICAS SOSTENIBLES.</v>
          </cell>
          <cell r="AC824">
            <v>45042</v>
          </cell>
          <cell r="AD824">
            <v>45043</v>
          </cell>
          <cell r="AE824">
            <v>45043</v>
          </cell>
          <cell r="AF824">
            <v>8</v>
          </cell>
          <cell r="AG824">
            <v>0</v>
          </cell>
          <cell r="AH824">
            <v>8</v>
          </cell>
          <cell r="AI824">
            <v>8</v>
          </cell>
          <cell r="AJ824">
            <v>0</v>
          </cell>
          <cell r="AK824">
            <v>240</v>
          </cell>
          <cell r="AL824">
            <v>45286</v>
          </cell>
          <cell r="AM824">
            <v>45286</v>
          </cell>
          <cell r="AN824">
            <v>2400000</v>
          </cell>
          <cell r="AO824">
            <v>2400000</v>
          </cell>
          <cell r="AP824" t="str">
            <v>No Aplica</v>
          </cell>
          <cell r="AQ824" t="str">
            <v>No Aplica</v>
          </cell>
          <cell r="AS824">
            <v>699</v>
          </cell>
          <cell r="AT824">
            <v>44960</v>
          </cell>
          <cell r="AU824">
            <v>4000000</v>
          </cell>
          <cell r="AV824" t="str">
            <v>O23011605560000007602</v>
          </cell>
          <cell r="AW824" t="str">
            <v>INVERSION</v>
          </cell>
          <cell r="AX824" t="str">
            <v>Análisis de la Gestión Integral del desarrollo de los programas y proyectos de la Secretaría de Hábitat de Bogotá</v>
          </cell>
          <cell r="AY824">
            <v>5000499629</v>
          </cell>
          <cell r="AZ824">
            <v>935</v>
          </cell>
          <cell r="BA824">
            <v>45042</v>
          </cell>
          <cell r="BB824">
            <v>2400000</v>
          </cell>
          <cell r="BK824" t="str">
            <v/>
          </cell>
          <cell r="BN824" t="str">
            <v/>
          </cell>
          <cell r="BO824" t="str">
            <v/>
          </cell>
          <cell r="BP824" t="str">
            <v/>
          </cell>
          <cell r="BR824" t="str">
            <v/>
          </cell>
          <cell r="BS824" t="str">
            <v/>
          </cell>
          <cell r="BT824" t="str">
            <v/>
          </cell>
          <cell r="BU824" t="str">
            <v/>
          </cell>
          <cell r="BV824" t="str">
            <v/>
          </cell>
          <cell r="BW824" t="str">
            <v/>
          </cell>
          <cell r="CA824" t="str">
            <v/>
          </cell>
          <cell r="CB824" t="str">
            <v/>
          </cell>
          <cell r="CC824" t="str">
            <v/>
          </cell>
          <cell r="CE824" t="str">
            <v/>
          </cell>
          <cell r="CF824" t="str">
            <v/>
          </cell>
          <cell r="CG824" t="str">
            <v/>
          </cell>
          <cell r="CH824" t="str">
            <v/>
          </cell>
          <cell r="CI824" t="str">
            <v/>
          </cell>
          <cell r="CP824">
            <v>0</v>
          </cell>
        </row>
        <row r="825">
          <cell r="C825" t="str">
            <v>814-2023</v>
          </cell>
          <cell r="D825">
            <v>1</v>
          </cell>
          <cell r="E825" t="str">
            <v>CO1.PCCNTR.4881430</v>
          </cell>
          <cell r="F825" t="e">
            <v>#N/A</v>
          </cell>
          <cell r="G825" t="str">
            <v>En Ejecución</v>
          </cell>
          <cell r="H825" t="str">
            <v>https://community.secop.gov.co/Public/Tendering/OpportunityDetail/Index?noticeUID=CO1.NTC.4310698&amp;isFromPublicArea=True&amp;isModal=true&amp;asPopupView=true</v>
          </cell>
          <cell r="I825" t="str">
            <v>SDHT-SDO-PSP-083-2023</v>
          </cell>
          <cell r="J825">
            <v>1</v>
          </cell>
          <cell r="K825">
            <v>1</v>
          </cell>
          <cell r="L825" t="str">
            <v>Persona Natural</v>
          </cell>
          <cell r="M825" t="str">
            <v>CC</v>
          </cell>
          <cell r="N825">
            <v>79466477</v>
          </cell>
          <cell r="O825">
            <v>7</v>
          </cell>
          <cell r="P825" t="str">
            <v>BARBOSA OSORIO</v>
          </cell>
          <cell r="Q825" t="str">
            <v>FERNANDO</v>
          </cell>
          <cell r="R825" t="str">
            <v>No Aplica</v>
          </cell>
          <cell r="S825" t="str">
            <v>FERNANDO BARBOSA OSORIO</v>
          </cell>
          <cell r="T825" t="str">
            <v>M</v>
          </cell>
          <cell r="U825">
            <v>45035</v>
          </cell>
          <cell r="V825">
            <v>45037</v>
          </cell>
          <cell r="W825">
            <v>45040</v>
          </cell>
          <cell r="Y825" t="str">
            <v>Contratación Directa</v>
          </cell>
          <cell r="Z825" t="str">
            <v>Contrato</v>
          </cell>
          <cell r="AA825" t="str">
            <v>Prestación de Servicios Profesionales</v>
          </cell>
          <cell r="AB825" t="str">
            <v>PRESTAR SERVICIOS PROFESIONALES PARA ELABORAR Y REVISAR LOS ESTUDIOS URBANÍSTICOS Y AMBIENTALES NECESARIOS PARA LA FORMULACIÓN E IMPLEMENTACIÓN DE LA ESTRATEGIA INTEGRAL DE REVITALIZACIÓN, Y LOS DEMÁS PROYECTOS PRIORIZADOS POR LA SUBDIRECCIÓN DE OPERACIONES.</v>
          </cell>
          <cell r="AC825">
            <v>45040</v>
          </cell>
          <cell r="AD825">
            <v>45040</v>
          </cell>
          <cell r="AE825">
            <v>45040</v>
          </cell>
          <cell r="AF825">
            <v>8</v>
          </cell>
          <cell r="AG825">
            <v>0</v>
          </cell>
          <cell r="AH825">
            <v>8</v>
          </cell>
          <cell r="AI825">
            <v>8</v>
          </cell>
          <cell r="AJ825">
            <v>0</v>
          </cell>
          <cell r="AK825">
            <v>240</v>
          </cell>
          <cell r="AL825">
            <v>45283</v>
          </cell>
          <cell r="AM825">
            <v>45283</v>
          </cell>
          <cell r="AN825">
            <v>59824000</v>
          </cell>
          <cell r="AO825">
            <v>59824000</v>
          </cell>
          <cell r="AP825">
            <v>7478000</v>
          </cell>
          <cell r="AQ825">
            <v>0</v>
          </cell>
          <cell r="AS825">
            <v>867</v>
          </cell>
          <cell r="AT825">
            <v>44994</v>
          </cell>
          <cell r="AU825">
            <v>59824000</v>
          </cell>
          <cell r="AV825" t="str">
            <v>O23011602320000007641</v>
          </cell>
          <cell r="AW825" t="str">
            <v>INVERSION</v>
          </cell>
          <cell r="AX825" t="str">
            <v>Implementación de la Estrategia Integral de Revitalización Bogotá</v>
          </cell>
          <cell r="AY825">
            <v>5000498656</v>
          </cell>
          <cell r="AZ825">
            <v>924</v>
          </cell>
          <cell r="BA825">
            <v>45037</v>
          </cell>
          <cell r="BB825">
            <v>59824000</v>
          </cell>
          <cell r="BK825" t="str">
            <v/>
          </cell>
          <cell r="BN825" t="str">
            <v/>
          </cell>
          <cell r="BO825" t="str">
            <v/>
          </cell>
          <cell r="BP825" t="str">
            <v/>
          </cell>
          <cell r="BR825" t="str">
            <v/>
          </cell>
          <cell r="BS825" t="str">
            <v/>
          </cell>
          <cell r="BT825" t="str">
            <v/>
          </cell>
          <cell r="BU825" t="str">
            <v/>
          </cell>
          <cell r="BV825" t="str">
            <v/>
          </cell>
          <cell r="BW825" t="str">
            <v/>
          </cell>
          <cell r="CA825" t="str">
            <v/>
          </cell>
          <cell r="CB825" t="str">
            <v/>
          </cell>
          <cell r="CC825" t="str">
            <v/>
          </cell>
          <cell r="CE825" t="str">
            <v/>
          </cell>
          <cell r="CF825" t="str">
            <v/>
          </cell>
          <cell r="CG825" t="str">
            <v/>
          </cell>
          <cell r="CH825" t="str">
            <v/>
          </cell>
          <cell r="CI825" t="str">
            <v/>
          </cell>
          <cell r="CP825">
            <v>0</v>
          </cell>
        </row>
        <row r="826">
          <cell r="C826" t="str">
            <v>815-2023</v>
          </cell>
          <cell r="D826">
            <v>1</v>
          </cell>
          <cell r="E826" t="str">
            <v>CO1.PCCNTR.4881133</v>
          </cell>
          <cell r="F826" t="e">
            <v>#N/A</v>
          </cell>
          <cell r="G826" t="str">
            <v>En Ejecución</v>
          </cell>
          <cell r="H826" t="str">
            <v>https://community.secop.gov.co/Public/Tendering/OpportunityDetail/Index?noticeUID=CO1.NTC.4310927&amp;isFromPublicArea=True&amp;isModal=true&amp;asPopupView=true</v>
          </cell>
          <cell r="I826" t="str">
            <v>SDHT-SDO-PSP-084-2023</v>
          </cell>
          <cell r="J826">
            <v>1</v>
          </cell>
          <cell r="K826">
            <v>1</v>
          </cell>
          <cell r="L826" t="str">
            <v>Persona Natural</v>
          </cell>
          <cell r="M826" t="str">
            <v>CC</v>
          </cell>
          <cell r="N826">
            <v>1002201810</v>
          </cell>
          <cell r="O826">
            <v>0</v>
          </cell>
          <cell r="P826" t="str">
            <v>CERMEÑO GONZALEZ</v>
          </cell>
          <cell r="Q826" t="str">
            <v>MARIA ANDREA</v>
          </cell>
          <cell r="R826" t="str">
            <v>No Aplica</v>
          </cell>
          <cell r="S826" t="str">
            <v>MARIA ANDREA CERMEÑO GONZALEZ</v>
          </cell>
          <cell r="T826" t="str">
            <v>F</v>
          </cell>
          <cell r="U826">
            <v>45035</v>
          </cell>
          <cell r="V826">
            <v>45042</v>
          </cell>
          <cell r="W826">
            <v>45040</v>
          </cell>
          <cell r="Y826" t="str">
            <v>Contratación Directa</v>
          </cell>
          <cell r="Z826" t="str">
            <v>Contrato</v>
          </cell>
          <cell r="AA826" t="str">
            <v>Prestación de Servicios Profesionales</v>
          </cell>
          <cell r="AB826" t="str">
            <v>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v>
          </cell>
          <cell r="AC826">
            <v>45042</v>
          </cell>
          <cell r="AD826">
            <v>45043</v>
          </cell>
          <cell r="AE826">
            <v>45043</v>
          </cell>
          <cell r="AF826">
            <v>4</v>
          </cell>
          <cell r="AG826">
            <v>0</v>
          </cell>
          <cell r="AH826">
            <v>6</v>
          </cell>
          <cell r="AI826">
            <v>6</v>
          </cell>
          <cell r="AJ826">
            <v>0</v>
          </cell>
          <cell r="AK826">
            <v>180</v>
          </cell>
          <cell r="AL826">
            <v>45164</v>
          </cell>
          <cell r="AM826">
            <v>45225</v>
          </cell>
          <cell r="AN826">
            <v>21012000</v>
          </cell>
          <cell r="AO826">
            <v>31518000</v>
          </cell>
          <cell r="AP826">
            <v>5253000</v>
          </cell>
          <cell r="AQ826">
            <v>0</v>
          </cell>
          <cell r="AS826">
            <v>776</v>
          </cell>
          <cell r="AT826">
            <v>44977</v>
          </cell>
          <cell r="AU826">
            <v>21012000</v>
          </cell>
          <cell r="AV826" t="str">
            <v>O23011601190000007659</v>
          </cell>
          <cell r="AW826" t="str">
            <v>INVERSION</v>
          </cell>
          <cell r="AX826" t="str">
            <v>Mejoramiento Integral Rural y de Bordes Urbanos en Bogotá</v>
          </cell>
          <cell r="AY826" t="str">
            <v>5000498657</v>
          </cell>
          <cell r="AZ826">
            <v>925</v>
          </cell>
          <cell r="BA826">
            <v>45037</v>
          </cell>
          <cell r="BB826">
            <v>21012000</v>
          </cell>
          <cell r="BC826">
            <v>45180</v>
          </cell>
          <cell r="BD826">
            <v>1395</v>
          </cell>
          <cell r="BE826">
            <v>45155</v>
          </cell>
          <cell r="BF826">
            <v>10506000</v>
          </cell>
          <cell r="BG826" t="str">
            <v>5000540504</v>
          </cell>
          <cell r="BH826">
            <v>1412</v>
          </cell>
          <cell r="BI826">
            <v>45163</v>
          </cell>
          <cell r="BJ826" t="str">
            <v>O23011601190000007659</v>
          </cell>
          <cell r="BK826" t="str">
            <v>INVERSION</v>
          </cell>
          <cell r="BL826">
            <v>45162</v>
          </cell>
          <cell r="BM826">
            <v>10506000</v>
          </cell>
          <cell r="BN826" t="str">
            <v/>
          </cell>
          <cell r="BO826" t="str">
            <v/>
          </cell>
          <cell r="BP826" t="str">
            <v/>
          </cell>
          <cell r="BR826" t="str">
            <v/>
          </cell>
          <cell r="BS826" t="str">
            <v/>
          </cell>
          <cell r="BT826" t="str">
            <v/>
          </cell>
          <cell r="BU826" t="str">
            <v/>
          </cell>
          <cell r="BV826" t="str">
            <v/>
          </cell>
          <cell r="BW826" t="str">
            <v/>
          </cell>
          <cell r="CA826" t="str">
            <v/>
          </cell>
          <cell r="CB826" t="str">
            <v/>
          </cell>
          <cell r="CC826" t="str">
            <v/>
          </cell>
          <cell r="CE826" t="str">
            <v/>
          </cell>
          <cell r="CF826" t="str">
            <v/>
          </cell>
          <cell r="CG826" t="str">
            <v/>
          </cell>
          <cell r="CH826" t="str">
            <v/>
          </cell>
          <cell r="CI826" t="str">
            <v/>
          </cell>
          <cell r="CM826">
            <v>45156</v>
          </cell>
          <cell r="CN826">
            <v>2</v>
          </cell>
          <cell r="CO826">
            <v>0</v>
          </cell>
          <cell r="CP826">
            <v>60</v>
          </cell>
          <cell r="CQ826">
            <v>45162</v>
          </cell>
          <cell r="CR826">
            <v>45165</v>
          </cell>
          <cell r="CS826">
            <v>45225</v>
          </cell>
        </row>
        <row r="827">
          <cell r="C827" t="str">
            <v>816-2023</v>
          </cell>
          <cell r="D827">
            <v>1</v>
          </cell>
          <cell r="E827" t="str">
            <v>CO1.PCCNTR.4881135</v>
          </cell>
          <cell r="F827" t="e">
            <v>#N/A</v>
          </cell>
          <cell r="G827" t="str">
            <v>En Ejecución</v>
          </cell>
          <cell r="H827" t="str">
            <v>https://community.secop.gov.co/Public/Tendering/OpportunityDetail/Index?noticeUID=CO1.NTC.4310770&amp;isFromPublicArea=True&amp;isModal=true&amp;asPopupView=true</v>
          </cell>
          <cell r="I827" t="str">
            <v>SDHT-SDO-PSP-085-2023</v>
          </cell>
          <cell r="J827">
            <v>1</v>
          </cell>
          <cell r="K827">
            <v>1</v>
          </cell>
          <cell r="L827" t="str">
            <v>Persona Natural</v>
          </cell>
          <cell r="M827" t="str">
            <v>CC</v>
          </cell>
          <cell r="N827">
            <v>52224849</v>
          </cell>
          <cell r="O827">
            <v>7</v>
          </cell>
          <cell r="P827" t="str">
            <v>DURAN CAÑON</v>
          </cell>
          <cell r="Q827" t="str">
            <v>ROCIO LISET</v>
          </cell>
          <cell r="R827" t="str">
            <v>No Aplica</v>
          </cell>
          <cell r="S827" t="str">
            <v>ROCIO LISET DURAN CAÑON</v>
          </cell>
          <cell r="T827" t="str">
            <v>F</v>
          </cell>
          <cell r="U827">
            <v>45035</v>
          </cell>
          <cell r="V827">
            <v>45037</v>
          </cell>
          <cell r="W827">
            <v>45040</v>
          </cell>
          <cell r="Y827" t="str">
            <v>Contratación Directa</v>
          </cell>
          <cell r="Z827" t="str">
            <v>Contrato</v>
          </cell>
          <cell r="AA827" t="str">
            <v>Prestación de Servicios Profesionales</v>
          </cell>
          <cell r="AB827" t="str">
            <v>PRESTAR SERVICIOS PROFESIONALES DE APOYO PARA LA GESTIÓN DE ESTRATEGIAS SOCIALES Y DEMÁS ACCIONES REQUERIDAS PARA LA EJECUCIÓN DE INTERVENCIONES DE ACUPUNTURA URBANA Y DEMÁS PROYECTOS PRIORIZADOS POR LA SUBDIRECCIÓN DE OPERACIONES DE LA SECRETARÍA DISTRITAL DEL HÁBITAT</v>
          </cell>
          <cell r="AC827">
            <v>45040</v>
          </cell>
          <cell r="AD827">
            <v>45040</v>
          </cell>
          <cell r="AE827">
            <v>45040</v>
          </cell>
          <cell r="AF827">
            <v>8</v>
          </cell>
          <cell r="AG827">
            <v>0</v>
          </cell>
          <cell r="AH827">
            <v>8</v>
          </cell>
          <cell r="AI827">
            <v>8</v>
          </cell>
          <cell r="AJ827">
            <v>0</v>
          </cell>
          <cell r="AK827">
            <v>240</v>
          </cell>
          <cell r="AL827">
            <v>45283</v>
          </cell>
          <cell r="AM827">
            <v>45283</v>
          </cell>
          <cell r="AN827">
            <v>42024000</v>
          </cell>
          <cell r="AO827">
            <v>42024000</v>
          </cell>
          <cell r="AP827">
            <v>5253000</v>
          </cell>
          <cell r="AQ827">
            <v>0</v>
          </cell>
          <cell r="AS827">
            <v>938</v>
          </cell>
          <cell r="AT827">
            <v>45016</v>
          </cell>
          <cell r="AU827">
            <v>42024000</v>
          </cell>
          <cell r="AV827" t="str">
            <v>O23011602320000007642</v>
          </cell>
          <cell r="AW827" t="str">
            <v>INVERSION</v>
          </cell>
          <cell r="AX827" t="str">
            <v>Implementación de acciones de Acupuntura Urbana en Bogotá</v>
          </cell>
          <cell r="AY827" t="str">
            <v>5000498658</v>
          </cell>
          <cell r="AZ827">
            <v>926</v>
          </cell>
          <cell r="BA827">
            <v>45037</v>
          </cell>
          <cell r="BB827">
            <v>42024000</v>
          </cell>
          <cell r="BK827" t="str">
            <v/>
          </cell>
          <cell r="BN827" t="str">
            <v/>
          </cell>
          <cell r="BO827" t="str">
            <v/>
          </cell>
          <cell r="BP827" t="str">
            <v/>
          </cell>
          <cell r="BR827" t="str">
            <v/>
          </cell>
          <cell r="BS827" t="str">
            <v/>
          </cell>
          <cell r="BT827" t="str">
            <v/>
          </cell>
          <cell r="BU827" t="str">
            <v/>
          </cell>
          <cell r="BV827" t="str">
            <v/>
          </cell>
          <cell r="BW827" t="str">
            <v/>
          </cell>
          <cell r="CA827" t="str">
            <v/>
          </cell>
          <cell r="CB827" t="str">
            <v/>
          </cell>
          <cell r="CC827" t="str">
            <v/>
          </cell>
          <cell r="CE827" t="str">
            <v/>
          </cell>
          <cell r="CF827" t="str">
            <v/>
          </cell>
          <cell r="CG827" t="str">
            <v/>
          </cell>
          <cell r="CH827" t="str">
            <v/>
          </cell>
          <cell r="CI827" t="str">
            <v/>
          </cell>
          <cell r="CP827">
            <v>0</v>
          </cell>
        </row>
        <row r="828">
          <cell r="C828" t="str">
            <v>817-2023</v>
          </cell>
          <cell r="D828">
            <v>1</v>
          </cell>
          <cell r="E828" t="str">
            <v>CO1.PCCNTR.4881340</v>
          </cell>
          <cell r="F828" t="e">
            <v>#N/A</v>
          </cell>
          <cell r="G828" t="str">
            <v>En Ejecución</v>
          </cell>
          <cell r="H828" t="str">
            <v>https://community.secop.gov.co/Public/Tendering/OpportunityDetail/Index?noticeUID=CO1.NTC.4311024&amp;isFromPublicArea=True&amp;isModal=true&amp;asPopupView=true</v>
          </cell>
          <cell r="I828" t="str">
            <v>SDHT-SDO-PSP-086-2023</v>
          </cell>
          <cell r="J828">
            <v>1</v>
          </cell>
          <cell r="K828">
            <v>1</v>
          </cell>
          <cell r="L828" t="str">
            <v>Persona Natural</v>
          </cell>
          <cell r="M828" t="str">
            <v>CC</v>
          </cell>
          <cell r="N828">
            <v>43619701</v>
          </cell>
          <cell r="O828">
            <v>1</v>
          </cell>
          <cell r="P828" t="str">
            <v>SILVA GUERRERO</v>
          </cell>
          <cell r="Q828" t="str">
            <v>JENNY PATRICIA</v>
          </cell>
          <cell r="R828" t="str">
            <v>No Aplica</v>
          </cell>
          <cell r="S828" t="str">
            <v>JENNY PATRICIA SILVA GUERRERO</v>
          </cell>
          <cell r="T828" t="str">
            <v>F</v>
          </cell>
          <cell r="U828">
            <v>45035</v>
          </cell>
          <cell r="V828">
            <v>45037</v>
          </cell>
          <cell r="W828">
            <v>45040</v>
          </cell>
          <cell r="Y828" t="str">
            <v>Contratación Directa</v>
          </cell>
          <cell r="Z828" t="str">
            <v>Contrato</v>
          </cell>
          <cell r="AA828" t="str">
            <v>Prestación de Servicios Profesionales</v>
          </cell>
          <cell r="AB828" t="str">
            <v>PRESTAR SERVICIOS PROFESIONALES PARA APOYAR TÉCNICAMENTE LA ELABORACIÓN Y REVISIÓN DE DOCUMENTOS DE SOPORTE NECESARIOS PARA LA SUPERVISIÓN DE LAS OBRAS DE LOS PROYECTOS PRIORIZADOS POR LA SUBDIRECCIÓN DE OPERACIONES.</v>
          </cell>
          <cell r="AC828">
            <v>45040</v>
          </cell>
          <cell r="AD828">
            <v>45040</v>
          </cell>
          <cell r="AE828">
            <v>45040</v>
          </cell>
          <cell r="AF828">
            <v>8</v>
          </cell>
          <cell r="AG828">
            <v>0</v>
          </cell>
          <cell r="AH828">
            <v>8</v>
          </cell>
          <cell r="AI828">
            <v>8</v>
          </cell>
          <cell r="AJ828">
            <v>0</v>
          </cell>
          <cell r="AK828">
            <v>240</v>
          </cell>
          <cell r="AL828">
            <v>45283</v>
          </cell>
          <cell r="AM828">
            <v>45283</v>
          </cell>
          <cell r="AN828">
            <v>56000000</v>
          </cell>
          <cell r="AO828">
            <v>56000000</v>
          </cell>
          <cell r="AP828">
            <v>7000000</v>
          </cell>
          <cell r="AQ828">
            <v>0</v>
          </cell>
          <cell r="AS828">
            <v>935</v>
          </cell>
          <cell r="AT828">
            <v>45015</v>
          </cell>
          <cell r="AU828">
            <v>56000000</v>
          </cell>
          <cell r="AV828" t="str">
            <v>O23011602320000007642</v>
          </cell>
          <cell r="AW828" t="str">
            <v>INVERSION</v>
          </cell>
          <cell r="AX828" t="str">
            <v>Implementación de acciones de Acupuntura Urbana en Bogotá</v>
          </cell>
          <cell r="AY828" t="str">
            <v>5000498659</v>
          </cell>
          <cell r="AZ828">
            <v>927</v>
          </cell>
          <cell r="BA828">
            <v>45037</v>
          </cell>
          <cell r="BB828">
            <v>56000000</v>
          </cell>
          <cell r="BK828" t="str">
            <v/>
          </cell>
          <cell r="BN828" t="str">
            <v/>
          </cell>
          <cell r="BO828" t="str">
            <v/>
          </cell>
          <cell r="BP828" t="str">
            <v/>
          </cell>
          <cell r="BR828" t="str">
            <v/>
          </cell>
          <cell r="BS828" t="str">
            <v/>
          </cell>
          <cell r="BT828" t="str">
            <v/>
          </cell>
          <cell r="BU828" t="str">
            <v/>
          </cell>
          <cell r="BV828" t="str">
            <v/>
          </cell>
          <cell r="BW828" t="str">
            <v/>
          </cell>
          <cell r="CA828" t="str">
            <v/>
          </cell>
          <cell r="CB828" t="str">
            <v/>
          </cell>
          <cell r="CC828" t="str">
            <v/>
          </cell>
          <cell r="CE828" t="str">
            <v/>
          </cell>
          <cell r="CF828" t="str">
            <v/>
          </cell>
          <cell r="CG828" t="str">
            <v/>
          </cell>
          <cell r="CH828" t="str">
            <v/>
          </cell>
          <cell r="CI828" t="str">
            <v/>
          </cell>
          <cell r="CP828">
            <v>0</v>
          </cell>
        </row>
        <row r="829">
          <cell r="C829" t="str">
            <v>818-2023</v>
          </cell>
          <cell r="D829">
            <v>1</v>
          </cell>
          <cell r="E829" t="str">
            <v>CO1.PCCNTR.4881149</v>
          </cell>
          <cell r="F829" t="e">
            <v>#N/A</v>
          </cell>
          <cell r="G829" t="str">
            <v>En Ejecución</v>
          </cell>
          <cell r="H829" t="str">
            <v>https://community.secop.gov.co/Public/Tendering/OpportunityDetail/Index?noticeUID=CO1.NTC.4310941&amp;isFromPublicArea=True&amp;isModal=true&amp;asPopupView=true</v>
          </cell>
          <cell r="I829" t="str">
            <v>SDHT-SDO-PSP-087-2023</v>
          </cell>
          <cell r="J829">
            <v>1</v>
          </cell>
          <cell r="K829">
            <v>1</v>
          </cell>
          <cell r="L829" t="str">
            <v>Persona Natural</v>
          </cell>
          <cell r="M829" t="str">
            <v>CC</v>
          </cell>
          <cell r="N829">
            <v>52725553</v>
          </cell>
          <cell r="O829">
            <v>2</v>
          </cell>
          <cell r="P829" t="str">
            <v>LONDOÑO SANCHEZ</v>
          </cell>
          <cell r="Q829" t="str">
            <v>YUMMAY DURLEY</v>
          </cell>
          <cell r="R829" t="str">
            <v>No Aplica</v>
          </cell>
          <cell r="S829" t="str">
            <v>YUMMAY DURLEY LONDOÑO SANCHEZ</v>
          </cell>
          <cell r="T829" t="str">
            <v>F</v>
          </cell>
          <cell r="U829">
            <v>45035</v>
          </cell>
          <cell r="V829">
            <v>45037</v>
          </cell>
          <cell r="W829">
            <v>45040</v>
          </cell>
          <cell r="Y829" t="str">
            <v>Contratación Directa</v>
          </cell>
          <cell r="Z829" t="str">
            <v>Contrato</v>
          </cell>
          <cell r="AA829" t="str">
            <v>Prestación de Servicios Profesionales</v>
          </cell>
          <cell r="AB829" t="str">
            <v>PRESTAR SERVICIOS PROFESIONALES PARA APOYAR LA GESTIÓN ADMINISTRATIVA, CONTRACTUAL Y LA ACTUALIZACIÓN, IMPLEMENTACIÓN Y SEGUIMIENTO DE LOS PROCESOS Y PROCEDIMIENTOS DEL SISTEMA INTEGRADO DE GESTIÓN DE LOS PROYECTOS PRIORIZADOS POR LA SUBDIRECCIÓN DE OPERACIONES.</v>
          </cell>
          <cell r="AC829">
            <v>45040</v>
          </cell>
          <cell r="AD829">
            <v>45040</v>
          </cell>
          <cell r="AE829">
            <v>45040</v>
          </cell>
          <cell r="AF829">
            <v>8</v>
          </cell>
          <cell r="AG829">
            <v>0</v>
          </cell>
          <cell r="AH829">
            <v>8</v>
          </cell>
          <cell r="AI829">
            <v>8</v>
          </cell>
          <cell r="AJ829">
            <v>0</v>
          </cell>
          <cell r="AK829">
            <v>240</v>
          </cell>
          <cell r="AL829">
            <v>45283</v>
          </cell>
          <cell r="AM829">
            <v>45283</v>
          </cell>
          <cell r="AN829">
            <v>49440000</v>
          </cell>
          <cell r="AO829">
            <v>49440000</v>
          </cell>
          <cell r="AP829">
            <v>6180000</v>
          </cell>
          <cell r="AQ829">
            <v>0</v>
          </cell>
          <cell r="AS829">
            <v>954</v>
          </cell>
          <cell r="AT829">
            <v>45028</v>
          </cell>
          <cell r="AU829">
            <v>49440000</v>
          </cell>
          <cell r="AV829" t="str">
            <v>O23011602320000007641</v>
          </cell>
          <cell r="AW829" t="str">
            <v>INVERSION</v>
          </cell>
          <cell r="AX829" t="str">
            <v>Implementación de la Estrategia Integral de Revitalización Bogotá</v>
          </cell>
          <cell r="AY829" t="str">
            <v>5000498660</v>
          </cell>
          <cell r="AZ829">
            <v>928</v>
          </cell>
          <cell r="BA829">
            <v>45037</v>
          </cell>
          <cell r="BB829">
            <v>49440000</v>
          </cell>
          <cell r="BK829" t="str">
            <v/>
          </cell>
          <cell r="BN829" t="str">
            <v/>
          </cell>
          <cell r="BO829" t="str">
            <v/>
          </cell>
          <cell r="BP829" t="str">
            <v/>
          </cell>
          <cell r="BR829" t="str">
            <v/>
          </cell>
          <cell r="BS829" t="str">
            <v/>
          </cell>
          <cell r="BT829" t="str">
            <v/>
          </cell>
          <cell r="BU829" t="str">
            <v/>
          </cell>
          <cell r="BV829" t="str">
            <v/>
          </cell>
          <cell r="BW829" t="str">
            <v/>
          </cell>
          <cell r="CA829" t="str">
            <v/>
          </cell>
          <cell r="CB829" t="str">
            <v/>
          </cell>
          <cell r="CC829" t="str">
            <v/>
          </cell>
          <cell r="CE829" t="str">
            <v/>
          </cell>
          <cell r="CF829" t="str">
            <v/>
          </cell>
          <cell r="CG829" t="str">
            <v/>
          </cell>
          <cell r="CH829" t="str">
            <v/>
          </cell>
          <cell r="CI829" t="str">
            <v/>
          </cell>
          <cell r="CP829">
            <v>0</v>
          </cell>
        </row>
        <row r="830">
          <cell r="C830" t="str">
            <v>819-2023</v>
          </cell>
          <cell r="D830">
            <v>1</v>
          </cell>
          <cell r="E830" t="str">
            <v>CO1.PCCNTR.4882173</v>
          </cell>
          <cell r="F830" t="str">
            <v>No Aplica</v>
          </cell>
          <cell r="G830" t="str">
            <v>En Ejecución</v>
          </cell>
          <cell r="H830" t="str">
            <v>https://community.secop.gov.co/Public/Tendering/OpportunityDetail/Index?noticeUID=CO1.NTC.4315204&amp;isFromPublicArea=True&amp;isModal=true&amp;asPopupView=true</v>
          </cell>
          <cell r="I830" t="str">
            <v>SDHT-SDPS-PSP-033-2023</v>
          </cell>
          <cell r="J830">
            <v>1</v>
          </cell>
          <cell r="K830">
            <v>1</v>
          </cell>
          <cell r="L830" t="str">
            <v>Persona Natural</v>
          </cell>
          <cell r="M830" t="str">
            <v>CC</v>
          </cell>
          <cell r="N830">
            <v>1098647089</v>
          </cell>
          <cell r="O830">
            <v>1</v>
          </cell>
          <cell r="P830" t="str">
            <v>ROZO VERGEL</v>
          </cell>
          <cell r="Q830" t="str">
            <v>SEBASTIAN ARTURO</v>
          </cell>
          <cell r="R830" t="str">
            <v>No Aplica</v>
          </cell>
          <cell r="S830" t="str">
            <v>SEBASTIAN ARTURO ROZO VERGEL</v>
          </cell>
          <cell r="T830" t="str">
            <v>M</v>
          </cell>
          <cell r="U830">
            <v>45037</v>
          </cell>
          <cell r="V830">
            <v>45044</v>
          </cell>
          <cell r="W830">
            <v>45048</v>
          </cell>
          <cell r="Y830" t="str">
            <v>Contratación Directa</v>
          </cell>
          <cell r="Z830" t="str">
            <v>Contrato</v>
          </cell>
          <cell r="AA830" t="str">
            <v>Prestación de Servicios Profesionales</v>
          </cell>
          <cell r="AB830" t="str">
            <v>PRESTAR SERVICIOS PROFESIONALES PARA APOYAR TECNICAMENTE A LA SUBDIRECCIÓN DE PREVENCIÓN Y SEGUIMIENTO EN LAS ACTIVIDADES ORIENTADAS AL CONTROL DE PROYECTOS DE ENAJENACIÓN DE VIVIENDA</v>
          </cell>
          <cell r="AC830">
            <v>45048</v>
          </cell>
          <cell r="AE830">
            <v>45048</v>
          </cell>
          <cell r="AF830">
            <v>8</v>
          </cell>
          <cell r="AH830">
            <v>8</v>
          </cell>
          <cell r="AI830">
            <v>8</v>
          </cell>
          <cell r="AJ830">
            <v>0</v>
          </cell>
          <cell r="AK830">
            <v>240</v>
          </cell>
          <cell r="AL830">
            <v>45302</v>
          </cell>
          <cell r="AM830">
            <v>45302</v>
          </cell>
          <cell r="AN830">
            <v>47637500</v>
          </cell>
          <cell r="AO830">
            <v>47637500</v>
          </cell>
          <cell r="AP830">
            <v>5716500</v>
          </cell>
          <cell r="AQ830">
            <v>-1905500</v>
          </cell>
          <cell r="AR830">
            <v>5448</v>
          </cell>
          <cell r="AS830">
            <v>366</v>
          </cell>
          <cell r="AT830">
            <v>44942</v>
          </cell>
          <cell r="AU830">
            <v>62882000</v>
          </cell>
          <cell r="AV830" t="str">
            <v>O23011603450000007812</v>
          </cell>
          <cell r="AW830" t="str">
            <v>INVERSION</v>
          </cell>
          <cell r="AX830" t="str">
            <v>Fortalecimiento de la Inspección, Vigilancia y Control de Vivienda en Bogotá</v>
          </cell>
          <cell r="AY830" t="str">
            <v>5000498541</v>
          </cell>
          <cell r="AZ830">
            <v>922</v>
          </cell>
          <cell r="BA830">
            <v>45037</v>
          </cell>
          <cell r="BB830">
            <v>47637500</v>
          </cell>
          <cell r="BK830" t="str">
            <v/>
          </cell>
          <cell r="BN830" t="str">
            <v/>
          </cell>
          <cell r="BO830" t="str">
            <v/>
          </cell>
          <cell r="BP830" t="str">
            <v/>
          </cell>
          <cell r="BR830" t="str">
            <v/>
          </cell>
          <cell r="BS830" t="str">
            <v/>
          </cell>
          <cell r="BT830" t="str">
            <v/>
          </cell>
          <cell r="BU830" t="str">
            <v/>
          </cell>
          <cell r="BV830" t="str">
            <v/>
          </cell>
          <cell r="BW830" t="str">
            <v/>
          </cell>
          <cell r="CA830" t="str">
            <v/>
          </cell>
          <cell r="CB830" t="str">
            <v/>
          </cell>
          <cell r="CC830" t="str">
            <v/>
          </cell>
          <cell r="CE830" t="str">
            <v/>
          </cell>
          <cell r="CF830" t="str">
            <v/>
          </cell>
          <cell r="CG830" t="str">
            <v/>
          </cell>
          <cell r="CH830" t="str">
            <v/>
          </cell>
          <cell r="CI830" t="str">
            <v/>
          </cell>
          <cell r="CP830">
            <v>0</v>
          </cell>
        </row>
        <row r="831">
          <cell r="C831" t="str">
            <v>820-2023</v>
          </cell>
          <cell r="D831">
            <v>1</v>
          </cell>
          <cell r="E831" t="str">
            <v>CO1.PCCNTR.4882186</v>
          </cell>
          <cell r="F831" t="e">
            <v>#N/A</v>
          </cell>
          <cell r="G831" t="str">
            <v>En Ejecución</v>
          </cell>
          <cell r="H831" t="str">
            <v>https://community.secop.gov.co/Public/Tendering/OpportunityDetail/Index?noticeUID=CO1.NTC.4315318&amp;isFromPublicArea=True&amp;isModal=true&amp;asPopupView=true</v>
          </cell>
          <cell r="I831" t="str">
            <v>SDHT-SDICV-PSP-073-2023.</v>
          </cell>
          <cell r="J831">
            <v>1</v>
          </cell>
          <cell r="K831">
            <v>1</v>
          </cell>
          <cell r="L831" t="str">
            <v>Persona Natural</v>
          </cell>
          <cell r="M831" t="str">
            <v>CC</v>
          </cell>
          <cell r="N831">
            <v>1032372023</v>
          </cell>
          <cell r="O831">
            <v>2</v>
          </cell>
          <cell r="P831" t="str">
            <v>DIAZ CAMPOS</v>
          </cell>
          <cell r="Q831" t="str">
            <v>JESUS DAVID</v>
          </cell>
          <cell r="R831" t="str">
            <v>No Aplica</v>
          </cell>
          <cell r="S831" t="str">
            <v>JESUS DAVID DIAZ CAMPOS</v>
          </cell>
          <cell r="T831" t="str">
            <v>M</v>
          </cell>
          <cell r="U831">
            <v>45037</v>
          </cell>
          <cell r="V831">
            <v>45041</v>
          </cell>
          <cell r="W831">
            <v>45043</v>
          </cell>
          <cell r="Y831" t="str">
            <v>Contratación Directa</v>
          </cell>
          <cell r="Z831" t="str">
            <v>Contrato</v>
          </cell>
          <cell r="AA831" t="str">
            <v>Prestación de Servicios Profesionales</v>
          </cell>
          <cell r="AB831" t="str">
            <v>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C831">
            <v>45043</v>
          </cell>
          <cell r="AE831">
            <v>45043</v>
          </cell>
          <cell r="AF831">
            <v>8</v>
          </cell>
          <cell r="AG831">
            <v>0</v>
          </cell>
          <cell r="AH831">
            <v>8</v>
          </cell>
          <cell r="AI831">
            <v>8</v>
          </cell>
          <cell r="AJ831">
            <v>0</v>
          </cell>
          <cell r="AK831">
            <v>240</v>
          </cell>
          <cell r="AL831">
            <v>45286</v>
          </cell>
          <cell r="AM831">
            <v>45286</v>
          </cell>
          <cell r="AN831">
            <v>53560000</v>
          </cell>
          <cell r="AO831">
            <v>53560000</v>
          </cell>
          <cell r="AP831">
            <v>6695000</v>
          </cell>
          <cell r="AQ831">
            <v>0</v>
          </cell>
          <cell r="AS831">
            <v>352</v>
          </cell>
          <cell r="AT831">
            <v>44942</v>
          </cell>
          <cell r="AU831">
            <v>73645000</v>
          </cell>
          <cell r="AV831" t="str">
            <v>O23011603450000007812</v>
          </cell>
          <cell r="AW831" t="str">
            <v>INVERSION</v>
          </cell>
          <cell r="AX831" t="str">
            <v>Fortalecimiento de la Inspección, Vigilancia y Control de Vivienda en Bogotá</v>
          </cell>
          <cell r="AY831" t="str">
            <v>5000498542</v>
          </cell>
          <cell r="AZ831">
            <v>923</v>
          </cell>
          <cell r="BA831">
            <v>45037</v>
          </cell>
          <cell r="BB831">
            <v>53560000</v>
          </cell>
          <cell r="BK831" t="str">
            <v/>
          </cell>
          <cell r="BN831" t="str">
            <v/>
          </cell>
          <cell r="BO831" t="str">
            <v/>
          </cell>
          <cell r="BP831" t="str">
            <v/>
          </cell>
          <cell r="BR831" t="str">
            <v/>
          </cell>
          <cell r="BS831" t="str">
            <v/>
          </cell>
          <cell r="BT831" t="str">
            <v/>
          </cell>
          <cell r="BU831" t="str">
            <v/>
          </cell>
          <cell r="BV831" t="str">
            <v/>
          </cell>
          <cell r="BW831" t="str">
            <v/>
          </cell>
          <cell r="CA831" t="str">
            <v/>
          </cell>
          <cell r="CB831" t="str">
            <v/>
          </cell>
          <cell r="CC831" t="str">
            <v/>
          </cell>
          <cell r="CE831" t="str">
            <v/>
          </cell>
          <cell r="CF831" t="str">
            <v/>
          </cell>
          <cell r="CG831" t="str">
            <v/>
          </cell>
          <cell r="CH831" t="str">
            <v/>
          </cell>
          <cell r="CI831" t="str">
            <v/>
          </cell>
          <cell r="CP831">
            <v>0</v>
          </cell>
        </row>
        <row r="832">
          <cell r="C832" t="str">
            <v>821-2023</v>
          </cell>
          <cell r="D832">
            <v>1</v>
          </cell>
          <cell r="E832" t="str">
            <v>CO1.PCCNTR.4881984</v>
          </cell>
          <cell r="F832" t="e">
            <v>#N/A</v>
          </cell>
          <cell r="G832" t="str">
            <v>En Ejecución</v>
          </cell>
          <cell r="H832" t="str">
            <v>https://community.secop.gov.co/Public/Tendering/OpportunityDetail/Index?noticeUID=CO1.NTC.4314964&amp;isFromPublicArea=True&amp;isModal=true&amp;asPopupView=true</v>
          </cell>
          <cell r="I832" t="str">
            <v>SDHT-SDICV-PSP-072-2023</v>
          </cell>
          <cell r="J832">
            <v>1</v>
          </cell>
          <cell r="K832">
            <v>1</v>
          </cell>
          <cell r="L832" t="str">
            <v>Persona Natural</v>
          </cell>
          <cell r="M832" t="str">
            <v>CC</v>
          </cell>
          <cell r="N832">
            <v>79723144</v>
          </cell>
          <cell r="O832">
            <v>2</v>
          </cell>
          <cell r="P832" t="str">
            <v>MONTOYA CESPEDES</v>
          </cell>
          <cell r="Q832" t="str">
            <v>CAMILO ERNESTO</v>
          </cell>
          <cell r="R832" t="str">
            <v>No Aplica</v>
          </cell>
          <cell r="S832" t="str">
            <v>CAMILO ERNESTO MONTOYA CESPEDES</v>
          </cell>
          <cell r="T832" t="str">
            <v>M</v>
          </cell>
          <cell r="U832">
            <v>45036</v>
          </cell>
          <cell r="V832">
            <v>45041</v>
          </cell>
          <cell r="W832">
            <v>45042</v>
          </cell>
          <cell r="Y832" t="str">
            <v>Contratación Directa</v>
          </cell>
          <cell r="Z832" t="str">
            <v>Contrato</v>
          </cell>
          <cell r="AA832" t="str">
            <v>Prestación de Servicios Profesionales</v>
          </cell>
          <cell r="AB832" t="str">
            <v>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v>
          </cell>
          <cell r="AC832">
            <v>45042</v>
          </cell>
          <cell r="AE832">
            <v>45042</v>
          </cell>
          <cell r="AF832">
            <v>8</v>
          </cell>
          <cell r="AG832">
            <v>10</v>
          </cell>
          <cell r="AH832">
            <v>8.3333333333333339</v>
          </cell>
          <cell r="AI832">
            <v>8</v>
          </cell>
          <cell r="AJ832">
            <v>10</v>
          </cell>
          <cell r="AK832">
            <v>250.00000000000003</v>
          </cell>
          <cell r="AL832">
            <v>45296</v>
          </cell>
          <cell r="AM832">
            <v>45296</v>
          </cell>
          <cell r="AN832">
            <v>54075000</v>
          </cell>
          <cell r="AO832">
            <v>54075000</v>
          </cell>
          <cell r="AP832">
            <v>6489000</v>
          </cell>
          <cell r="AQ832">
            <v>0</v>
          </cell>
          <cell r="AS832">
            <v>311</v>
          </cell>
          <cell r="AT832">
            <v>44942</v>
          </cell>
          <cell r="AU832">
            <v>71379000</v>
          </cell>
          <cell r="AV832" t="str">
            <v>O23011603450000007812</v>
          </cell>
          <cell r="AW832" t="str">
            <v>INVERSION</v>
          </cell>
          <cell r="AX832" t="str">
            <v>Fortalecimiento de la Inspección, Vigilancia y Control de Vivienda en Bogotá</v>
          </cell>
          <cell r="AY832" t="str">
            <v>5000498540</v>
          </cell>
          <cell r="AZ832">
            <v>921</v>
          </cell>
          <cell r="BA832">
            <v>45037</v>
          </cell>
          <cell r="BB832">
            <v>54075000</v>
          </cell>
          <cell r="BK832" t="str">
            <v/>
          </cell>
          <cell r="BN832" t="str">
            <v/>
          </cell>
          <cell r="BO832" t="str">
            <v/>
          </cell>
          <cell r="BP832" t="str">
            <v/>
          </cell>
          <cell r="BR832" t="str">
            <v/>
          </cell>
          <cell r="BS832" t="str">
            <v/>
          </cell>
          <cell r="BT832" t="str">
            <v/>
          </cell>
          <cell r="BU832" t="str">
            <v/>
          </cell>
          <cell r="BV832" t="str">
            <v/>
          </cell>
          <cell r="BW832" t="str">
            <v/>
          </cell>
          <cell r="CA832" t="str">
            <v/>
          </cell>
          <cell r="CB832" t="str">
            <v/>
          </cell>
          <cell r="CC832" t="str">
            <v/>
          </cell>
          <cell r="CE832" t="str">
            <v/>
          </cell>
          <cell r="CF832" t="str">
            <v/>
          </cell>
          <cell r="CG832" t="str">
            <v/>
          </cell>
          <cell r="CH832" t="str">
            <v/>
          </cell>
          <cell r="CI832" t="str">
            <v/>
          </cell>
          <cell r="CP832">
            <v>0</v>
          </cell>
        </row>
        <row r="833">
          <cell r="C833" t="str">
            <v>822-2023</v>
          </cell>
          <cell r="D833">
            <v>1</v>
          </cell>
          <cell r="E833" t="str">
            <v>CO1.PCCNTR.4885432</v>
          </cell>
          <cell r="F833" t="e">
            <v>#N/A</v>
          </cell>
          <cell r="G833" t="str">
            <v>En Ejecución</v>
          </cell>
          <cell r="H833" t="str">
            <v>https://community.secop.gov.co/Public/Tendering/OpportunityDetail/Index?noticeUID=CO1.NTC.4319051&amp;isFromPublicArea=True&amp;isModal=true&amp;asPopupView=true</v>
          </cell>
          <cell r="I833" t="str">
            <v>SDHT-SDA-PSP-062-2023</v>
          </cell>
          <cell r="J833">
            <v>1</v>
          </cell>
          <cell r="K833">
            <v>1</v>
          </cell>
          <cell r="L833" t="str">
            <v>Persona Natural</v>
          </cell>
          <cell r="M833" t="str">
            <v>CC</v>
          </cell>
          <cell r="N833">
            <v>1065628748</v>
          </cell>
          <cell r="O833">
            <v>4</v>
          </cell>
          <cell r="P833" t="str">
            <v>VILLARREAL RAMIREZ</v>
          </cell>
          <cell r="Q833" t="str">
            <v>NELSON ENRIQUE</v>
          </cell>
          <cell r="R833" t="str">
            <v>No Aplica</v>
          </cell>
          <cell r="S833" t="str">
            <v>NELSON ENRIQUE VILLARREAL RAMIREZ</v>
          </cell>
          <cell r="T833" t="str">
            <v>M</v>
          </cell>
          <cell r="U833">
            <v>45036</v>
          </cell>
          <cell r="V833">
            <v>45037</v>
          </cell>
          <cell r="W833">
            <v>45037</v>
          </cell>
          <cell r="Y833" t="str">
            <v>Contratación Directa</v>
          </cell>
          <cell r="Z833" t="str">
            <v>Contrato</v>
          </cell>
          <cell r="AA833" t="str">
            <v>Prestación de Servicios Profesionales</v>
          </cell>
          <cell r="AB833" t="str">
            <v>PRESTAR SERVICIOS PROFESIONALES PARA APOYAR EL PROCESO DE GESTION DOCUMENTAL EN LA ELABORACION Y/O ACTUALIZACION DE LOS PLANES Y PROYECTOS DE LOS SISTEMAS DE CALIDAD Y DEL SISTEMA DE GESTION DOCUMENTAL DE LA SECRETARIA DISTRITAL DEL HABITAT</v>
          </cell>
          <cell r="AC833">
            <v>45037</v>
          </cell>
          <cell r="AE833">
            <v>45037</v>
          </cell>
          <cell r="AF833">
            <v>8</v>
          </cell>
          <cell r="AG833">
            <v>0</v>
          </cell>
          <cell r="AH833">
            <v>8</v>
          </cell>
          <cell r="AI833">
            <v>8</v>
          </cell>
          <cell r="AJ833">
            <v>0</v>
          </cell>
          <cell r="AK833">
            <v>240</v>
          </cell>
          <cell r="AL833">
            <v>45280</v>
          </cell>
          <cell r="AM833">
            <v>45300</v>
          </cell>
          <cell r="AN833">
            <v>49440000</v>
          </cell>
          <cell r="AO833">
            <v>49440000</v>
          </cell>
          <cell r="AP833">
            <v>6180000</v>
          </cell>
          <cell r="AQ833">
            <v>0</v>
          </cell>
          <cell r="AS833">
            <v>968</v>
          </cell>
          <cell r="AT833">
            <v>45029</v>
          </cell>
          <cell r="AU833">
            <v>49440000</v>
          </cell>
          <cell r="AV833" t="str">
            <v>O23011605560000007754</v>
          </cell>
          <cell r="AW833" t="str">
            <v>INVERSION</v>
          </cell>
          <cell r="AX833" t="str">
            <v>Fortalecimiento Institucional de la Secretaría del Hábitat Bogotá</v>
          </cell>
          <cell r="AY833" t="str">
            <v>5000498539</v>
          </cell>
          <cell r="AZ833">
            <v>920</v>
          </cell>
          <cell r="BA833">
            <v>45037</v>
          </cell>
          <cell r="BB833">
            <v>49440000</v>
          </cell>
          <cell r="BK833" t="str">
            <v/>
          </cell>
          <cell r="BN833" t="str">
            <v/>
          </cell>
          <cell r="BO833" t="str">
            <v/>
          </cell>
          <cell r="BP833" t="str">
            <v/>
          </cell>
          <cell r="BR833" t="str">
            <v/>
          </cell>
          <cell r="BS833" t="str">
            <v/>
          </cell>
          <cell r="BT833" t="str">
            <v/>
          </cell>
          <cell r="BU833" t="str">
            <v/>
          </cell>
          <cell r="BV833" t="str">
            <v/>
          </cell>
          <cell r="BW833" t="str">
            <v/>
          </cell>
          <cell r="CA833" t="str">
            <v/>
          </cell>
          <cell r="CB833" t="str">
            <v/>
          </cell>
          <cell r="CC833" t="str">
            <v/>
          </cell>
          <cell r="CE833" t="str">
            <v/>
          </cell>
          <cell r="CF833" t="str">
            <v/>
          </cell>
          <cell r="CG833" t="str">
            <v/>
          </cell>
          <cell r="CH833" t="str">
            <v/>
          </cell>
          <cell r="CI833" t="str">
            <v/>
          </cell>
          <cell r="CP833">
            <v>0</v>
          </cell>
          <cell r="DF833">
            <v>45126</v>
          </cell>
          <cell r="DG833" t="str">
            <v>ELKIN DANIEL HERRERA PARDO</v>
          </cell>
          <cell r="DH833">
            <v>1071304158</v>
          </cell>
          <cell r="DI833" t="str">
            <v xml:space="preserve">CL 3  SUR 10 12  </v>
          </cell>
          <cell r="DJ833">
            <v>3118536963</v>
          </cell>
          <cell r="DK833" t="str">
            <v>elkind1934@hotmail.com</v>
          </cell>
          <cell r="DL833">
            <v>35226000</v>
          </cell>
          <cell r="DN833">
            <v>45142</v>
          </cell>
        </row>
        <row r="834">
          <cell r="C834" t="str">
            <v>823-2023</v>
          </cell>
          <cell r="D834">
            <v>1</v>
          </cell>
          <cell r="E834" t="str">
            <v>CO1.PCCNTR.4888801</v>
          </cell>
          <cell r="F834" t="e">
            <v>#N/A</v>
          </cell>
          <cell r="G834" t="str">
            <v>En Ejecución</v>
          </cell>
          <cell r="H834" t="str">
            <v>https://community.secop.gov.co/Public/Tendering/OpportunityDetail/Index?noticeUID=CO1.NTC.4323387&amp;isFromPublicArea=True&amp;isModal=true&amp;asPopupView=true</v>
          </cell>
          <cell r="I834" t="str">
            <v>SDHT-SDIS-PSP-044 - 2023</v>
          </cell>
          <cell r="J834">
            <v>1</v>
          </cell>
          <cell r="K834">
            <v>1</v>
          </cell>
          <cell r="L834" t="str">
            <v>Persona Natural</v>
          </cell>
          <cell r="M834" t="str">
            <v>CC</v>
          </cell>
          <cell r="N834">
            <v>1019098591</v>
          </cell>
          <cell r="O834">
            <v>2</v>
          </cell>
          <cell r="P834" t="str">
            <v>GIRALDO ROJAS</v>
          </cell>
          <cell r="Q834" t="str">
            <v>JUAN FELIPE</v>
          </cell>
          <cell r="R834" t="str">
            <v>No Aplica</v>
          </cell>
          <cell r="S834" t="str">
            <v>JUAN FELIPE GIRALDO ROJAS</v>
          </cell>
          <cell r="T834" t="str">
            <v>M</v>
          </cell>
          <cell r="U834">
            <v>45037</v>
          </cell>
          <cell r="V834">
            <v>45040</v>
          </cell>
          <cell r="W834">
            <v>45043</v>
          </cell>
          <cell r="Y834" t="str">
            <v>Contratación Directa</v>
          </cell>
          <cell r="Z834" t="str">
            <v>Contrato</v>
          </cell>
          <cell r="AA834" t="str">
            <v>Prestación de Servicios Profesionales</v>
          </cell>
          <cell r="AB834" t="str">
            <v>PRESTAR SERVICIOS PROFESIONALES PARA APOYAR LA ELABORACIÓN DE METODOLOGÍAS CUALITATIVAS PARA LAS EVALUACIONES DE LOS PROGRAMAS, ESTRATEGIAS Y POLÍTICAS PÚBLICAS DEL SECTOR HÁBITAT.</v>
          </cell>
          <cell r="AC834">
            <v>45043</v>
          </cell>
          <cell r="AE834">
            <v>45043</v>
          </cell>
          <cell r="AF834">
            <v>8</v>
          </cell>
          <cell r="AG834">
            <v>5</v>
          </cell>
          <cell r="AH834">
            <v>8.1666666666666661</v>
          </cell>
          <cell r="AI834">
            <v>8</v>
          </cell>
          <cell r="AJ834">
            <v>5</v>
          </cell>
          <cell r="AK834">
            <v>244.99999999999997</v>
          </cell>
          <cell r="AL834">
            <v>45292</v>
          </cell>
          <cell r="AM834">
            <v>45292</v>
          </cell>
          <cell r="AN834">
            <v>73500000</v>
          </cell>
          <cell r="AO834">
            <v>73500000</v>
          </cell>
          <cell r="AP834">
            <v>9000000</v>
          </cell>
          <cell r="AQ834">
            <v>0</v>
          </cell>
          <cell r="AS834">
            <v>950</v>
          </cell>
          <cell r="AT834">
            <v>45028</v>
          </cell>
          <cell r="AU834">
            <v>81000000</v>
          </cell>
          <cell r="AV834" t="str">
            <v>O23011601190000007721</v>
          </cell>
          <cell r="AW834" t="str">
            <v>INVERSION</v>
          </cell>
          <cell r="AX834" t="str">
            <v>Aplicación de lineamientos de planeación y política en materia de hábitat Bogotá</v>
          </cell>
          <cell r="AY834" t="str">
            <v>5000499175</v>
          </cell>
          <cell r="AZ834">
            <v>929</v>
          </cell>
          <cell r="BA834">
            <v>45040</v>
          </cell>
          <cell r="BB834">
            <v>73500000</v>
          </cell>
          <cell r="BK834" t="str">
            <v/>
          </cell>
          <cell r="BN834" t="str">
            <v/>
          </cell>
          <cell r="BO834" t="str">
            <v/>
          </cell>
          <cell r="BP834" t="str">
            <v/>
          </cell>
          <cell r="BR834" t="str">
            <v/>
          </cell>
          <cell r="BS834" t="str">
            <v/>
          </cell>
          <cell r="BT834" t="str">
            <v/>
          </cell>
          <cell r="BU834" t="str">
            <v/>
          </cell>
          <cell r="BV834" t="str">
            <v/>
          </cell>
          <cell r="BW834" t="str">
            <v/>
          </cell>
          <cell r="CA834" t="str">
            <v/>
          </cell>
          <cell r="CB834" t="str">
            <v/>
          </cell>
          <cell r="CC834" t="str">
            <v/>
          </cell>
          <cell r="CE834" t="str">
            <v/>
          </cell>
          <cell r="CF834" t="str">
            <v/>
          </cell>
          <cell r="CG834" t="str">
            <v/>
          </cell>
          <cell r="CH834" t="str">
            <v/>
          </cell>
          <cell r="CI834" t="str">
            <v/>
          </cell>
          <cell r="CP834">
            <v>0</v>
          </cell>
        </row>
        <row r="835">
          <cell r="C835" t="str">
            <v>824-2023</v>
          </cell>
          <cell r="D835">
            <v>1</v>
          </cell>
          <cell r="E835" t="str">
            <v>CO1.PCCNTR.4888358</v>
          </cell>
          <cell r="F835" t="e">
            <v>#N/A</v>
          </cell>
          <cell r="G835" t="str">
            <v>En Ejecución</v>
          </cell>
          <cell r="H835" t="str">
            <v>https://community.secop.gov.co/Public/Tendering/OpportunityDetail/Index?noticeUID=CO1.NTC.4323701&amp;isFromPublicArea=True&amp;isModal=true&amp;asPopupView=true</v>
          </cell>
          <cell r="I835" t="str">
            <v>SDHT-SDIS-PSP-045- 2023</v>
          </cell>
          <cell r="J835">
            <v>1</v>
          </cell>
          <cell r="K835">
            <v>1</v>
          </cell>
          <cell r="L835" t="str">
            <v>Persona Natural</v>
          </cell>
          <cell r="M835" t="str">
            <v>CC</v>
          </cell>
          <cell r="N835">
            <v>1026578164</v>
          </cell>
          <cell r="O835">
            <v>6</v>
          </cell>
          <cell r="P835" t="str">
            <v>ARROYO HERRERA</v>
          </cell>
          <cell r="Q835" t="str">
            <v>ANDRES FERNEY</v>
          </cell>
          <cell r="R835" t="str">
            <v>No Aplica</v>
          </cell>
          <cell r="S835" t="str">
            <v>ANDRES FERNEY ARROYO HERRERA</v>
          </cell>
          <cell r="T835" t="str">
            <v>M</v>
          </cell>
          <cell r="U835">
            <v>45037</v>
          </cell>
          <cell r="V835">
            <v>45041</v>
          </cell>
          <cell r="W835">
            <v>45043</v>
          </cell>
          <cell r="Y835" t="str">
            <v>Contratación Directa</v>
          </cell>
          <cell r="Z835" t="str">
            <v>Contrato</v>
          </cell>
          <cell r="AA835" t="str">
            <v>Prestación de Servicios Profesionales</v>
          </cell>
          <cell r="AB835" t="str">
            <v>PRESTAR SERVICIOS PROFESIONALES EN LAS ACTIVIDADES DE ANÁLISIS DE INFORMACIÓN Y ACOMPAÑAMIENTO EN LOS ESPACIOS POBLACIONALES, EN EL MARCO DE LA POLÍTICA DE GESTIÓN INTEGRAL DEL HÁBITAT.</v>
          </cell>
          <cell r="AC835">
            <v>45043</v>
          </cell>
          <cell r="AE835">
            <v>45043</v>
          </cell>
          <cell r="AF835">
            <v>8</v>
          </cell>
          <cell r="AG835">
            <v>6</v>
          </cell>
          <cell r="AH835">
            <v>8.1999999999999993</v>
          </cell>
          <cell r="AI835">
            <v>8</v>
          </cell>
          <cell r="AJ835">
            <v>6</v>
          </cell>
          <cell r="AK835">
            <v>245.99999999999997</v>
          </cell>
          <cell r="AL835">
            <v>45293</v>
          </cell>
          <cell r="AM835">
            <v>45293</v>
          </cell>
          <cell r="AN835">
            <v>57851000</v>
          </cell>
          <cell r="AO835">
            <v>57851000</v>
          </cell>
          <cell r="AP835">
            <v>7055000</v>
          </cell>
          <cell r="AQ835">
            <v>0</v>
          </cell>
          <cell r="AS835">
            <v>949</v>
          </cell>
          <cell r="AT835">
            <v>45028</v>
          </cell>
          <cell r="AU835">
            <v>63495000</v>
          </cell>
          <cell r="AV835" t="str">
            <v>O23011601190000007721</v>
          </cell>
          <cell r="AW835" t="str">
            <v>INVERSION</v>
          </cell>
          <cell r="AX835" t="str">
            <v>Aplicación de lineamientos de planeación y política en materia de hábitat Bogotá</v>
          </cell>
          <cell r="AY835" t="str">
            <v>5000499179</v>
          </cell>
          <cell r="AZ835">
            <v>930</v>
          </cell>
          <cell r="BA835">
            <v>45040</v>
          </cell>
          <cell r="BB835">
            <v>57851000</v>
          </cell>
          <cell r="BK835" t="str">
            <v/>
          </cell>
          <cell r="BN835" t="str">
            <v/>
          </cell>
          <cell r="BO835" t="str">
            <v/>
          </cell>
          <cell r="BP835" t="str">
            <v/>
          </cell>
          <cell r="BR835" t="str">
            <v/>
          </cell>
          <cell r="BS835" t="str">
            <v/>
          </cell>
          <cell r="BT835" t="str">
            <v/>
          </cell>
          <cell r="BU835" t="str">
            <v/>
          </cell>
          <cell r="BV835" t="str">
            <v/>
          </cell>
          <cell r="BW835" t="str">
            <v/>
          </cell>
          <cell r="CA835" t="str">
            <v/>
          </cell>
          <cell r="CB835" t="str">
            <v/>
          </cell>
          <cell r="CC835" t="str">
            <v/>
          </cell>
          <cell r="CE835" t="str">
            <v/>
          </cell>
          <cell r="CF835" t="str">
            <v/>
          </cell>
          <cell r="CG835" t="str">
            <v/>
          </cell>
          <cell r="CH835" t="str">
            <v/>
          </cell>
          <cell r="CI835" t="str">
            <v/>
          </cell>
          <cell r="CP835">
            <v>0</v>
          </cell>
        </row>
        <row r="836">
          <cell r="C836" t="str">
            <v>825-2023</v>
          </cell>
          <cell r="D836">
            <v>1</v>
          </cell>
          <cell r="E836" t="str">
            <v>CO1.PCCNTR.4896804</v>
          </cell>
          <cell r="F836" t="str">
            <v>No Aplica</v>
          </cell>
          <cell r="G836" t="str">
            <v>En Ejecución</v>
          </cell>
          <cell r="H836" t="str">
            <v>https://community.secop.gov.co/Public/Tendering/OpportunityDetail/Index?noticeUID=CO1.NTC.4334310&amp;isFromPublicArea=True&amp;isModal=true&amp;asPopupView=true</v>
          </cell>
          <cell r="I836" t="str">
            <v>SDHT-SDSP-PAG-002-2023</v>
          </cell>
          <cell r="J836">
            <v>1</v>
          </cell>
          <cell r="K836">
            <v>1</v>
          </cell>
          <cell r="L836" t="str">
            <v>Persona Natural</v>
          </cell>
          <cell r="M836" t="str">
            <v>CC</v>
          </cell>
          <cell r="N836">
            <v>1013617405</v>
          </cell>
          <cell r="O836">
            <v>7</v>
          </cell>
          <cell r="P836" t="str">
            <v>SERRANO ESPINAL</v>
          </cell>
          <cell r="Q836" t="str">
            <v>JESSICA TATIANA</v>
          </cell>
          <cell r="R836" t="str">
            <v>No Aplica</v>
          </cell>
          <cell r="S836" t="str">
            <v>JESSICA TATIANA SERRANO ESPINAL</v>
          </cell>
          <cell r="T836" t="str">
            <v>F</v>
          </cell>
          <cell r="U836">
            <v>45041</v>
          </cell>
          <cell r="V836">
            <v>45042</v>
          </cell>
          <cell r="W836">
            <v>45042</v>
          </cell>
          <cell r="Y836" t="str">
            <v>Contratación Directa</v>
          </cell>
          <cell r="Z836" t="str">
            <v>Contrato</v>
          </cell>
          <cell r="AA836" t="str">
            <v>Prestación de Servicios  de Apoyo a la Gestión</v>
          </cell>
          <cell r="AB836" t="str">
            <v>PRESTAR SERVICIOS TÉCNICOS PARA EL DESARROLLO DE ACTIVIDADES DE REVISIÓN DE INFORMACIÓN Y ADMINISTRACIÓN DEL ARCHIVO INTERNO FÍSICO Y DIGITAL DE LA SUBDIRECCIÓN DE SERVICIOS PÚBLICOS</v>
          </cell>
          <cell r="AC836">
            <v>45043</v>
          </cell>
          <cell r="AE836">
            <v>45043</v>
          </cell>
          <cell r="AF836">
            <v>8</v>
          </cell>
          <cell r="AG836">
            <v>0</v>
          </cell>
          <cell r="AH836">
            <v>8</v>
          </cell>
          <cell r="AI836">
            <v>8</v>
          </cell>
          <cell r="AJ836">
            <v>0</v>
          </cell>
          <cell r="AK836">
            <v>240</v>
          </cell>
          <cell r="AL836">
            <v>45286</v>
          </cell>
          <cell r="AM836">
            <v>45286</v>
          </cell>
          <cell r="AN836">
            <v>27356800</v>
          </cell>
          <cell r="AO836">
            <v>27356800</v>
          </cell>
          <cell r="AP836">
            <v>3419600</v>
          </cell>
          <cell r="AQ836">
            <v>0</v>
          </cell>
          <cell r="AS836">
            <v>889</v>
          </cell>
          <cell r="AT836">
            <v>45007</v>
          </cell>
          <cell r="AU836">
            <v>30662414</v>
          </cell>
          <cell r="AV836" t="str">
            <v>O23011602370000007615</v>
          </cell>
          <cell r="AW836" t="str">
            <v>INVERSION</v>
          </cell>
          <cell r="AX836" t="str">
            <v>Diseño e implementación de la política pública de servicios públicos domiciliarios en el área urbana y rural del Distrito Capital Bogotá</v>
          </cell>
          <cell r="AY836" t="str">
            <v>5000500326</v>
          </cell>
          <cell r="AZ836">
            <v>938</v>
          </cell>
          <cell r="BA836">
            <v>45043</v>
          </cell>
          <cell r="BB836">
            <v>27356800</v>
          </cell>
          <cell r="BK836" t="str">
            <v/>
          </cell>
          <cell r="BN836" t="str">
            <v/>
          </cell>
          <cell r="BO836" t="str">
            <v/>
          </cell>
          <cell r="BP836" t="str">
            <v/>
          </cell>
          <cell r="BR836" t="str">
            <v/>
          </cell>
          <cell r="BS836" t="str">
            <v/>
          </cell>
          <cell r="BT836" t="str">
            <v/>
          </cell>
          <cell r="BU836" t="str">
            <v/>
          </cell>
          <cell r="BV836" t="str">
            <v/>
          </cell>
          <cell r="BW836" t="str">
            <v/>
          </cell>
          <cell r="CA836" t="str">
            <v/>
          </cell>
          <cell r="CB836" t="str">
            <v/>
          </cell>
          <cell r="CC836" t="str">
            <v/>
          </cell>
          <cell r="CE836" t="str">
            <v/>
          </cell>
          <cell r="CF836" t="str">
            <v/>
          </cell>
          <cell r="CG836" t="str">
            <v/>
          </cell>
          <cell r="CH836" t="str">
            <v/>
          </cell>
          <cell r="CI836" t="str">
            <v/>
          </cell>
          <cell r="CP836">
            <v>0</v>
          </cell>
        </row>
        <row r="837">
          <cell r="C837" t="str">
            <v>826-2023</v>
          </cell>
          <cell r="D837">
            <v>1</v>
          </cell>
          <cell r="E837" t="str">
            <v>CO1.PCCNTR.4894869</v>
          </cell>
          <cell r="F837" t="str">
            <v>No Aplica</v>
          </cell>
          <cell r="G837" t="str">
            <v>En Ejecución</v>
          </cell>
          <cell r="H837" t="str">
            <v>https://community.secop.gov.co/Public/Tendering/OpportunityDetail/Index?noticeUID=CO1.NTC.4331511&amp;isFromPublicArea=True&amp;isModal=true&amp;asPopupView=true</v>
          </cell>
          <cell r="I837" t="str">
            <v>SDHT-SDO-PSP-088-2023</v>
          </cell>
          <cell r="J837">
            <v>1</v>
          </cell>
          <cell r="K837">
            <v>1</v>
          </cell>
          <cell r="L837" t="str">
            <v>Persona Natural</v>
          </cell>
          <cell r="M837" t="str">
            <v>CC</v>
          </cell>
          <cell r="N837">
            <v>1430611</v>
          </cell>
          <cell r="O837">
            <v>9</v>
          </cell>
          <cell r="P837" t="str">
            <v>RIOS LEON</v>
          </cell>
          <cell r="Q837" t="str">
            <v>MANUEL FEDERICO</v>
          </cell>
          <cell r="R837" t="str">
            <v>No Aplica</v>
          </cell>
          <cell r="S837" t="str">
            <v>MANUEL FEDERICO RIOS LEON</v>
          </cell>
          <cell r="T837" t="str">
            <v>M</v>
          </cell>
          <cell r="U837">
            <v>45041</v>
          </cell>
          <cell r="V837">
            <v>45042</v>
          </cell>
          <cell r="W837">
            <v>45044</v>
          </cell>
          <cell r="Y837" t="str">
            <v>Contratación Directa</v>
          </cell>
          <cell r="Z837" t="str">
            <v>Contrato</v>
          </cell>
          <cell r="AA837" t="str">
            <v>Prestación de Servicios  de Apoyo a la Gestión</v>
          </cell>
          <cell r="AB837" t="str">
            <v xml:space="preserve">PRESTAR SERVICIOS DE APOYO A LA GESTIÓN PARA LA EJECUCIÓN DE ACTIVIDADES ADMINISTRATIVAS, ASISTENCIALES Y OPERATIVAS REQUERIDAS EN LOS PROYECTOS PRIORIZADOS POR LA SUBDIRECCIÓN DE OPERACIONES DE LA SECRETARÍA DISTRITAL DEL HÁBITAT
</v>
          </cell>
          <cell r="AC837">
            <v>45044</v>
          </cell>
          <cell r="AD837">
            <v>45048</v>
          </cell>
          <cell r="AE837">
            <v>45048</v>
          </cell>
          <cell r="AF837">
            <v>8</v>
          </cell>
          <cell r="AG837">
            <v>0</v>
          </cell>
          <cell r="AH837">
            <v>8</v>
          </cell>
          <cell r="AI837">
            <v>8</v>
          </cell>
          <cell r="AJ837">
            <v>0</v>
          </cell>
          <cell r="AK837">
            <v>240</v>
          </cell>
          <cell r="AL837">
            <v>45292</v>
          </cell>
          <cell r="AM837">
            <v>45292</v>
          </cell>
          <cell r="AN837">
            <v>32000000</v>
          </cell>
          <cell r="AO837">
            <v>32000000</v>
          </cell>
          <cell r="AP837">
            <v>4000000</v>
          </cell>
          <cell r="AQ837">
            <v>3.7252902984619141E-9</v>
          </cell>
          <cell r="AS837">
            <v>963</v>
          </cell>
          <cell r="AT837">
            <v>45028</v>
          </cell>
          <cell r="AU837">
            <v>32000000</v>
          </cell>
          <cell r="AV837" t="str">
            <v>O23011602320000007642</v>
          </cell>
          <cell r="AW837" t="str">
            <v>INVERSION</v>
          </cell>
          <cell r="AX837" t="str">
            <v>Implementación de acciones de Acupuntura Urbana en Bogotá</v>
          </cell>
          <cell r="AY837">
            <v>5000500940</v>
          </cell>
          <cell r="AZ837">
            <v>952</v>
          </cell>
          <cell r="BA837">
            <v>45044</v>
          </cell>
          <cell r="BB837">
            <v>32000000</v>
          </cell>
          <cell r="BK837" t="str">
            <v/>
          </cell>
          <cell r="BN837" t="str">
            <v/>
          </cell>
          <cell r="BO837" t="str">
            <v/>
          </cell>
          <cell r="BP837" t="str">
            <v/>
          </cell>
          <cell r="BR837" t="str">
            <v/>
          </cell>
          <cell r="BS837" t="str">
            <v/>
          </cell>
          <cell r="BT837" t="str">
            <v/>
          </cell>
          <cell r="BU837" t="str">
            <v/>
          </cell>
          <cell r="BV837" t="str">
            <v/>
          </cell>
          <cell r="BW837" t="str">
            <v/>
          </cell>
          <cell r="CA837" t="str">
            <v/>
          </cell>
          <cell r="CB837" t="str">
            <v/>
          </cell>
          <cell r="CC837" t="str">
            <v/>
          </cell>
          <cell r="CE837" t="str">
            <v/>
          </cell>
          <cell r="CF837" t="str">
            <v/>
          </cell>
          <cell r="CG837" t="str">
            <v/>
          </cell>
          <cell r="CH837" t="str">
            <v/>
          </cell>
          <cell r="CI837" t="str">
            <v/>
          </cell>
          <cell r="CP837">
            <v>0</v>
          </cell>
        </row>
        <row r="838">
          <cell r="C838" t="str">
            <v>827-2023</v>
          </cell>
          <cell r="D838">
            <v>1</v>
          </cell>
          <cell r="E838" t="str">
            <v>CO1.PCCNTR.4894786</v>
          </cell>
          <cell r="F838" t="str">
            <v>No Aplica</v>
          </cell>
          <cell r="G838" t="str">
            <v>En Ejecución</v>
          </cell>
          <cell r="H838" t="str">
            <v>https://community.secop.gov.co/Public/Tendering/OpportunityDetail/Index?noticeUID=CO1.NTC.4331432&amp;isFromPublicArea=True&amp;isModal=true&amp;asPopupView=true</v>
          </cell>
          <cell r="I838" t="str">
            <v>SDHT-SDO-PSP-089-2023</v>
          </cell>
          <cell r="J838">
            <v>1</v>
          </cell>
          <cell r="K838">
            <v>1</v>
          </cell>
          <cell r="L838" t="str">
            <v>Persona Natural</v>
          </cell>
          <cell r="M838" t="str">
            <v>CC</v>
          </cell>
          <cell r="N838">
            <v>1012370432</v>
          </cell>
          <cell r="O838">
            <v>1</v>
          </cell>
          <cell r="P838" t="str">
            <v>CENTENO BELTRAN</v>
          </cell>
          <cell r="Q838" t="str">
            <v>WILDER</v>
          </cell>
          <cell r="R838" t="str">
            <v>No Aplica</v>
          </cell>
          <cell r="S838" t="str">
            <v>WILDER CENTENO BELTRAN</v>
          </cell>
          <cell r="T838" t="str">
            <v>M</v>
          </cell>
          <cell r="U838">
            <v>45041</v>
          </cell>
          <cell r="V838">
            <v>45042</v>
          </cell>
          <cell r="W838">
            <v>45044</v>
          </cell>
          <cell r="Y838" t="str">
            <v>Contratación Directa</v>
          </cell>
          <cell r="Z838" t="str">
            <v>Contrato</v>
          </cell>
          <cell r="AA838" t="str">
            <v>Prestación de Servicios Profesionales</v>
          </cell>
          <cell r="AB838" t="str">
            <v>PRESTAR SERVICIOS PROFESIONALES PARA LA ESTRUCTURACIÓN, FORMULACIÓN E IMPLEMENTACIÓN DE LAS INTERVENCIONES DE BORDES Y LOS DEMÁS PROYECTOS PRIORIZADOS POR LA SUBDIRECCIÓN DE OPERACIONES, ESPECIALMENTE DESDE EL COMPONENTE AMBIENTAL.</v>
          </cell>
          <cell r="AC838">
            <v>45044</v>
          </cell>
          <cell r="AD838">
            <v>45048</v>
          </cell>
          <cell r="AE838">
            <v>45048</v>
          </cell>
          <cell r="AF838">
            <v>6</v>
          </cell>
          <cell r="AG838">
            <v>0</v>
          </cell>
          <cell r="AH838">
            <v>6</v>
          </cell>
          <cell r="AI838">
            <v>6</v>
          </cell>
          <cell r="AJ838">
            <v>0</v>
          </cell>
          <cell r="AK838">
            <v>180</v>
          </cell>
          <cell r="AL838">
            <v>45231</v>
          </cell>
          <cell r="AM838">
            <v>45231</v>
          </cell>
          <cell r="AN838">
            <v>44868000</v>
          </cell>
          <cell r="AO838">
            <v>44868000</v>
          </cell>
          <cell r="AP838">
            <v>7478000</v>
          </cell>
          <cell r="AQ838">
            <v>0</v>
          </cell>
          <cell r="AR838">
            <v>5969</v>
          </cell>
          <cell r="AS838">
            <v>956</v>
          </cell>
          <cell r="AT838">
            <v>45028</v>
          </cell>
          <cell r="AU838">
            <v>44868000</v>
          </cell>
          <cell r="AV838" t="str">
            <v>O23011601190000007659</v>
          </cell>
          <cell r="AW838" t="str">
            <v>INVERSION</v>
          </cell>
          <cell r="AX838" t="str">
            <v>Mejoramiento Integral Rural y de Bordes Urbanos en Bogotá</v>
          </cell>
          <cell r="AY838" t="str">
            <v>5000500483</v>
          </cell>
          <cell r="AZ838">
            <v>943</v>
          </cell>
          <cell r="BA838">
            <v>45043</v>
          </cell>
          <cell r="BB838">
            <v>44868000</v>
          </cell>
          <cell r="BK838" t="str">
            <v/>
          </cell>
          <cell r="BN838" t="str">
            <v/>
          </cell>
          <cell r="BO838" t="str">
            <v/>
          </cell>
          <cell r="BP838" t="str">
            <v/>
          </cell>
          <cell r="BR838" t="str">
            <v/>
          </cell>
          <cell r="BS838" t="str">
            <v/>
          </cell>
          <cell r="BT838" t="str">
            <v/>
          </cell>
          <cell r="BU838" t="str">
            <v/>
          </cell>
          <cell r="BV838" t="str">
            <v/>
          </cell>
          <cell r="BW838" t="str">
            <v/>
          </cell>
          <cell r="CA838" t="str">
            <v/>
          </cell>
          <cell r="CB838" t="str">
            <v/>
          </cell>
          <cell r="CC838" t="str">
            <v/>
          </cell>
          <cell r="CE838" t="str">
            <v/>
          </cell>
          <cell r="CF838" t="str">
            <v/>
          </cell>
          <cell r="CG838" t="str">
            <v/>
          </cell>
          <cell r="CH838" t="str">
            <v/>
          </cell>
          <cell r="CI838" t="str">
            <v/>
          </cell>
          <cell r="CP838">
            <v>0</v>
          </cell>
        </row>
        <row r="839">
          <cell r="C839" t="str">
            <v>828-2023</v>
          </cell>
          <cell r="D839">
            <v>1</v>
          </cell>
          <cell r="E839" t="str">
            <v>CO1.PCCNTR.4899118</v>
          </cell>
          <cell r="F839" t="str">
            <v>No Aplica</v>
          </cell>
          <cell r="G839" t="str">
            <v>En Ejecución</v>
          </cell>
          <cell r="H839" t="str">
            <v>https://community.secop.gov.co/Public/Tendering/OpportunityDetail/Index?noticeUID=CO1.NTC.4337623&amp;isFromPublicArea=True&amp;isModal=true&amp;asPopupView=true</v>
          </cell>
          <cell r="I839" t="str">
            <v>SDHT-SDSP-PSP-029-2023</v>
          </cell>
          <cell r="J839">
            <v>1</v>
          </cell>
          <cell r="K839">
            <v>1</v>
          </cell>
          <cell r="L839" t="str">
            <v>Persona Natural</v>
          </cell>
          <cell r="M839" t="str">
            <v>CC</v>
          </cell>
          <cell r="N839">
            <v>80213870</v>
          </cell>
          <cell r="O839">
            <v>7</v>
          </cell>
          <cell r="P839" t="str">
            <v>MARINO NIETO</v>
          </cell>
          <cell r="Q839" t="str">
            <v>JUAN CARLOS</v>
          </cell>
          <cell r="R839" t="str">
            <v>No Aplica</v>
          </cell>
          <cell r="S839" t="str">
            <v>JUAN CARLOS MARINO NIETO</v>
          </cell>
          <cell r="T839" t="str">
            <v>M</v>
          </cell>
          <cell r="U839">
            <v>45042</v>
          </cell>
          <cell r="V839">
            <v>45042</v>
          </cell>
          <cell r="W839">
            <v>45042</v>
          </cell>
          <cell r="Y839" t="str">
            <v>Contratación Directa</v>
          </cell>
          <cell r="Z839" t="str">
            <v>Contrato</v>
          </cell>
          <cell r="AA839" t="str">
            <v>Prestación de Servicios Profesionales</v>
          </cell>
          <cell r="AB839" t="str">
            <v>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v>
          </cell>
          <cell r="AC839">
            <v>45043</v>
          </cell>
          <cell r="AE839">
            <v>45043</v>
          </cell>
          <cell r="AF839">
            <v>8</v>
          </cell>
          <cell r="AG839">
            <v>0</v>
          </cell>
          <cell r="AH839">
            <v>8</v>
          </cell>
          <cell r="AI839">
            <v>8</v>
          </cell>
          <cell r="AJ839">
            <v>0</v>
          </cell>
          <cell r="AK839">
            <v>240</v>
          </cell>
          <cell r="AL839">
            <v>45286</v>
          </cell>
          <cell r="AM839">
            <v>45286</v>
          </cell>
          <cell r="AN839">
            <v>66240000</v>
          </cell>
          <cell r="AO839">
            <v>66240000</v>
          </cell>
          <cell r="AP839">
            <v>8280000</v>
          </cell>
          <cell r="AQ839">
            <v>0</v>
          </cell>
          <cell r="AS839">
            <v>886</v>
          </cell>
          <cell r="AT839">
            <v>45007</v>
          </cell>
          <cell r="AU839">
            <v>74520000</v>
          </cell>
          <cell r="AV839" t="str">
            <v>O23011602370000007615</v>
          </cell>
          <cell r="AW839" t="str">
            <v>INVERSION</v>
          </cell>
          <cell r="AX839" t="str">
            <v>Diseño e implementación de la política pública de servicios públicos domiciliarios en el área urbana y rural del Distrito Capital Bogotá</v>
          </cell>
          <cell r="AY839" t="str">
            <v>5000500320</v>
          </cell>
          <cell r="AZ839">
            <v>937</v>
          </cell>
          <cell r="BA839">
            <v>45043</v>
          </cell>
          <cell r="BB839">
            <v>66240000</v>
          </cell>
          <cell r="BK839" t="str">
            <v/>
          </cell>
          <cell r="BN839" t="str">
            <v/>
          </cell>
          <cell r="BO839" t="str">
            <v/>
          </cell>
          <cell r="BP839" t="str">
            <v/>
          </cell>
          <cell r="BR839" t="str">
            <v/>
          </cell>
          <cell r="BS839" t="str">
            <v/>
          </cell>
          <cell r="BT839" t="str">
            <v/>
          </cell>
          <cell r="BU839" t="str">
            <v/>
          </cell>
          <cell r="BV839" t="str">
            <v/>
          </cell>
          <cell r="BW839" t="str">
            <v/>
          </cell>
          <cell r="CA839" t="str">
            <v/>
          </cell>
          <cell r="CB839" t="str">
            <v/>
          </cell>
          <cell r="CC839" t="str">
            <v/>
          </cell>
          <cell r="CE839" t="str">
            <v/>
          </cell>
          <cell r="CF839" t="str">
            <v/>
          </cell>
          <cell r="CG839" t="str">
            <v/>
          </cell>
          <cell r="CH839" t="str">
            <v/>
          </cell>
          <cell r="CI839" t="str">
            <v/>
          </cell>
          <cell r="CP839">
            <v>0</v>
          </cell>
        </row>
        <row r="840">
          <cell r="C840" t="str">
            <v>829-2023</v>
          </cell>
          <cell r="D840">
            <v>1</v>
          </cell>
          <cell r="E840" t="str">
            <v>CO1.PCCNTR.4896497</v>
          </cell>
          <cell r="F840" t="str">
            <v>No Aplica</v>
          </cell>
          <cell r="G840" t="str">
            <v>En Ejecución</v>
          </cell>
          <cell r="H840" t="str">
            <v>https://community.secop.gov.co/Public/Tendering/OpportunityDetail/Index?noticeUID=CO1.NTC.4334181&amp;isFromPublicArea=True&amp;isModal=False</v>
          </cell>
          <cell r="I840" t="str">
            <v>SDHT-SDPS-PSP-034-2023.</v>
          </cell>
          <cell r="J840">
            <v>1</v>
          </cell>
          <cell r="K840">
            <v>1</v>
          </cell>
          <cell r="L840" t="str">
            <v>Persona Natural</v>
          </cell>
          <cell r="M840" t="str">
            <v>CC</v>
          </cell>
          <cell r="N840">
            <v>79265641</v>
          </cell>
          <cell r="O840">
            <v>6</v>
          </cell>
          <cell r="P840" t="str">
            <v>CASTILLO JIMENEZ</v>
          </cell>
          <cell r="Q840" t="str">
            <v>MARIO</v>
          </cell>
          <cell r="R840" t="str">
            <v>No Aplica</v>
          </cell>
          <cell r="S840" t="str">
            <v>MARIO CASTILLO JIMENEZ</v>
          </cell>
          <cell r="T840" t="str">
            <v>M</v>
          </cell>
          <cell r="U840">
            <v>45042</v>
          </cell>
          <cell r="V840">
            <v>45043</v>
          </cell>
          <cell r="W840">
            <v>45044</v>
          </cell>
          <cell r="Y840" t="str">
            <v>Contratación Directa</v>
          </cell>
          <cell r="Z840" t="str">
            <v>Contrato</v>
          </cell>
          <cell r="AA840" t="str">
            <v>Prestación de Servicios Profesionales</v>
          </cell>
          <cell r="AB840" t="str">
            <v>PRESTAR SERVICIOS PROFESIONALES PARA APOYAR TECNICAMENTE A LA SUBDIRECCIÓN DE PREVENCIÓN Y SEGUIMIENTO EN LAS ACTIVIDADES ORIENTADAS AL CONTROL DE PROYECTOS DE ENAJENACIÓN DE VIVIENDA</v>
          </cell>
          <cell r="AC840">
            <v>45044</v>
          </cell>
          <cell r="AE840">
            <v>45044</v>
          </cell>
          <cell r="AF840">
            <v>8</v>
          </cell>
          <cell r="AG840">
            <v>0</v>
          </cell>
          <cell r="AH840">
            <v>8</v>
          </cell>
          <cell r="AI840">
            <v>8</v>
          </cell>
          <cell r="AJ840">
            <v>0</v>
          </cell>
          <cell r="AK840">
            <v>240</v>
          </cell>
          <cell r="AL840">
            <v>45287</v>
          </cell>
          <cell r="AM840">
            <v>45287</v>
          </cell>
          <cell r="AN840">
            <v>45732000</v>
          </cell>
          <cell r="AO840">
            <v>45732000</v>
          </cell>
          <cell r="AP840">
            <v>5716500</v>
          </cell>
          <cell r="AQ840">
            <v>0</v>
          </cell>
          <cell r="AS840">
            <v>365</v>
          </cell>
          <cell r="AT840">
            <v>44942</v>
          </cell>
          <cell r="AU840">
            <v>62882000</v>
          </cell>
          <cell r="AV840" t="str">
            <v>O23011603450000007812</v>
          </cell>
          <cell r="AW840" t="str">
            <v>INVERSION</v>
          </cell>
          <cell r="AX840" t="str">
            <v>Fortalecimiento de la Inspección, Vigilancia y Control de Vivienda en Bogotá</v>
          </cell>
          <cell r="AY840" t="str">
            <v>5000500049</v>
          </cell>
          <cell r="AZ840">
            <v>936</v>
          </cell>
          <cell r="BA840">
            <v>45042</v>
          </cell>
          <cell r="BB840">
            <v>45732000</v>
          </cell>
          <cell r="BK840" t="str">
            <v/>
          </cell>
          <cell r="BN840" t="str">
            <v/>
          </cell>
          <cell r="BO840" t="str">
            <v/>
          </cell>
          <cell r="BP840" t="str">
            <v/>
          </cell>
          <cell r="BR840" t="str">
            <v/>
          </cell>
          <cell r="BS840" t="str">
            <v/>
          </cell>
          <cell r="BT840" t="str">
            <v/>
          </cell>
          <cell r="BU840" t="str">
            <v/>
          </cell>
          <cell r="BV840" t="str">
            <v/>
          </cell>
          <cell r="BW840" t="str">
            <v/>
          </cell>
          <cell r="CA840" t="str">
            <v/>
          </cell>
          <cell r="CB840" t="str">
            <v/>
          </cell>
          <cell r="CC840" t="str">
            <v/>
          </cell>
          <cell r="CE840" t="str">
            <v/>
          </cell>
          <cell r="CF840" t="str">
            <v/>
          </cell>
          <cell r="CG840" t="str">
            <v/>
          </cell>
          <cell r="CH840" t="str">
            <v/>
          </cell>
          <cell r="CI840" t="str">
            <v/>
          </cell>
          <cell r="CP840">
            <v>0</v>
          </cell>
        </row>
        <row r="841">
          <cell r="C841" t="str">
            <v>830-2023</v>
          </cell>
          <cell r="D841">
            <v>1</v>
          </cell>
          <cell r="E841" t="str">
            <v>CO1.PCCNTR.4896891</v>
          </cell>
          <cell r="F841" t="str">
            <v>No Aplica</v>
          </cell>
          <cell r="G841" t="str">
            <v>En Ejecución</v>
          </cell>
          <cell r="H841" t="str">
            <v>https://community.secop.gov.co/Public/Tendering/OpportunityDetail/Index?noticeUID=CO1.NTC.4334116&amp;isFromPublicArea=True&amp;isModal=true&amp;asPopupView=true</v>
          </cell>
          <cell r="I841" t="str">
            <v>SDHT-SDO-PSP-093-2023</v>
          </cell>
          <cell r="J841">
            <v>1</v>
          </cell>
          <cell r="K841">
            <v>1</v>
          </cell>
          <cell r="L841" t="str">
            <v>Persona Natural</v>
          </cell>
          <cell r="M841" t="str">
            <v>CC</v>
          </cell>
          <cell r="N841">
            <v>1020760658</v>
          </cell>
          <cell r="O841">
            <v>1</v>
          </cell>
          <cell r="P841" t="str">
            <v>GIRALDO VILLAMIZAR</v>
          </cell>
          <cell r="Q841" t="str">
            <v>CATALINA</v>
          </cell>
          <cell r="R841" t="str">
            <v>No Aplica</v>
          </cell>
          <cell r="S841" t="str">
            <v>CATALINA GIRALDO VILLAMIZAR</v>
          </cell>
          <cell r="T841" t="str">
            <v>F</v>
          </cell>
          <cell r="U841">
            <v>45041</v>
          </cell>
          <cell r="V841">
            <v>45043</v>
          </cell>
          <cell r="W841">
            <v>45044</v>
          </cell>
          <cell r="Y841" t="str">
            <v>Contratación Directa</v>
          </cell>
          <cell r="Z841" t="str">
            <v>Contrato</v>
          </cell>
          <cell r="AA841" t="str">
            <v>Prestación de Servicios Profesionales</v>
          </cell>
          <cell r="AB841" t="str">
            <v>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v>
          </cell>
          <cell r="AC841">
            <v>45044</v>
          </cell>
          <cell r="AE841">
            <v>45044</v>
          </cell>
          <cell r="AF841">
            <v>6</v>
          </cell>
          <cell r="AG841">
            <v>0</v>
          </cell>
          <cell r="AH841">
            <v>6</v>
          </cell>
          <cell r="AI841">
            <v>6</v>
          </cell>
          <cell r="AJ841">
            <v>0</v>
          </cell>
          <cell r="AK841">
            <v>180</v>
          </cell>
          <cell r="AL841">
            <v>45226</v>
          </cell>
          <cell r="AM841">
            <v>45226</v>
          </cell>
          <cell r="AN841">
            <v>39600000</v>
          </cell>
          <cell r="AO841">
            <v>39600000</v>
          </cell>
          <cell r="AP841">
            <v>6600000</v>
          </cell>
          <cell r="AQ841">
            <v>0</v>
          </cell>
          <cell r="AS841">
            <v>958</v>
          </cell>
          <cell r="AT841">
            <v>45028</v>
          </cell>
          <cell r="AU841">
            <v>40170000</v>
          </cell>
          <cell r="AV841" t="str">
            <v>O23011602320000007641</v>
          </cell>
          <cell r="AW841" t="str">
            <v>INVERSION</v>
          </cell>
          <cell r="AX841" t="str">
            <v>Implementación de la Estrategia Integral de Revitalización Bogotá</v>
          </cell>
          <cell r="AY841" t="str">
            <v>5000500482</v>
          </cell>
          <cell r="AZ841">
            <v>942</v>
          </cell>
          <cell r="BA841">
            <v>45043</v>
          </cell>
          <cell r="BB841">
            <v>39600000</v>
          </cell>
          <cell r="BK841" t="str">
            <v/>
          </cell>
          <cell r="BN841" t="str">
            <v/>
          </cell>
          <cell r="BO841" t="str">
            <v/>
          </cell>
          <cell r="BP841" t="str">
            <v/>
          </cell>
          <cell r="BR841" t="str">
            <v/>
          </cell>
          <cell r="BS841" t="str">
            <v/>
          </cell>
          <cell r="BT841" t="str">
            <v/>
          </cell>
          <cell r="BU841" t="str">
            <v/>
          </cell>
          <cell r="BV841" t="str">
            <v/>
          </cell>
          <cell r="BW841" t="str">
            <v/>
          </cell>
          <cell r="CA841" t="str">
            <v/>
          </cell>
          <cell r="CB841" t="str">
            <v/>
          </cell>
          <cell r="CC841" t="str">
            <v/>
          </cell>
          <cell r="CE841" t="str">
            <v/>
          </cell>
          <cell r="CF841" t="str">
            <v/>
          </cell>
          <cell r="CG841" t="str">
            <v/>
          </cell>
          <cell r="CH841" t="str">
            <v/>
          </cell>
          <cell r="CI841" t="str">
            <v/>
          </cell>
          <cell r="CP841">
            <v>0</v>
          </cell>
        </row>
        <row r="842">
          <cell r="C842" t="str">
            <v>831-2023</v>
          </cell>
          <cell r="D842">
            <v>1</v>
          </cell>
          <cell r="E842" t="str">
            <v>CO1.PCCNTR.4905958</v>
          </cell>
          <cell r="F842" t="str">
            <v>No Aplica</v>
          </cell>
          <cell r="G842" t="str">
            <v>En Ejecución</v>
          </cell>
          <cell r="H842" t="str">
            <v>https://community.secop.gov.co/Public/Tendering/OpportunityDetail/Index?noticeUID=CO1.NTC.4347135&amp;isFromPublicArea=True&amp;isModal=true&amp;asPopupView=true</v>
          </cell>
          <cell r="I842" t="str">
            <v>SDHT-SGC-PSP-034-2023</v>
          </cell>
          <cell r="J842">
            <v>1</v>
          </cell>
          <cell r="K842">
            <v>1</v>
          </cell>
          <cell r="L842" t="str">
            <v>Persona Natural</v>
          </cell>
          <cell r="M842" t="str">
            <v>CC</v>
          </cell>
          <cell r="N842">
            <v>85463896</v>
          </cell>
          <cell r="O842">
            <v>8</v>
          </cell>
          <cell r="P842" t="str">
            <v>LAVERDE MANJARRES</v>
          </cell>
          <cell r="Q842" t="str">
            <v>ALBERTO JAVIER</v>
          </cell>
          <cell r="R842" t="str">
            <v>No Aplica</v>
          </cell>
          <cell r="S842" t="str">
            <v>ALBERTO JAVIER LAVERDE MANJARRES</v>
          </cell>
          <cell r="T842" t="str">
            <v>M</v>
          </cell>
          <cell r="U842">
            <v>45043</v>
          </cell>
          <cell r="V842">
            <v>45051</v>
          </cell>
          <cell r="W842">
            <v>45048</v>
          </cell>
          <cell r="Y842" t="str">
            <v>Contratación Directa</v>
          </cell>
          <cell r="Z842" t="str">
            <v>Contrato</v>
          </cell>
          <cell r="AA842" t="str">
            <v>Prestación de Servicios Profesionales</v>
          </cell>
          <cell r="AB842" t="str">
            <v>PRESTAR SERVICIOS PROFESIONALES PARA APOYAR LA ADMINISTRACIÓN DE LAS BASES DE DATOS DE LA ENTIDAD Y LA DEFINICIÓN Y GESTIÓN DE ARQUITECTURA DE INFORMACIÓN EN LA SDHT</v>
          </cell>
          <cell r="AC842">
            <v>45051</v>
          </cell>
          <cell r="AD842">
            <v>45055</v>
          </cell>
          <cell r="AE842">
            <v>45055</v>
          </cell>
          <cell r="AF842">
            <v>8</v>
          </cell>
          <cell r="AG842">
            <v>0</v>
          </cell>
          <cell r="AH842">
            <v>8</v>
          </cell>
          <cell r="AI842">
            <v>8</v>
          </cell>
          <cell r="AJ842">
            <v>0</v>
          </cell>
          <cell r="AK842">
            <v>240</v>
          </cell>
          <cell r="AL842">
            <v>45299</v>
          </cell>
          <cell r="AM842">
            <v>45299</v>
          </cell>
          <cell r="AN842">
            <v>56000000</v>
          </cell>
          <cell r="AO842">
            <v>56000000</v>
          </cell>
          <cell r="AP842">
            <v>7000000</v>
          </cell>
          <cell r="AQ842">
            <v>0</v>
          </cell>
          <cell r="AS842">
            <v>697</v>
          </cell>
          <cell r="AT842">
            <v>44960</v>
          </cell>
          <cell r="AU842">
            <v>60000000</v>
          </cell>
          <cell r="AV842" t="str">
            <v>O23011605530000007815</v>
          </cell>
          <cell r="AW842" t="str">
            <v>INVERSION</v>
          </cell>
          <cell r="AX842" t="str">
            <v>Desarrollo del sistema de información misional y estratégica del sector hábitat Bogotá</v>
          </cell>
          <cell r="AY842">
            <v>5000500823</v>
          </cell>
          <cell r="AZ842">
            <v>949</v>
          </cell>
          <cell r="BA842">
            <v>45044</v>
          </cell>
          <cell r="BB842">
            <v>56000000</v>
          </cell>
          <cell r="BK842" t="str">
            <v/>
          </cell>
          <cell r="BN842" t="str">
            <v/>
          </cell>
          <cell r="BO842" t="str">
            <v/>
          </cell>
          <cell r="BP842" t="str">
            <v/>
          </cell>
          <cell r="BR842" t="str">
            <v/>
          </cell>
          <cell r="BS842" t="str">
            <v/>
          </cell>
          <cell r="BT842" t="str">
            <v/>
          </cell>
          <cell r="BU842" t="str">
            <v/>
          </cell>
          <cell r="BV842" t="str">
            <v/>
          </cell>
          <cell r="BW842" t="str">
            <v/>
          </cell>
          <cell r="CA842" t="str">
            <v/>
          </cell>
          <cell r="CB842" t="str">
            <v/>
          </cell>
          <cell r="CC842" t="str">
            <v/>
          </cell>
          <cell r="CE842" t="str">
            <v/>
          </cell>
          <cell r="CF842" t="str">
            <v/>
          </cell>
          <cell r="CG842" t="str">
            <v/>
          </cell>
          <cell r="CH842" t="str">
            <v/>
          </cell>
          <cell r="CI842" t="str">
            <v/>
          </cell>
          <cell r="CP842">
            <v>0</v>
          </cell>
        </row>
        <row r="843">
          <cell r="C843" t="str">
            <v>832-2023</v>
          </cell>
          <cell r="D843">
            <v>1</v>
          </cell>
          <cell r="E843" t="str">
            <v>CO1.PCCNTR.4898827</v>
          </cell>
          <cell r="F843" t="str">
            <v>No Aplica</v>
          </cell>
          <cell r="G843" t="str">
            <v>En Ejecución</v>
          </cell>
          <cell r="H843" t="str">
            <v>https://community.secop.gov.co/Public/Tendering/OpportunityDetail/Index?noticeUID=CO1.NTC.4337163&amp;isFromPublicArea=True&amp;isModal=true&amp;asPopupView=true</v>
          </cell>
          <cell r="I843" t="str">
            <v>SDHT-SDIS-PSP-046 2023</v>
          </cell>
          <cell r="J843">
            <v>1</v>
          </cell>
          <cell r="K843">
            <v>1</v>
          </cell>
          <cell r="L843" t="str">
            <v>Persona Natural</v>
          </cell>
          <cell r="M843" t="str">
            <v>CC</v>
          </cell>
          <cell r="N843">
            <v>52251447</v>
          </cell>
          <cell r="O843">
            <v>4</v>
          </cell>
          <cell r="P843" t="str">
            <v>PATRICIA SILVA YEPES</v>
          </cell>
          <cell r="Q843" t="str">
            <v>CLAUDIA PATRICIA</v>
          </cell>
          <cell r="R843" t="str">
            <v>No Aplica</v>
          </cell>
          <cell r="S843" t="str">
            <v>CLAUDIA PATRICIA PATRICIA SILVA YEPES</v>
          </cell>
          <cell r="T843" t="str">
            <v>F</v>
          </cell>
          <cell r="U843">
            <v>45042</v>
          </cell>
          <cell r="V843">
            <v>45042</v>
          </cell>
          <cell r="W843">
            <v>45043</v>
          </cell>
          <cell r="Y843" t="str">
            <v>Contratación Directa</v>
          </cell>
          <cell r="Z843" t="str">
            <v>Contrato</v>
          </cell>
          <cell r="AA843" t="str">
            <v>Prestación de Servicios Profesionales</v>
          </cell>
          <cell r="AB843" t="str">
            <v>PRESTAR SERVICIOS PROFESIONALES ESPECIALIZADOS EN LAS ACCIONES NECESARIAS PARA LA ARTICULACIÓN DE LOS INSTRUMENTOS DE PLANEACIÓN Y LOS PROYECTOS ESTRATÉGICOS EN EL MARCO DE LA POLÍTICA DE GESTIÓN INTEGRAL DEL HÁBITAT.</v>
          </cell>
          <cell r="AC843">
            <v>45043</v>
          </cell>
          <cell r="AE843">
            <v>45043</v>
          </cell>
          <cell r="AF843">
            <v>8</v>
          </cell>
          <cell r="AG843">
            <v>5</v>
          </cell>
          <cell r="AH843">
            <v>8.1666666666666661</v>
          </cell>
          <cell r="AI843">
            <v>8</v>
          </cell>
          <cell r="AJ843">
            <v>5</v>
          </cell>
          <cell r="AK843">
            <v>244.99999999999997</v>
          </cell>
          <cell r="AL843">
            <v>45292</v>
          </cell>
          <cell r="AM843">
            <v>45292</v>
          </cell>
          <cell r="AN843">
            <v>122500000</v>
          </cell>
          <cell r="AO843">
            <v>122500000</v>
          </cell>
          <cell r="AP843">
            <v>15000000</v>
          </cell>
          <cell r="AQ843">
            <v>0</v>
          </cell>
          <cell r="AS843">
            <v>967</v>
          </cell>
          <cell r="AT843">
            <v>45029</v>
          </cell>
          <cell r="AU843">
            <v>135000000</v>
          </cell>
          <cell r="AV843" t="str">
            <v>O23011601190000007721</v>
          </cell>
          <cell r="AW843" t="str">
            <v>INVERSION</v>
          </cell>
          <cell r="AX843" t="str">
            <v>Aplicación de lineamientos de planeación y política en materia de hábitat Bogotá</v>
          </cell>
          <cell r="AY843">
            <v>5000500328</v>
          </cell>
          <cell r="AZ843">
            <v>939</v>
          </cell>
          <cell r="BA843">
            <v>45043</v>
          </cell>
          <cell r="BB843">
            <v>122500000</v>
          </cell>
          <cell r="BK843" t="str">
            <v/>
          </cell>
          <cell r="BN843" t="str">
            <v/>
          </cell>
          <cell r="BO843" t="str">
            <v/>
          </cell>
          <cell r="BP843" t="str">
            <v/>
          </cell>
          <cell r="BR843" t="str">
            <v/>
          </cell>
          <cell r="BS843" t="str">
            <v/>
          </cell>
          <cell r="BT843" t="str">
            <v/>
          </cell>
          <cell r="BU843" t="str">
            <v/>
          </cell>
          <cell r="BV843" t="str">
            <v/>
          </cell>
          <cell r="BW843" t="str">
            <v/>
          </cell>
          <cell r="CA843" t="str">
            <v/>
          </cell>
          <cell r="CB843" t="str">
            <v/>
          </cell>
          <cell r="CC843" t="str">
            <v/>
          </cell>
          <cell r="CE843" t="str">
            <v/>
          </cell>
          <cell r="CF843" t="str">
            <v/>
          </cell>
          <cell r="CG843" t="str">
            <v/>
          </cell>
          <cell r="CH843" t="str">
            <v/>
          </cell>
          <cell r="CI843" t="str">
            <v/>
          </cell>
          <cell r="CP843">
            <v>0</v>
          </cell>
        </row>
        <row r="844">
          <cell r="C844" t="str">
            <v>833-2023</v>
          </cell>
          <cell r="D844">
            <v>1</v>
          </cell>
          <cell r="E844" t="str">
            <v>CO1.PCCNTR.4899780</v>
          </cell>
          <cell r="F844" t="str">
            <v>No Aplica</v>
          </cell>
          <cell r="G844" t="str">
            <v>En Ejecución</v>
          </cell>
          <cell r="H844" t="str">
            <v>https://community.secop.gov.co/Public/Tendering/OpportunityDetail/Index?noticeUID=CO1.NTC.4338888&amp;isFromPublicArea=True&amp;isModal=true&amp;asPopupView=true</v>
          </cell>
          <cell r="I844" t="str">
            <v>SDHT-SDRPUB-PSP-024-2023</v>
          </cell>
          <cell r="J844">
            <v>1</v>
          </cell>
          <cell r="K844">
            <v>2</v>
          </cell>
          <cell r="L844" t="str">
            <v>Persona Natural</v>
          </cell>
          <cell r="M844" t="str">
            <v>CC</v>
          </cell>
          <cell r="N844">
            <v>86047503</v>
          </cell>
          <cell r="O844">
            <v>9</v>
          </cell>
          <cell r="P844" t="str">
            <v>LOPEZ OSPINA</v>
          </cell>
          <cell r="Q844" t="str">
            <v>JULIO CESAR</v>
          </cell>
          <cell r="R844" t="str">
            <v>No Aplica</v>
          </cell>
          <cell r="S844" t="str">
            <v>JULIO CESAR LOPEZ OSPINA</v>
          </cell>
          <cell r="T844" t="str">
            <v>M</v>
          </cell>
          <cell r="U844">
            <v>45042</v>
          </cell>
          <cell r="V844">
            <v>45043</v>
          </cell>
          <cell r="W844">
            <v>45043</v>
          </cell>
          <cell r="Y844" t="str">
            <v>Contratación Directa</v>
          </cell>
          <cell r="Z844" t="str">
            <v>Contrato</v>
          </cell>
          <cell r="AA844" t="str">
            <v>Prestación de Servicios Profesionales</v>
          </cell>
          <cell r="AB844" t="str">
            <v>PRESTAR SERVICIOS PROFESIONALES ESPECIALIZADOS PARA EL SEGUIMIENTO Y FORMULACIÓN DE LINEAMIENTOS JURIDICOS REQUERIDOS EN EL DESARROLLO E IMPLEMENTACIÓN DE LA POLITICA PUBLICA DEL HÁBITAT Y SUS INSTRUMENTOS DE FINANCIACIÓN.</v>
          </cell>
          <cell r="AC844">
            <v>45043</v>
          </cell>
          <cell r="AE844">
            <v>45043</v>
          </cell>
          <cell r="AF844">
            <v>7</v>
          </cell>
          <cell r="AG844">
            <v>25</v>
          </cell>
          <cell r="AH844">
            <v>7.833333333333333</v>
          </cell>
          <cell r="AI844">
            <v>7</v>
          </cell>
          <cell r="AJ844">
            <v>25</v>
          </cell>
          <cell r="AK844">
            <v>235</v>
          </cell>
          <cell r="AL844">
            <v>45281</v>
          </cell>
          <cell r="AM844">
            <v>45281</v>
          </cell>
          <cell r="AN844">
            <v>87185000</v>
          </cell>
          <cell r="AO844">
            <v>87185000</v>
          </cell>
          <cell r="AP844">
            <v>11130000</v>
          </cell>
          <cell r="AQ844">
            <v>0</v>
          </cell>
          <cell r="AS844">
            <v>992</v>
          </cell>
          <cell r="AT844">
            <v>45035</v>
          </cell>
          <cell r="AU844">
            <v>95928000</v>
          </cell>
          <cell r="AV844" t="str">
            <v>O23011601010000007823</v>
          </cell>
          <cell r="AW844" t="str">
            <v>INVERSION</v>
          </cell>
          <cell r="AX844" t="str">
            <v>Generación de mecanismos para facilitar el acceso a una solución de vivienda a hogares vulnerables en Bogotá</v>
          </cell>
          <cell r="AY844" t="str">
            <v>5000500332</v>
          </cell>
          <cell r="AZ844">
            <v>940</v>
          </cell>
          <cell r="BA844">
            <v>45043</v>
          </cell>
          <cell r="BB844">
            <v>87185000</v>
          </cell>
          <cell r="BK844" t="str">
            <v/>
          </cell>
          <cell r="BN844" t="str">
            <v/>
          </cell>
          <cell r="BO844" t="str">
            <v/>
          </cell>
          <cell r="BP844" t="str">
            <v/>
          </cell>
          <cell r="BR844" t="str">
            <v/>
          </cell>
          <cell r="BS844" t="str">
            <v/>
          </cell>
          <cell r="BT844" t="str">
            <v/>
          </cell>
          <cell r="BU844" t="str">
            <v/>
          </cell>
          <cell r="BV844" t="str">
            <v/>
          </cell>
          <cell r="BW844" t="str">
            <v/>
          </cell>
          <cell r="CA844" t="str">
            <v/>
          </cell>
          <cell r="CB844" t="str">
            <v/>
          </cell>
          <cell r="CC844" t="str">
            <v/>
          </cell>
          <cell r="CE844" t="str">
            <v/>
          </cell>
          <cell r="CF844" t="str">
            <v/>
          </cell>
          <cell r="CG844" t="str">
            <v/>
          </cell>
          <cell r="CH844" t="str">
            <v/>
          </cell>
          <cell r="CI844" t="str">
            <v/>
          </cell>
          <cell r="CP844">
            <v>0</v>
          </cell>
        </row>
        <row r="845">
          <cell r="C845" t="str">
            <v>834-2023</v>
          </cell>
          <cell r="D845">
            <v>1</v>
          </cell>
          <cell r="E845" t="str">
            <v>CO1.PCCNTR.4901622</v>
          </cell>
          <cell r="F845" t="str">
            <v>No Aplica</v>
          </cell>
          <cell r="G845" t="str">
            <v>En Ejecución</v>
          </cell>
          <cell r="H845" t="str">
            <v>https://community.secop.gov.co/Public/Tendering/OpportunityDetail/Index?noticeUID=CO1.NTC.4340974&amp;isFromPublicArea=True&amp;isModal=true&amp;asPopupView=true</v>
          </cell>
          <cell r="I845" t="str">
            <v>SDHT-SDO-PSP-092-2023</v>
          </cell>
          <cell r="J845">
            <v>1</v>
          </cell>
          <cell r="K845">
            <v>1</v>
          </cell>
          <cell r="L845" t="str">
            <v>Persona Natural</v>
          </cell>
          <cell r="M845" t="str">
            <v>CC</v>
          </cell>
          <cell r="N845">
            <v>1017140531</v>
          </cell>
          <cell r="O845">
            <v>2</v>
          </cell>
          <cell r="P845" t="str">
            <v>CORREA GUTIERREZ</v>
          </cell>
          <cell r="Q845" t="str">
            <v>ALEX ANDRES</v>
          </cell>
          <cell r="R845" t="str">
            <v>No Aplica</v>
          </cell>
          <cell r="S845" t="str">
            <v>ALEX ANDRES CORREA GUTIERREZ</v>
          </cell>
          <cell r="T845" t="str">
            <v>M</v>
          </cell>
          <cell r="U845">
            <v>45043</v>
          </cell>
          <cell r="V845">
            <v>45044</v>
          </cell>
          <cell r="W845">
            <v>45044</v>
          </cell>
          <cell r="Y845" t="str">
            <v>Contratación Directa</v>
          </cell>
          <cell r="Z845" t="str">
            <v>Contrato</v>
          </cell>
          <cell r="AA845" t="str">
            <v>Prestación de Servicios Profesionales</v>
          </cell>
          <cell r="AB845" t="str">
            <v>PRESTAR SERVICIOS PROFESIONALES PARA LA FORMULACIÓN E IMPLEMENTACIÓN DE LA ESTRATEGIA INTEGRAL DE REVITALIZACIÓN A PARTIR DEL DIAGNÓSTICO TERRITORIAL, DEL DISEÑO URBANÍSTICO Y ARQUITECTÓNICO DE LOS PROYECTOS PRIORIZADOS POR LA SUBDIRECCIÓN DE OPERACIONES</v>
          </cell>
          <cell r="AC845">
            <v>45044</v>
          </cell>
          <cell r="AD845">
            <v>45048</v>
          </cell>
          <cell r="AE845">
            <v>45048</v>
          </cell>
          <cell r="AF845">
            <v>8</v>
          </cell>
          <cell r="AG845">
            <v>0</v>
          </cell>
          <cell r="AH845">
            <v>8</v>
          </cell>
          <cell r="AI845">
            <v>8</v>
          </cell>
          <cell r="AJ845">
            <v>0</v>
          </cell>
          <cell r="AK845">
            <v>240</v>
          </cell>
          <cell r="AL845">
            <v>45292</v>
          </cell>
          <cell r="AM845">
            <v>45292</v>
          </cell>
          <cell r="AN845">
            <v>59824000</v>
          </cell>
          <cell r="AO845">
            <v>59824000</v>
          </cell>
          <cell r="AP845">
            <v>7478000</v>
          </cell>
          <cell r="AQ845">
            <v>0</v>
          </cell>
          <cell r="AS845">
            <v>914</v>
          </cell>
          <cell r="AT845">
            <v>45012</v>
          </cell>
          <cell r="AU845">
            <v>59824000</v>
          </cell>
          <cell r="AV845" t="str">
            <v>O23011602320000007641</v>
          </cell>
          <cell r="AW845" t="str">
            <v>INVERSION</v>
          </cell>
          <cell r="AX845" t="str">
            <v>Implementación de la Estrategia Integral de Revitalización Bogotá</v>
          </cell>
          <cell r="AY845" t="str">
            <v>5000500481</v>
          </cell>
          <cell r="AZ845">
            <v>941</v>
          </cell>
          <cell r="BA845">
            <v>45043</v>
          </cell>
          <cell r="BB845">
            <v>59824000</v>
          </cell>
          <cell r="BK845" t="str">
            <v/>
          </cell>
          <cell r="BN845" t="str">
            <v/>
          </cell>
          <cell r="BO845" t="str">
            <v/>
          </cell>
          <cell r="BP845" t="str">
            <v/>
          </cell>
          <cell r="BR845" t="str">
            <v/>
          </cell>
          <cell r="BS845" t="str">
            <v/>
          </cell>
          <cell r="BT845" t="str">
            <v/>
          </cell>
          <cell r="BU845" t="str">
            <v/>
          </cell>
          <cell r="BV845" t="str">
            <v/>
          </cell>
          <cell r="BW845" t="str">
            <v/>
          </cell>
          <cell r="CA845" t="str">
            <v/>
          </cell>
          <cell r="CB845" t="str">
            <v/>
          </cell>
          <cell r="CC845" t="str">
            <v/>
          </cell>
          <cell r="CE845" t="str">
            <v/>
          </cell>
          <cell r="CF845" t="str">
            <v/>
          </cell>
          <cell r="CG845" t="str">
            <v/>
          </cell>
          <cell r="CH845" t="str">
            <v/>
          </cell>
          <cell r="CI845" t="str">
            <v/>
          </cell>
          <cell r="CP845">
            <v>0</v>
          </cell>
        </row>
        <row r="846">
          <cell r="C846" t="str">
            <v>835-2023</v>
          </cell>
          <cell r="D846">
            <v>1</v>
          </cell>
          <cell r="E846" t="str">
            <v>CO1.PCCNTR.4902828</v>
          </cell>
          <cell r="F846" t="str">
            <v>No Aplica</v>
          </cell>
          <cell r="G846" t="str">
            <v>En Ejecución</v>
          </cell>
          <cell r="H846" t="str">
            <v>https://community.secop.gov.co/Public/Tendering/OpportunityDetail/Index?noticeUID=CO1.NTC.4343301&amp;isFromPublicArea=True&amp;isModal=true&amp;asPopupView=true</v>
          </cell>
          <cell r="I846" t="str">
            <v>SDHT-SDRPRI-PSAG-004-2023</v>
          </cell>
          <cell r="J846">
            <v>1</v>
          </cell>
          <cell r="K846">
            <v>1</v>
          </cell>
          <cell r="L846" t="str">
            <v>Persona Natural</v>
          </cell>
          <cell r="M846" t="str">
            <v>CC</v>
          </cell>
          <cell r="N846">
            <v>79858309</v>
          </cell>
          <cell r="O846">
            <v>0</v>
          </cell>
          <cell r="P846" t="str">
            <v>CHAVES HERRERA</v>
          </cell>
          <cell r="Q846" t="str">
            <v>GUSTAVO ANTONIO</v>
          </cell>
          <cell r="R846" t="str">
            <v>No Aplica</v>
          </cell>
          <cell r="S846" t="str">
            <v>GUSTAVO ANTONIO CHAVES HERRERA</v>
          </cell>
          <cell r="T846" t="str">
            <v>M</v>
          </cell>
          <cell r="U846">
            <v>45042</v>
          </cell>
          <cell r="V846">
            <v>45044</v>
          </cell>
          <cell r="W846">
            <v>45044</v>
          </cell>
          <cell r="Y846" t="str">
            <v>Contratación Directa</v>
          </cell>
          <cell r="Z846" t="str">
            <v>Contrato</v>
          </cell>
          <cell r="AA846" t="str">
            <v>Prestación de Servicios  de Apoyo a la Gestión</v>
          </cell>
          <cell r="AB846" t="str">
            <v xml:space="preserve">PRESTAR SERVICIOS DE APOYO A LA GESTIÓN EN EL DESARROLLO DE LAS ACTIVIDADES ADMINISTRATIVAS Y DE GESTIÓN DOCUMENTAL PROPIAS DE LA SUBSECRETARÍA DE GESTIÓN FINANCIERA
</v>
          </cell>
          <cell r="AC846">
            <v>45044</v>
          </cell>
          <cell r="AE846">
            <v>45044</v>
          </cell>
          <cell r="AF846">
            <v>7</v>
          </cell>
          <cell r="AG846">
            <v>29</v>
          </cell>
          <cell r="AH846">
            <v>7.9666666666666668</v>
          </cell>
          <cell r="AI846">
            <v>7</v>
          </cell>
          <cell r="AJ846">
            <v>29</v>
          </cell>
          <cell r="AK846">
            <v>239</v>
          </cell>
          <cell r="AL846">
            <v>45286</v>
          </cell>
          <cell r="AM846">
            <v>45286</v>
          </cell>
          <cell r="AN846">
            <v>22043767</v>
          </cell>
          <cell r="AO846">
            <v>22043767</v>
          </cell>
          <cell r="AP846">
            <v>2767000</v>
          </cell>
          <cell r="AQ846">
            <v>-0.3333333358168602</v>
          </cell>
          <cell r="AS846">
            <v>1003</v>
          </cell>
          <cell r="AT846">
            <v>45035</v>
          </cell>
          <cell r="AU846">
            <v>22136000</v>
          </cell>
          <cell r="AV846" t="str">
            <v>O23011601190000007825</v>
          </cell>
          <cell r="AW846" t="str">
            <v>INVERSION</v>
          </cell>
          <cell r="AX846" t="str">
            <v>Diseño e implementación de alternativas financieras para la gestión del hábitat en Bogotá</v>
          </cell>
          <cell r="AY846">
            <v>5000500857</v>
          </cell>
          <cell r="AZ846">
            <v>950</v>
          </cell>
          <cell r="BA846">
            <v>45044</v>
          </cell>
          <cell r="BB846">
            <v>22043767</v>
          </cell>
          <cell r="BK846" t="str">
            <v/>
          </cell>
          <cell r="BN846" t="str">
            <v/>
          </cell>
          <cell r="BO846" t="str">
            <v/>
          </cell>
          <cell r="BP846" t="str">
            <v/>
          </cell>
          <cell r="BR846" t="str">
            <v/>
          </cell>
          <cell r="BS846" t="str">
            <v/>
          </cell>
          <cell r="BT846" t="str">
            <v/>
          </cell>
          <cell r="BU846" t="str">
            <v/>
          </cell>
          <cell r="BV846" t="str">
            <v/>
          </cell>
          <cell r="BW846" t="str">
            <v/>
          </cell>
          <cell r="CA846" t="str">
            <v/>
          </cell>
          <cell r="CB846" t="str">
            <v/>
          </cell>
          <cell r="CC846" t="str">
            <v/>
          </cell>
          <cell r="CE846" t="str">
            <v/>
          </cell>
          <cell r="CF846" t="str">
            <v/>
          </cell>
          <cell r="CG846" t="str">
            <v/>
          </cell>
          <cell r="CH846" t="str">
            <v/>
          </cell>
          <cell r="CI846" t="str">
            <v/>
          </cell>
          <cell r="CP846">
            <v>0</v>
          </cell>
          <cell r="DF846">
            <v>45112</v>
          </cell>
          <cell r="DG846" t="str">
            <v>KAREN DAYANA RAMIREZ ORTEGON</v>
          </cell>
          <cell r="DH846">
            <v>1023865895</v>
          </cell>
          <cell r="DI846" t="str">
            <v>CR 6 A 36 L 40 sur</v>
          </cell>
          <cell r="DJ846">
            <v>3125877297</v>
          </cell>
          <cell r="DK846" t="str">
            <v>dadaptra4@gmail.com</v>
          </cell>
          <cell r="DL846">
            <v>15864134</v>
          </cell>
          <cell r="DN846">
            <v>45139</v>
          </cell>
        </row>
        <row r="847">
          <cell r="C847" t="str">
            <v>836-2023</v>
          </cell>
          <cell r="D847">
            <v>1</v>
          </cell>
          <cell r="E847" t="str">
            <v>CO1.PCCNTR.4903535</v>
          </cell>
          <cell r="F847" t="str">
            <v>No Aplica</v>
          </cell>
          <cell r="G847" t="str">
            <v>En Ejecución</v>
          </cell>
          <cell r="H847" t="str">
            <v>https://community.secop.gov.co/Public/Tendering/OpportunityDetail/Index?noticeUID=CO1.NTC.4344179&amp;isFromPublicArea=True&amp;isModal=true&amp;asPopupView=true</v>
          </cell>
          <cell r="I847" t="str">
            <v>SDHT-SDSP-PSP-031-2023</v>
          </cell>
          <cell r="J847">
            <v>1</v>
          </cell>
          <cell r="K847">
            <v>1</v>
          </cell>
          <cell r="L847" t="str">
            <v>Persona Natural</v>
          </cell>
          <cell r="M847" t="str">
            <v>CC</v>
          </cell>
          <cell r="N847">
            <v>1013617616</v>
          </cell>
          <cell r="O847">
            <v>4</v>
          </cell>
          <cell r="P847" t="str">
            <v>GONZALEZ ROCHA</v>
          </cell>
          <cell r="Q847" t="str">
            <v>LEIDY DIANA CONSUELO</v>
          </cell>
          <cell r="R847" t="str">
            <v>No Aplica</v>
          </cell>
          <cell r="S847" t="str">
            <v>LEIDY DIANA CONSUELO GONZALEZ ROCHA</v>
          </cell>
          <cell r="T847" t="str">
            <v>F</v>
          </cell>
          <cell r="U847">
            <v>45043</v>
          </cell>
          <cell r="V847">
            <v>45055</v>
          </cell>
          <cell r="W847">
            <v>45055</v>
          </cell>
          <cell r="Y847" t="str">
            <v>Contratación Directa</v>
          </cell>
          <cell r="Z847" t="str">
            <v>Contrato</v>
          </cell>
          <cell r="AA847" t="str">
            <v>Prestación de Servicios Profesionales</v>
          </cell>
          <cell r="AB847" t="str">
            <v>PRESTAR SERVICIOS PROFESIONALES PARA ACOMPAÑAR LA IMPLEMENTACIÓN Y EL SEGUIMIENTO DEL PLAN DE GESTIÓN SOCIAL PARA LA POBLACIÓN RECICLADORA EN EL DISTRITO CAPITAL EN EL MARCO DE LAS FUNCIONES DE LA SUBDIRECCIÓN DE SERVICIOS PÚBLICOS</v>
          </cell>
          <cell r="AC847">
            <v>45055</v>
          </cell>
          <cell r="AE847">
            <v>45055</v>
          </cell>
          <cell r="AF847">
            <v>7</v>
          </cell>
          <cell r="AG847">
            <v>28</v>
          </cell>
          <cell r="AH847">
            <v>7.9333333333333336</v>
          </cell>
          <cell r="AI847">
            <v>7</v>
          </cell>
          <cell r="AJ847">
            <v>28</v>
          </cell>
          <cell r="AK847">
            <v>238</v>
          </cell>
          <cell r="AL847">
            <v>45297</v>
          </cell>
          <cell r="AM847">
            <v>45297</v>
          </cell>
          <cell r="AN847">
            <v>49028000</v>
          </cell>
          <cell r="AO847">
            <v>49028000</v>
          </cell>
          <cell r="AP847">
            <v>6180000</v>
          </cell>
          <cell r="AQ847">
            <v>0</v>
          </cell>
          <cell r="AS847">
            <v>895</v>
          </cell>
          <cell r="AT847">
            <v>45007</v>
          </cell>
          <cell r="AU847">
            <v>55620000</v>
          </cell>
          <cell r="AV847" t="str">
            <v>O23011602370000007615</v>
          </cell>
          <cell r="AW847" t="str">
            <v>INVERSION</v>
          </cell>
          <cell r="AX847" t="str">
            <v>Diseño e implementación de la política pública de servicios públicos domiciliarios en el área urbana y rural del Distrito Capital Bogotá</v>
          </cell>
          <cell r="AY847">
            <v>5000502508</v>
          </cell>
          <cell r="AZ847">
            <v>980</v>
          </cell>
          <cell r="BA847">
            <v>45054</v>
          </cell>
          <cell r="BB847">
            <v>49028000</v>
          </cell>
          <cell r="BK847" t="str">
            <v/>
          </cell>
          <cell r="BN847" t="str">
            <v/>
          </cell>
          <cell r="BO847" t="str">
            <v/>
          </cell>
          <cell r="BP847" t="str">
            <v/>
          </cell>
          <cell r="BR847" t="str">
            <v/>
          </cell>
          <cell r="BS847" t="str">
            <v/>
          </cell>
          <cell r="BT847" t="str">
            <v/>
          </cell>
          <cell r="BU847" t="str">
            <v/>
          </cell>
          <cell r="BV847" t="str">
            <v/>
          </cell>
          <cell r="BW847" t="str">
            <v/>
          </cell>
          <cell r="CA847" t="str">
            <v/>
          </cell>
          <cell r="CB847" t="str">
            <v/>
          </cell>
          <cell r="CC847" t="str">
            <v/>
          </cell>
          <cell r="CE847" t="str">
            <v/>
          </cell>
          <cell r="CF847" t="str">
            <v/>
          </cell>
          <cell r="CG847" t="str">
            <v/>
          </cell>
          <cell r="CH847" t="str">
            <v/>
          </cell>
          <cell r="CI847" t="str">
            <v/>
          </cell>
          <cell r="CP847">
            <v>0</v>
          </cell>
        </row>
        <row r="848">
          <cell r="C848" t="str">
            <v>837-2023</v>
          </cell>
          <cell r="D848">
            <v>1</v>
          </cell>
          <cell r="E848" t="str">
            <v>CO1.PCCNTR.4904917</v>
          </cell>
          <cell r="F848" t="str">
            <v>No Aplica</v>
          </cell>
          <cell r="G848" t="str">
            <v>En Ejecución</v>
          </cell>
          <cell r="H848" t="str">
            <v>https://community.secop.gov.co/Public/Tendering/OpportunityDetail/Index?noticeUID=CO1.NTC.4345511&amp;isFromPublicArea=True&amp;isModal=true&amp;asPopupView=true</v>
          </cell>
          <cell r="I848" t="str">
            <v>SDHT-SDB-PSAG-118-2023</v>
          </cell>
          <cell r="J848">
            <v>1</v>
          </cell>
          <cell r="K848">
            <v>1</v>
          </cell>
          <cell r="L848" t="str">
            <v>Persona Natural</v>
          </cell>
          <cell r="M848" t="str">
            <v>CC</v>
          </cell>
          <cell r="N848">
            <v>1019073628</v>
          </cell>
          <cell r="O848">
            <v>8</v>
          </cell>
          <cell r="P848" t="str">
            <v>SANTAMARIA CARDENAS</v>
          </cell>
          <cell r="Q848" t="str">
            <v>JUAN DAVID</v>
          </cell>
          <cell r="R848" t="str">
            <v>No Aplica</v>
          </cell>
          <cell r="S848" t="str">
            <v>JUAN DAVID SANTAMARIA CARDENAS</v>
          </cell>
          <cell r="T848" t="str">
            <v>M</v>
          </cell>
          <cell r="U848">
            <v>45043</v>
          </cell>
          <cell r="V848">
            <v>45049</v>
          </cell>
          <cell r="W848">
            <v>45050</v>
          </cell>
          <cell r="Y848" t="str">
            <v>Contratación Directa</v>
          </cell>
          <cell r="Z848" t="str">
            <v>Contrato</v>
          </cell>
          <cell r="AA848" t="str">
            <v>Prestación de Servicios  de Apoyo a la Gestión</v>
          </cell>
          <cell r="AB848" t="str">
            <v>PRESTAR SERVICIOS DE APOYO A LA GESTIÓN DOCUMENTAL EN LA CONFORMACIÓN DE EXPEDIENTES PARA POSTULACIÓN DE HOGARES AL SUBSIDIO DE MEJORAMIENTO DE VIVIENDA EN LA MODALIDAD DE HABITABILIDAD EN LOS TERRITORIOS PRIORIZADOS POR LA SECRETARÍA DISTRITAL DEL HÁBITAT</v>
          </cell>
          <cell r="AC848">
            <v>45050</v>
          </cell>
          <cell r="AD848">
            <v>45050</v>
          </cell>
          <cell r="AE848">
            <v>45050</v>
          </cell>
          <cell r="AF848">
            <v>8</v>
          </cell>
          <cell r="AG848">
            <v>0</v>
          </cell>
          <cell r="AH848">
            <v>8</v>
          </cell>
          <cell r="AI848">
            <v>8</v>
          </cell>
          <cell r="AJ848">
            <v>0</v>
          </cell>
          <cell r="AK848">
            <v>240</v>
          </cell>
          <cell r="AL848">
            <v>45294</v>
          </cell>
          <cell r="AM848">
            <v>45294</v>
          </cell>
          <cell r="AN848">
            <v>26400000</v>
          </cell>
          <cell r="AO848">
            <v>26400000</v>
          </cell>
          <cell r="AP848">
            <v>3300000</v>
          </cell>
          <cell r="AQ848">
            <v>0</v>
          </cell>
          <cell r="AS848">
            <v>940</v>
          </cell>
          <cell r="AT848">
            <v>45016</v>
          </cell>
          <cell r="AU848">
            <v>26400000</v>
          </cell>
          <cell r="AV848" t="str">
            <v>O23011601010000007715</v>
          </cell>
          <cell r="AW848" t="str">
            <v>INVERSION</v>
          </cell>
          <cell r="AX848" t="str">
            <v>Mejoramiento de vivienda - modalidad de habitabilidad mediante asignación e implementación de subsidio en Bogotá</v>
          </cell>
          <cell r="AY848" t="str">
            <v>5000500728</v>
          </cell>
          <cell r="AZ848">
            <v>948</v>
          </cell>
          <cell r="BA848">
            <v>45043</v>
          </cell>
          <cell r="BB848">
            <v>26400000</v>
          </cell>
          <cell r="BK848" t="str">
            <v/>
          </cell>
          <cell r="BN848" t="str">
            <v/>
          </cell>
          <cell r="BO848" t="str">
            <v/>
          </cell>
          <cell r="BP848" t="str">
            <v/>
          </cell>
          <cell r="BR848" t="str">
            <v/>
          </cell>
          <cell r="BS848" t="str">
            <v/>
          </cell>
          <cell r="BT848" t="str">
            <v/>
          </cell>
          <cell r="BU848" t="str">
            <v/>
          </cell>
          <cell r="BV848" t="str">
            <v/>
          </cell>
          <cell r="BW848" t="str">
            <v/>
          </cell>
          <cell r="CA848" t="str">
            <v/>
          </cell>
          <cell r="CB848" t="str">
            <v/>
          </cell>
          <cell r="CC848" t="str">
            <v/>
          </cell>
          <cell r="CE848" t="str">
            <v/>
          </cell>
          <cell r="CF848" t="str">
            <v/>
          </cell>
          <cell r="CG848" t="str">
            <v/>
          </cell>
          <cell r="CH848" t="str">
            <v/>
          </cell>
          <cell r="CI848" t="str">
            <v/>
          </cell>
          <cell r="CP848">
            <v>0</v>
          </cell>
        </row>
        <row r="849">
          <cell r="C849" t="str">
            <v>838-2023</v>
          </cell>
          <cell r="D849">
            <v>1</v>
          </cell>
          <cell r="E849" t="str">
            <v>CO1.PCCNTR.4903852</v>
          </cell>
          <cell r="F849" t="str">
            <v>No Aplica</v>
          </cell>
          <cell r="G849" t="str">
            <v>En Ejecución</v>
          </cell>
          <cell r="H849" t="str">
            <v>https://community.secop.gov.co/Public/Tendering/OpportunityDetail/Index?noticeUID=CO1.NTC.4344298&amp;isFromPublicArea=True&amp;isModal=true&amp;asPopupView=true</v>
          </cell>
          <cell r="I849" t="str">
            <v>SDHT-SDO-PSP-094-2023</v>
          </cell>
          <cell r="J849">
            <v>1</v>
          </cell>
          <cell r="K849">
            <v>1</v>
          </cell>
          <cell r="L849" t="str">
            <v>Persona Natural</v>
          </cell>
          <cell r="M849" t="str">
            <v>CC</v>
          </cell>
          <cell r="N849">
            <v>88268389</v>
          </cell>
          <cell r="O849">
            <v>0</v>
          </cell>
          <cell r="P849" t="str">
            <v>CARRILLO DIAZ</v>
          </cell>
          <cell r="Q849" t="str">
            <v>LEONEL FELIPE</v>
          </cell>
          <cell r="R849" t="str">
            <v>No Aplica</v>
          </cell>
          <cell r="S849" t="str">
            <v>LEONEL FELIPE CARRILLO DIAZ</v>
          </cell>
          <cell r="T849" t="str">
            <v>M</v>
          </cell>
          <cell r="U849">
            <v>45042</v>
          </cell>
          <cell r="V849">
            <v>45043</v>
          </cell>
          <cell r="W849">
            <v>45048</v>
          </cell>
          <cell r="Y849" t="str">
            <v>Contratación Directa</v>
          </cell>
          <cell r="Z849" t="str">
            <v>Contrato</v>
          </cell>
          <cell r="AA849" t="str">
            <v>Prestación de Servicios Profesionales</v>
          </cell>
          <cell r="AB849" t="str">
            <v>PRESTAR SERVICIOS PROFESIONALES PARA APOYAR LAS ACCIONES METODOLÓGICAS Y OPERATIVAS DE LOS COMPONENTES SOCIAL, AMBIENTAL Y TÉCNICO DE LAS INTERVENCIONES Y PROYECTOS PRIORIZADOS POR LA SUBDIRECCIÓN DE OPERACIONES</v>
          </cell>
          <cell r="AC849">
            <v>45048</v>
          </cell>
          <cell r="AE849">
            <v>45048</v>
          </cell>
          <cell r="AF849">
            <v>7</v>
          </cell>
          <cell r="AG849">
            <v>15</v>
          </cell>
          <cell r="AH849">
            <v>7.5</v>
          </cell>
          <cell r="AI849">
            <v>7</v>
          </cell>
          <cell r="AJ849">
            <v>15</v>
          </cell>
          <cell r="AK849">
            <v>225</v>
          </cell>
          <cell r="AL849">
            <v>45276</v>
          </cell>
          <cell r="AM849">
            <v>45276</v>
          </cell>
          <cell r="AN849">
            <v>54000000</v>
          </cell>
          <cell r="AO849">
            <v>54000000</v>
          </cell>
          <cell r="AP849">
            <v>7200000</v>
          </cell>
          <cell r="AQ849">
            <v>0</v>
          </cell>
          <cell r="AS849">
            <v>1006</v>
          </cell>
          <cell r="AT849">
            <v>45035</v>
          </cell>
          <cell r="AU849">
            <v>54000000</v>
          </cell>
          <cell r="AV849" t="str">
            <v>O23011602320000007641</v>
          </cell>
          <cell r="AW849" t="str">
            <v>INVERSION</v>
          </cell>
          <cell r="AX849" t="str">
            <v>Implementación de la Estrategia Integral de Revitalización Bogotá</v>
          </cell>
          <cell r="AY849" t="str">
            <v>5000500647</v>
          </cell>
          <cell r="AZ849">
            <v>947</v>
          </cell>
          <cell r="BA849">
            <v>45043</v>
          </cell>
          <cell r="BB849">
            <v>54000000</v>
          </cell>
          <cell r="BK849" t="str">
            <v/>
          </cell>
          <cell r="BN849" t="str">
            <v/>
          </cell>
          <cell r="BO849" t="str">
            <v/>
          </cell>
          <cell r="BP849" t="str">
            <v/>
          </cell>
          <cell r="BR849" t="str">
            <v/>
          </cell>
          <cell r="BS849" t="str">
            <v/>
          </cell>
          <cell r="BT849" t="str">
            <v/>
          </cell>
          <cell r="BU849" t="str">
            <v/>
          </cell>
          <cell r="BV849" t="str">
            <v/>
          </cell>
          <cell r="BW849" t="str">
            <v/>
          </cell>
          <cell r="CA849" t="str">
            <v/>
          </cell>
          <cell r="CB849" t="str">
            <v/>
          </cell>
          <cell r="CC849" t="str">
            <v/>
          </cell>
          <cell r="CE849" t="str">
            <v/>
          </cell>
          <cell r="CF849" t="str">
            <v/>
          </cell>
          <cell r="CG849" t="str">
            <v/>
          </cell>
          <cell r="CH849" t="str">
            <v/>
          </cell>
          <cell r="CI849" t="str">
            <v/>
          </cell>
          <cell r="CP849">
            <v>0</v>
          </cell>
        </row>
        <row r="850">
          <cell r="C850" t="str">
            <v>839-2023</v>
          </cell>
          <cell r="D850">
            <v>1</v>
          </cell>
          <cell r="E850" t="str">
            <v>CO1.PCCNTR.4905749</v>
          </cell>
          <cell r="F850" t="str">
            <v>No Aplica</v>
          </cell>
          <cell r="G850" t="str">
            <v>En Ejecución</v>
          </cell>
          <cell r="H850" t="str">
            <v>https://community.secop.gov.co/Public/Tendering/OpportunityDetail/Index?noticeUID=CO1.NTC.4347417&amp;isFromPublicArea=True&amp;isModal=true&amp;asPopupView=true</v>
          </cell>
          <cell r="I850" t="str">
            <v>SDHT-SDICV-PSAG-014-2023</v>
          </cell>
          <cell r="J850">
            <v>1</v>
          </cell>
          <cell r="K850">
            <v>1</v>
          </cell>
          <cell r="L850" t="str">
            <v>Persona Natural</v>
          </cell>
          <cell r="M850" t="str">
            <v>CC</v>
          </cell>
          <cell r="N850">
            <v>52879571</v>
          </cell>
          <cell r="O850">
            <v>6</v>
          </cell>
          <cell r="P850" t="str">
            <v>LONDOÑO</v>
          </cell>
          <cell r="Q850" t="str">
            <v>MARIA ELSI</v>
          </cell>
          <cell r="R850" t="str">
            <v>No Aplica</v>
          </cell>
          <cell r="S850" t="str">
            <v>MARIA ELSI LONDOÑO</v>
          </cell>
          <cell r="T850" t="str">
            <v>F</v>
          </cell>
          <cell r="U850">
            <v>45043</v>
          </cell>
          <cell r="V850">
            <v>45049</v>
          </cell>
          <cell r="W850">
            <v>45050</v>
          </cell>
          <cell r="Y850" t="str">
            <v>Contratación Directa</v>
          </cell>
          <cell r="Z850" t="str">
            <v>Contrato</v>
          </cell>
          <cell r="AA850" t="str">
            <v>Prestación de Servicios  de Apoyo a la Gestión</v>
          </cell>
          <cell r="AB850" t="str">
            <v>PRESTAR SERVICIOS DE APOYO A LA GESTIÓN EN EL DESARROLLO DE ACTIVIDADES DE CARÁCTER ADMINISTRATIVO RELACIONADAS CON EL CONTROL DE VIVIENDA</v>
          </cell>
          <cell r="AC850">
            <v>45050</v>
          </cell>
          <cell r="AE850">
            <v>45050</v>
          </cell>
          <cell r="AF850">
            <v>8</v>
          </cell>
          <cell r="AG850">
            <v>0</v>
          </cell>
          <cell r="AH850">
            <v>8</v>
          </cell>
          <cell r="AI850">
            <v>8</v>
          </cell>
          <cell r="AJ850">
            <v>0</v>
          </cell>
          <cell r="AK850">
            <v>240</v>
          </cell>
          <cell r="AL850">
            <v>45294</v>
          </cell>
          <cell r="AM850">
            <v>45294</v>
          </cell>
          <cell r="AN850">
            <v>27200000</v>
          </cell>
          <cell r="AO850">
            <v>27200000</v>
          </cell>
          <cell r="AP850">
            <v>3400000</v>
          </cell>
          <cell r="AQ850">
            <v>0</v>
          </cell>
          <cell r="AS850">
            <v>1024</v>
          </cell>
          <cell r="AT850">
            <v>45035</v>
          </cell>
          <cell r="AU850">
            <v>27200000</v>
          </cell>
          <cell r="AV850" t="str">
            <v>O23011603450000007812</v>
          </cell>
          <cell r="AW850" t="str">
            <v>INVERSION</v>
          </cell>
          <cell r="AX850" t="str">
            <v>Fortalecimiento de la Inspección, Vigilancia y Control de Vivienda en Bogotá</v>
          </cell>
          <cell r="AY850" t="str">
            <v>5000500631</v>
          </cell>
          <cell r="AZ850">
            <v>944</v>
          </cell>
          <cell r="BA850">
            <v>45043</v>
          </cell>
          <cell r="BB850">
            <v>27200000</v>
          </cell>
          <cell r="BK850" t="str">
            <v/>
          </cell>
          <cell r="BN850" t="str">
            <v/>
          </cell>
          <cell r="BO850" t="str">
            <v/>
          </cell>
          <cell r="BP850" t="str">
            <v/>
          </cell>
          <cell r="BR850" t="str">
            <v/>
          </cell>
          <cell r="BS850" t="str">
            <v/>
          </cell>
          <cell r="BT850" t="str">
            <v/>
          </cell>
          <cell r="BU850" t="str">
            <v/>
          </cell>
          <cell r="BV850" t="str">
            <v/>
          </cell>
          <cell r="BW850" t="str">
            <v/>
          </cell>
          <cell r="CA850" t="str">
            <v/>
          </cell>
          <cell r="CB850" t="str">
            <v/>
          </cell>
          <cell r="CC850" t="str">
            <v/>
          </cell>
          <cell r="CE850" t="str">
            <v/>
          </cell>
          <cell r="CF850" t="str">
            <v/>
          </cell>
          <cell r="CG850" t="str">
            <v/>
          </cell>
          <cell r="CH850" t="str">
            <v/>
          </cell>
          <cell r="CI850" t="str">
            <v/>
          </cell>
          <cell r="CP850">
            <v>0</v>
          </cell>
        </row>
        <row r="851">
          <cell r="C851" t="str">
            <v>840-2023</v>
          </cell>
          <cell r="D851">
            <v>1</v>
          </cell>
          <cell r="E851" t="str">
            <v>CO1.PCCNTR.4905752</v>
          </cell>
          <cell r="F851" t="str">
            <v>No Aplica</v>
          </cell>
          <cell r="G851" t="str">
            <v>En Ejecución</v>
          </cell>
          <cell r="H851" t="str">
            <v>https://community.secop.gov.co/Public/Tendering/OpportunityDetail/Index?noticeUID=CO1.NTC.4347232&amp;isFromPublicArea=True&amp;isModal=true&amp;asPopupView=true</v>
          </cell>
          <cell r="I851" t="str">
            <v>SDHT-SDRPUB-PSAG-003-2023</v>
          </cell>
          <cell r="J851">
            <v>1</v>
          </cell>
          <cell r="K851">
            <v>1</v>
          </cell>
          <cell r="L851" t="str">
            <v>Persona Natural</v>
          </cell>
          <cell r="M851" t="str">
            <v>CC</v>
          </cell>
          <cell r="N851">
            <v>52771123</v>
          </cell>
          <cell r="O851">
            <v>4</v>
          </cell>
          <cell r="P851" t="str">
            <v>CORTES VARGAS</v>
          </cell>
          <cell r="Q851" t="str">
            <v>ELIZABETH</v>
          </cell>
          <cell r="R851" t="str">
            <v>No Aplica</v>
          </cell>
          <cell r="S851" t="str">
            <v>ELIZABETH CORTES VARGAS</v>
          </cell>
          <cell r="T851" t="str">
            <v>F</v>
          </cell>
          <cell r="U851">
            <v>45043</v>
          </cell>
          <cell r="V851">
            <v>45050</v>
          </cell>
          <cell r="W851">
            <v>45051</v>
          </cell>
          <cell r="Y851" t="str">
            <v>Contratación Directa</v>
          </cell>
          <cell r="Z851" t="str">
            <v>Contrato</v>
          </cell>
          <cell r="AA851" t="str">
            <v>Prestación de Servicios  de Apoyo a la Gestión</v>
          </cell>
          <cell r="AB851" t="str">
            <v>PRESTAR SERVICIOS DE APOYO A LA GESTIÓN EN LAS ACTIVIDADES OPERATIVAS DE IMPLEMENTACIÓN DE PROGRAMAS E INSTRUMENTOS DE FINANCIACIÓN PARA LA ADQUISICIÓN DE VIVIENDA DE LA SUBSECRETARIA DE GESTIÓN FINANCIERA DE LA SDHT</v>
          </cell>
          <cell r="AC851">
            <v>45051</v>
          </cell>
          <cell r="AE851">
            <v>45051</v>
          </cell>
          <cell r="AF851">
            <v>7</v>
          </cell>
          <cell r="AG851">
            <v>29</v>
          </cell>
          <cell r="AH851">
            <v>7.9666666666666668</v>
          </cell>
          <cell r="AI851">
            <v>7</v>
          </cell>
          <cell r="AJ851">
            <v>29</v>
          </cell>
          <cell r="AK851">
            <v>239</v>
          </cell>
          <cell r="AL851">
            <v>45294</v>
          </cell>
          <cell r="AM851">
            <v>45294</v>
          </cell>
          <cell r="AN851">
            <v>24378000</v>
          </cell>
          <cell r="AO851">
            <v>24378000</v>
          </cell>
          <cell r="AP851">
            <v>3060000</v>
          </cell>
          <cell r="AQ851">
            <v>0</v>
          </cell>
          <cell r="AS851">
            <v>980</v>
          </cell>
          <cell r="AT851">
            <v>45035</v>
          </cell>
          <cell r="AU851">
            <v>27846000</v>
          </cell>
          <cell r="AV851" t="str">
            <v>O23011601010000007823</v>
          </cell>
          <cell r="AW851" t="str">
            <v>INVERSION</v>
          </cell>
          <cell r="AX851" t="str">
            <v>Generación de mecanismos para facilitar el acceso a una solución de vivienda a hogares vulnerables en Bogotá</v>
          </cell>
          <cell r="AY851" t="str">
            <v>5000500634</v>
          </cell>
          <cell r="AZ851">
            <v>945</v>
          </cell>
          <cell r="BA851">
            <v>45043</v>
          </cell>
          <cell r="BB851">
            <v>24378000</v>
          </cell>
          <cell r="BK851" t="str">
            <v/>
          </cell>
          <cell r="BN851" t="str">
            <v/>
          </cell>
          <cell r="BO851" t="str">
            <v/>
          </cell>
          <cell r="BP851" t="str">
            <v/>
          </cell>
          <cell r="BR851" t="str">
            <v/>
          </cell>
          <cell r="BS851" t="str">
            <v/>
          </cell>
          <cell r="BT851" t="str">
            <v/>
          </cell>
          <cell r="BU851" t="str">
            <v/>
          </cell>
          <cell r="BV851" t="str">
            <v/>
          </cell>
          <cell r="BW851" t="str">
            <v/>
          </cell>
          <cell r="CA851" t="str">
            <v/>
          </cell>
          <cell r="CB851" t="str">
            <v/>
          </cell>
          <cell r="CC851" t="str">
            <v/>
          </cell>
          <cell r="CE851" t="str">
            <v/>
          </cell>
          <cell r="CF851" t="str">
            <v/>
          </cell>
          <cell r="CG851" t="str">
            <v/>
          </cell>
          <cell r="CH851" t="str">
            <v/>
          </cell>
          <cell r="CI851" t="str">
            <v/>
          </cell>
          <cell r="CP851">
            <v>0</v>
          </cell>
        </row>
        <row r="852">
          <cell r="C852" t="str">
            <v>841-2023</v>
          </cell>
          <cell r="D852">
            <v>1</v>
          </cell>
          <cell r="E852" t="str">
            <v>CO1.PCCNTR.4905767</v>
          </cell>
          <cell r="F852" t="str">
            <v>No Aplica</v>
          </cell>
          <cell r="G852" t="str">
            <v>En Ejecución</v>
          </cell>
          <cell r="H852" t="str">
            <v>https://community.secop.gov.co/Public/Tendering/OpportunityDetail/Index?noticeUID=CO1.NTC.4347483&amp;isFromPublicArea=True&amp;isModal=true&amp;asPopupView=true</v>
          </cell>
          <cell r="I852" t="str">
            <v>SDHT-SDRPUB-PSAG-005-2023</v>
          </cell>
          <cell r="J852">
            <v>1</v>
          </cell>
          <cell r="K852">
            <v>1</v>
          </cell>
          <cell r="L852" t="str">
            <v>Persona Natural</v>
          </cell>
          <cell r="M852" t="str">
            <v>CC</v>
          </cell>
          <cell r="N852">
            <v>1023935930</v>
          </cell>
          <cell r="O852">
            <v>2</v>
          </cell>
          <cell r="P852" t="str">
            <v>SUAREZ MORALES</v>
          </cell>
          <cell r="Q852" t="str">
            <v>CINDY TATIANA</v>
          </cell>
          <cell r="R852" t="str">
            <v>No Aplica</v>
          </cell>
          <cell r="S852" t="str">
            <v>CINDY TATIANA SUAREZ MORALES</v>
          </cell>
          <cell r="T852" t="str">
            <v>F</v>
          </cell>
          <cell r="U852">
            <v>45043</v>
          </cell>
          <cell r="V852">
            <v>45044</v>
          </cell>
          <cell r="W852">
            <v>45048</v>
          </cell>
          <cell r="Y852" t="str">
            <v>Contratación Directa</v>
          </cell>
          <cell r="Z852" t="str">
            <v>Contrato</v>
          </cell>
          <cell r="AA852" t="str">
            <v>Prestación de Servicios  de Apoyo a la Gestión</v>
          </cell>
          <cell r="AB852" t="str">
            <v>PRESTAR SERVICIOS DE APOYO A LA GESTIÓN EN EL DESARROLLO DE ACTIVIDADES OPERATIVAS Y DE GESTIÓN DOCUMENTAL ASOCIADAS A LA SECRETARIA DISTRITIAL DEL HABITAT</v>
          </cell>
          <cell r="AC852">
            <v>45048</v>
          </cell>
          <cell r="AE852">
            <v>45048</v>
          </cell>
          <cell r="AF852">
            <v>7</v>
          </cell>
          <cell r="AG852">
            <v>20</v>
          </cell>
          <cell r="AH852">
            <v>7.666666666666667</v>
          </cell>
          <cell r="AI852">
            <v>7</v>
          </cell>
          <cell r="AJ852">
            <v>20</v>
          </cell>
          <cell r="AK852">
            <v>230</v>
          </cell>
          <cell r="AL852">
            <v>45281</v>
          </cell>
          <cell r="AM852">
            <v>45281</v>
          </cell>
          <cell r="AN852">
            <v>21213667</v>
          </cell>
          <cell r="AO852">
            <v>21213667</v>
          </cell>
          <cell r="AP852">
            <v>2767000</v>
          </cell>
          <cell r="AQ852">
            <v>-0.3333333358168602</v>
          </cell>
          <cell r="AS852">
            <v>982</v>
          </cell>
          <cell r="AT852">
            <v>45035</v>
          </cell>
          <cell r="AU852">
            <v>25179700</v>
          </cell>
          <cell r="AV852" t="str">
            <v>O23011601010000007823</v>
          </cell>
          <cell r="AW852" t="str">
            <v>INVERSION</v>
          </cell>
          <cell r="AX852" t="str">
            <v>Generación de mecanismos para facilitar el acceso a una solución de vivienda a hogares vulnerables en Bogotá</v>
          </cell>
          <cell r="AY852" t="str">
            <v>5000500641</v>
          </cell>
          <cell r="AZ852">
            <v>946</v>
          </cell>
          <cell r="BA852">
            <v>45043</v>
          </cell>
          <cell r="BB852">
            <v>21213667</v>
          </cell>
          <cell r="BK852" t="str">
            <v/>
          </cell>
          <cell r="BN852" t="str">
            <v/>
          </cell>
          <cell r="BO852" t="str">
            <v/>
          </cell>
          <cell r="BP852" t="str">
            <v/>
          </cell>
          <cell r="BR852" t="str">
            <v/>
          </cell>
          <cell r="BS852" t="str">
            <v/>
          </cell>
          <cell r="BT852" t="str">
            <v/>
          </cell>
          <cell r="BU852" t="str">
            <v/>
          </cell>
          <cell r="BV852" t="str">
            <v/>
          </cell>
          <cell r="BW852" t="str">
            <v/>
          </cell>
          <cell r="CA852" t="str">
            <v/>
          </cell>
          <cell r="CB852" t="str">
            <v/>
          </cell>
          <cell r="CC852" t="str">
            <v/>
          </cell>
          <cell r="CE852" t="str">
            <v/>
          </cell>
          <cell r="CF852" t="str">
            <v/>
          </cell>
          <cell r="CG852" t="str">
            <v/>
          </cell>
          <cell r="CH852" t="str">
            <v/>
          </cell>
          <cell r="CI852" t="str">
            <v/>
          </cell>
          <cell r="CP852">
            <v>0</v>
          </cell>
        </row>
        <row r="853">
          <cell r="C853" t="str">
            <v>842-2023</v>
          </cell>
          <cell r="D853">
            <v>1</v>
          </cell>
          <cell r="E853" t="str">
            <v>CO1.PCCNTR.4907158</v>
          </cell>
          <cell r="F853" t="str">
            <v>No Aplica</v>
          </cell>
          <cell r="G853" t="str">
            <v>En Ejecución</v>
          </cell>
          <cell r="H853" t="str">
            <v>https://community.secop.gov.co/Public/Tendering/OpportunityDetail/Index?noticeUID=CO1.NTC.4349030&amp;isFromPublicArea=True&amp;isModal=true&amp;asPopupView=true</v>
          </cell>
          <cell r="I853" t="str">
            <v>SDHT-SDB-PSP-120-2023</v>
          </cell>
          <cell r="J853">
            <v>1</v>
          </cell>
          <cell r="K853">
            <v>1</v>
          </cell>
          <cell r="L853" t="str">
            <v>Persona Natural</v>
          </cell>
          <cell r="M853" t="str">
            <v>CC</v>
          </cell>
          <cell r="N853">
            <v>1033720371</v>
          </cell>
          <cell r="O853">
            <v>8</v>
          </cell>
          <cell r="P853" t="str">
            <v>RUIZ GARCIA</v>
          </cell>
          <cell r="Q853" t="str">
            <v>MYRIAM JOHANA</v>
          </cell>
          <cell r="R853" t="str">
            <v>No Aplica</v>
          </cell>
          <cell r="S853" t="str">
            <v>MYRIAM JOHANA RUIZ GARCIA</v>
          </cell>
          <cell r="T853" t="str">
            <v>F</v>
          </cell>
          <cell r="U853">
            <v>45044</v>
          </cell>
          <cell r="V853">
            <v>45055</v>
          </cell>
          <cell r="W853">
            <v>45057</v>
          </cell>
          <cell r="Y853" t="str">
            <v>Contratación Directa</v>
          </cell>
          <cell r="Z853" t="str">
            <v>Contrato</v>
          </cell>
          <cell r="AA853" t="str">
            <v>Prestación de Servicios Profesionales</v>
          </cell>
          <cell r="AB853" t="str">
            <v>PRESTAR SERVICIOS PROFESIONALES PARA LA SISTEMATIZACIÓN DE LAS ACTIVIDADES Y ACOMPAÑAMIENTO DEL COMPONENTE SOCIAL EN LA IMPLEMENTACIÓN DEL PROYECTO PILOTO “PLAN TERRAZAS” DE LA SECRETARÍA DISTRITAL DE HÁBITAT</v>
          </cell>
          <cell r="AC853">
            <v>45057</v>
          </cell>
          <cell r="AE853">
            <v>45057</v>
          </cell>
          <cell r="AF853">
            <v>8</v>
          </cell>
          <cell r="AG853">
            <v>0</v>
          </cell>
          <cell r="AH853">
            <v>8</v>
          </cell>
          <cell r="AI853">
            <v>8</v>
          </cell>
          <cell r="AJ853">
            <v>0</v>
          </cell>
          <cell r="AK853">
            <v>240</v>
          </cell>
          <cell r="AL853">
            <v>45301</v>
          </cell>
          <cell r="AM853">
            <v>45301</v>
          </cell>
          <cell r="AN853">
            <v>49440000</v>
          </cell>
          <cell r="AO853">
            <v>49440000</v>
          </cell>
          <cell r="AP853">
            <v>6180000</v>
          </cell>
          <cell r="AQ853">
            <v>0</v>
          </cell>
          <cell r="AS853">
            <v>951</v>
          </cell>
          <cell r="AT853">
            <v>45028</v>
          </cell>
          <cell r="AU853">
            <v>49440000</v>
          </cell>
          <cell r="AV853" t="str">
            <v>O23011601190000007582</v>
          </cell>
          <cell r="AW853" t="str">
            <v>INVERSION</v>
          </cell>
          <cell r="AX853" t="str">
            <v>Mejoramiento progresivo de edificaciones de vivienda de origen informal Plan Terrazas</v>
          </cell>
          <cell r="AY853">
            <v>5000502992</v>
          </cell>
          <cell r="AZ853">
            <v>998</v>
          </cell>
          <cell r="BA853">
            <v>45055</v>
          </cell>
          <cell r="BB853">
            <v>49440000</v>
          </cell>
          <cell r="BK853" t="str">
            <v/>
          </cell>
          <cell r="BN853" t="str">
            <v/>
          </cell>
          <cell r="BO853" t="str">
            <v/>
          </cell>
          <cell r="BP853" t="str">
            <v/>
          </cell>
          <cell r="BR853" t="str">
            <v/>
          </cell>
          <cell r="BS853" t="str">
            <v/>
          </cell>
          <cell r="BT853" t="str">
            <v/>
          </cell>
          <cell r="BU853" t="str">
            <v/>
          </cell>
          <cell r="BV853" t="str">
            <v/>
          </cell>
          <cell r="BW853" t="str">
            <v/>
          </cell>
          <cell r="CA853" t="str">
            <v/>
          </cell>
          <cell r="CB853" t="str">
            <v/>
          </cell>
          <cell r="CC853" t="str">
            <v/>
          </cell>
          <cell r="CE853" t="str">
            <v/>
          </cell>
          <cell r="CF853" t="str">
            <v/>
          </cell>
          <cell r="CG853" t="str">
            <v/>
          </cell>
          <cell r="CH853" t="str">
            <v/>
          </cell>
          <cell r="CI853" t="str">
            <v/>
          </cell>
          <cell r="CP853">
            <v>0</v>
          </cell>
        </row>
        <row r="854">
          <cell r="C854" t="str">
            <v>843-2023</v>
          </cell>
          <cell r="D854">
            <v>1</v>
          </cell>
          <cell r="E854" t="str">
            <v>CO1.PCCNTR.4909346</v>
          </cell>
          <cell r="F854" t="str">
            <v>No Aplica</v>
          </cell>
          <cell r="G854" t="str">
            <v>En Ejecución</v>
          </cell>
          <cell r="H854" t="str">
            <v>https://community.secop.gov.co/Public/Tendering/OpportunityDetail/Index?noticeUID=CO1.NTC.4350998&amp;isFromPublicArea=True&amp;isModal=true&amp;asPopupView=true</v>
          </cell>
          <cell r="I854" t="str">
            <v>SDHT-SPRC-PSP-038-2023</v>
          </cell>
          <cell r="J854">
            <v>1</v>
          </cell>
          <cell r="K854">
            <v>1</v>
          </cell>
          <cell r="L854" t="str">
            <v>Persona Natural</v>
          </cell>
          <cell r="M854" t="str">
            <v>CC</v>
          </cell>
          <cell r="N854">
            <v>1024566869</v>
          </cell>
          <cell r="O854">
            <v>0</v>
          </cell>
          <cell r="P854" t="str">
            <v>RODRIGUEZ PRADO</v>
          </cell>
          <cell r="Q854" t="str">
            <v>MAIRA</v>
          </cell>
          <cell r="R854" t="str">
            <v>No Aplica</v>
          </cell>
          <cell r="S854" t="str">
            <v>MAIRA RODRIGUEZ PRADO</v>
          </cell>
          <cell r="T854" t="str">
            <v>F</v>
          </cell>
          <cell r="U854">
            <v>45044</v>
          </cell>
          <cell r="V854">
            <v>45049</v>
          </cell>
          <cell r="W854">
            <v>45049</v>
          </cell>
          <cell r="Y854" t="str">
            <v>Contratación Directa</v>
          </cell>
          <cell r="Z854" t="str">
            <v>Contrato</v>
          </cell>
          <cell r="AA854" t="str">
            <v>Prestación de Servicios Profesionales</v>
          </cell>
          <cell r="AB854" t="str">
            <v>PRESTAR SERVICIOS PROFESIONALES PARA APOYAR LAS ACTIVIDADES DE ARTICULACIÓN, SOCIALIZACIÓN, DESARROLLO Y SEGUIMIENTO DE LAS ESTRATEGIAS TERRITORIALES DE PARTICIPACIÓN E INTERVENCIÓN DEL SECTOR HÁBITAT Y SU ARTICULACIÓN CON EL NIVEL CENTRAL</v>
          </cell>
          <cell r="AC854">
            <v>45049</v>
          </cell>
          <cell r="AE854">
            <v>45049</v>
          </cell>
          <cell r="AF854">
            <v>7</v>
          </cell>
          <cell r="AG854">
            <v>15</v>
          </cell>
          <cell r="AH854">
            <v>7.5</v>
          </cell>
          <cell r="AI854">
            <v>7</v>
          </cell>
          <cell r="AJ854">
            <v>15</v>
          </cell>
          <cell r="AK854">
            <v>225</v>
          </cell>
          <cell r="AL854">
            <v>45277</v>
          </cell>
          <cell r="AM854">
            <v>45277</v>
          </cell>
          <cell r="AN854">
            <v>50212500</v>
          </cell>
          <cell r="AO854">
            <v>50212500</v>
          </cell>
          <cell r="AP854">
            <v>6695000</v>
          </cell>
          <cell r="AQ854">
            <v>0</v>
          </cell>
          <cell r="AS854">
            <v>240</v>
          </cell>
          <cell r="AT854">
            <v>44938</v>
          </cell>
          <cell r="AU854">
            <v>60255000</v>
          </cell>
          <cell r="AV854" t="str">
            <v>O23011601210000007590</v>
          </cell>
          <cell r="AW854" t="str">
            <v>INVERSION</v>
          </cell>
          <cell r="AX854" t="str">
            <v>Desarrollo de estrategias de innovación social y comunicación para el fortalecimiento de la participación en temas Hábitat en Bogotá</v>
          </cell>
          <cell r="AY854">
            <v>5000501437</v>
          </cell>
          <cell r="AZ854">
            <v>957</v>
          </cell>
          <cell r="BA854">
            <v>45049</v>
          </cell>
          <cell r="BB854">
            <v>50212500</v>
          </cell>
          <cell r="BK854" t="str">
            <v/>
          </cell>
          <cell r="BN854" t="str">
            <v/>
          </cell>
          <cell r="BO854" t="str">
            <v/>
          </cell>
          <cell r="BP854" t="str">
            <v/>
          </cell>
          <cell r="BR854" t="str">
            <v/>
          </cell>
          <cell r="BS854" t="str">
            <v/>
          </cell>
          <cell r="BT854" t="str">
            <v/>
          </cell>
          <cell r="BU854" t="str">
            <v/>
          </cell>
          <cell r="BV854" t="str">
            <v/>
          </cell>
          <cell r="BW854" t="str">
            <v/>
          </cell>
          <cell r="CA854" t="str">
            <v/>
          </cell>
          <cell r="CB854" t="str">
            <v/>
          </cell>
          <cell r="CC854" t="str">
            <v/>
          </cell>
          <cell r="CE854" t="str">
            <v/>
          </cell>
          <cell r="CF854" t="str">
            <v/>
          </cell>
          <cell r="CG854" t="str">
            <v/>
          </cell>
          <cell r="CH854" t="str">
            <v/>
          </cell>
          <cell r="CI854" t="str">
            <v/>
          </cell>
          <cell r="CP854">
            <v>0</v>
          </cell>
        </row>
        <row r="855">
          <cell r="C855" t="str">
            <v>844-2023</v>
          </cell>
          <cell r="D855">
            <v>1</v>
          </cell>
          <cell r="E855" t="str">
            <v>CO1.PCCNTR.4909253</v>
          </cell>
          <cell r="F855" t="str">
            <v>No Aplica</v>
          </cell>
          <cell r="G855" t="str">
            <v>En Ejecución</v>
          </cell>
          <cell r="H855" t="str">
            <v>https://community.secop.gov.co/Public/Tendering/OpportunityDetail/Index?noticeUID=CO1.NTC.4351611&amp;isFromPublicArea=True&amp;isModal=true&amp;asPopupView=true</v>
          </cell>
          <cell r="I855" t="str">
            <v>SDHT-SPRC-PSP-039-2023</v>
          </cell>
          <cell r="J855">
            <v>1</v>
          </cell>
          <cell r="K855">
            <v>1</v>
          </cell>
          <cell r="L855" t="str">
            <v>Persona Natural</v>
          </cell>
          <cell r="M855" t="str">
            <v>CC</v>
          </cell>
          <cell r="N855">
            <v>1018413237</v>
          </cell>
          <cell r="O855">
            <v>8</v>
          </cell>
          <cell r="P855" t="str">
            <v>ROJAS PARRA</v>
          </cell>
          <cell r="Q855" t="str">
            <v>SANDRA LORENA</v>
          </cell>
          <cell r="R855" t="str">
            <v>No Aplica</v>
          </cell>
          <cell r="S855" t="str">
            <v>SANDRA LORENA ROJAS PARRA</v>
          </cell>
          <cell r="T855" t="str">
            <v>F</v>
          </cell>
          <cell r="U855">
            <v>45044</v>
          </cell>
          <cell r="V855">
            <v>45049</v>
          </cell>
          <cell r="W855">
            <v>45049</v>
          </cell>
          <cell r="Y855" t="str">
            <v>Contratación Directa</v>
          </cell>
          <cell r="Z855" t="str">
            <v>Contrato</v>
          </cell>
          <cell r="AA855" t="str">
            <v>Prestación de Servicios Profesionales</v>
          </cell>
          <cell r="AB855" t="str">
            <v>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v>
          </cell>
          <cell r="AC855">
            <v>45049</v>
          </cell>
          <cell r="AE855">
            <v>45049</v>
          </cell>
          <cell r="AF855">
            <v>7</v>
          </cell>
          <cell r="AG855">
            <v>0</v>
          </cell>
          <cell r="AH855">
            <v>7</v>
          </cell>
          <cell r="AI855">
            <v>7</v>
          </cell>
          <cell r="AJ855">
            <v>0</v>
          </cell>
          <cell r="AK855">
            <v>210</v>
          </cell>
          <cell r="AL855">
            <v>45262</v>
          </cell>
          <cell r="AM855">
            <v>45262</v>
          </cell>
          <cell r="AN855">
            <v>45780000</v>
          </cell>
          <cell r="AO855">
            <v>45780000</v>
          </cell>
          <cell r="AP855">
            <v>6540000</v>
          </cell>
          <cell r="AQ855">
            <v>0</v>
          </cell>
          <cell r="AS855">
            <v>289</v>
          </cell>
          <cell r="AT855">
            <v>44942</v>
          </cell>
          <cell r="AU855">
            <v>60255000</v>
          </cell>
          <cell r="AV855" t="str">
            <v>O23011601210000007590</v>
          </cell>
          <cell r="AW855" t="str">
            <v>INVERSION</v>
          </cell>
          <cell r="AX855" t="str">
            <v>Desarrollo de estrategias de innovación social y comunicación para el fortalecimiento de la participación en temas Hábitat en Bogotá</v>
          </cell>
          <cell r="AY855">
            <v>5000501452</v>
          </cell>
          <cell r="AZ855">
            <v>958</v>
          </cell>
          <cell r="BA855">
            <v>45049</v>
          </cell>
          <cell r="BB855">
            <v>45780000</v>
          </cell>
          <cell r="BK855" t="str">
            <v/>
          </cell>
          <cell r="BN855" t="str">
            <v/>
          </cell>
          <cell r="BO855" t="str">
            <v/>
          </cell>
          <cell r="BP855" t="str">
            <v/>
          </cell>
          <cell r="BR855" t="str">
            <v/>
          </cell>
          <cell r="BS855" t="str">
            <v/>
          </cell>
          <cell r="BT855" t="str">
            <v/>
          </cell>
          <cell r="BU855" t="str">
            <v/>
          </cell>
          <cell r="BV855" t="str">
            <v/>
          </cell>
          <cell r="BW855" t="str">
            <v/>
          </cell>
          <cell r="CA855" t="str">
            <v/>
          </cell>
          <cell r="CB855" t="str">
            <v/>
          </cell>
          <cell r="CC855" t="str">
            <v/>
          </cell>
          <cell r="CE855" t="str">
            <v/>
          </cell>
          <cell r="CF855" t="str">
            <v/>
          </cell>
          <cell r="CG855" t="str">
            <v/>
          </cell>
          <cell r="CH855" t="str">
            <v/>
          </cell>
          <cell r="CI855" t="str">
            <v/>
          </cell>
          <cell r="CP855">
            <v>0</v>
          </cell>
        </row>
        <row r="856">
          <cell r="C856" t="str">
            <v>845-2023</v>
          </cell>
          <cell r="D856">
            <v>1</v>
          </cell>
          <cell r="E856" t="str">
            <v>CO1.PCCNTR.4910282</v>
          </cell>
          <cell r="F856" t="str">
            <v>No Aplica</v>
          </cell>
          <cell r="G856" t="str">
            <v>En Ejecución</v>
          </cell>
          <cell r="H856" t="str">
            <v>https://community.secop.gov.co/Public/Tendering/OpportunityDetail/Index?noticeUID=CO1.NTC.4352764&amp;isFromPublicArea=True&amp;isModal=true&amp;asPopupView=true</v>
          </cell>
          <cell r="I856" t="str">
            <v>SDHT-SDB-PSP-119-2023</v>
          </cell>
          <cell r="J856">
            <v>1</v>
          </cell>
          <cell r="K856">
            <v>1</v>
          </cell>
          <cell r="L856" t="str">
            <v>Persona Natural</v>
          </cell>
          <cell r="M856" t="str">
            <v>CC</v>
          </cell>
          <cell r="N856">
            <v>1014270580</v>
          </cell>
          <cell r="O856">
            <v>1</v>
          </cell>
          <cell r="P856" t="str">
            <v>BELTRAN CARDENAS</v>
          </cell>
          <cell r="Q856" t="str">
            <v>JUAN PABLO</v>
          </cell>
          <cell r="R856" t="str">
            <v>No Aplica</v>
          </cell>
          <cell r="S856" t="str">
            <v>JUAN PABLO BELTRAN CARDENAS</v>
          </cell>
          <cell r="T856" t="str">
            <v>M</v>
          </cell>
          <cell r="U856">
            <v>45044</v>
          </cell>
          <cell r="V856">
            <v>45049</v>
          </cell>
          <cell r="W856">
            <v>45050</v>
          </cell>
          <cell r="Y856" t="str">
            <v>Contratación Directa</v>
          </cell>
          <cell r="Z856" t="str">
            <v>Contrato</v>
          </cell>
          <cell r="AA856" t="str">
            <v>Prestación de Servicios Profesionales</v>
          </cell>
          <cell r="AB856" t="str">
            <v>PRESTAR SERVICIOS PROFESIONALES PARA APOYAR LA CONFORMACIÓN TÉCNICA DE EXPEDIENTES PARA LA POSTULACIÓN DE HOGARES AL SUBSIDIO DE MEJORAMIENTO DE VIVIENDA EN LA MODALIDAD DE HABITABILIDAD EN LOS TERRITORIOS PRIORIZADOS POR LA SECRETARIA DISTRITAL DEL HÁBITAT</v>
          </cell>
          <cell r="AC856">
            <v>45050</v>
          </cell>
          <cell r="AE856">
            <v>45050</v>
          </cell>
          <cell r="AF856">
            <v>8</v>
          </cell>
          <cell r="AG856">
            <v>0</v>
          </cell>
          <cell r="AH856">
            <v>8</v>
          </cell>
          <cell r="AI856">
            <v>8</v>
          </cell>
          <cell r="AJ856">
            <v>0</v>
          </cell>
          <cell r="AK856">
            <v>240</v>
          </cell>
          <cell r="AL856">
            <v>45294</v>
          </cell>
          <cell r="AM856">
            <v>45294</v>
          </cell>
          <cell r="AN856">
            <v>42400000</v>
          </cell>
          <cell r="AO856">
            <v>42400000</v>
          </cell>
          <cell r="AP856">
            <v>5300000</v>
          </cell>
          <cell r="AQ856">
            <v>0</v>
          </cell>
          <cell r="AS856">
            <v>931</v>
          </cell>
          <cell r="AT856">
            <v>45015</v>
          </cell>
          <cell r="AU856">
            <v>42400000</v>
          </cell>
          <cell r="AV856" t="str">
            <v>O23011601010000007715</v>
          </cell>
          <cell r="AW856" t="str">
            <v>INVERSION</v>
          </cell>
          <cell r="AX856" t="str">
            <v>Mejoramiento de vivienda - modalidad de habitabilidad mediante asignación e implementación de subsidio en Bogotá</v>
          </cell>
          <cell r="AY856">
            <v>5000501009</v>
          </cell>
          <cell r="AZ856">
            <v>953</v>
          </cell>
          <cell r="BA856">
            <v>45048</v>
          </cell>
          <cell r="BB856">
            <v>42400000</v>
          </cell>
          <cell r="BK856" t="str">
            <v/>
          </cell>
          <cell r="BN856" t="str">
            <v/>
          </cell>
          <cell r="BO856" t="str">
            <v/>
          </cell>
          <cell r="BP856" t="str">
            <v/>
          </cell>
          <cell r="BR856" t="str">
            <v/>
          </cell>
          <cell r="BS856" t="str">
            <v/>
          </cell>
          <cell r="BT856" t="str">
            <v/>
          </cell>
          <cell r="BU856" t="str">
            <v/>
          </cell>
          <cell r="BV856" t="str">
            <v/>
          </cell>
          <cell r="BW856" t="str">
            <v/>
          </cell>
          <cell r="CA856" t="str">
            <v/>
          </cell>
          <cell r="CB856" t="str">
            <v/>
          </cell>
          <cell r="CC856" t="str">
            <v/>
          </cell>
          <cell r="CE856" t="str">
            <v/>
          </cell>
          <cell r="CF856" t="str">
            <v/>
          </cell>
          <cell r="CG856" t="str">
            <v/>
          </cell>
          <cell r="CH856" t="str">
            <v/>
          </cell>
          <cell r="CI856" t="str">
            <v/>
          </cell>
          <cell r="CP856">
            <v>0</v>
          </cell>
        </row>
        <row r="857">
          <cell r="C857" t="str">
            <v>846-2023</v>
          </cell>
          <cell r="D857">
            <v>1</v>
          </cell>
          <cell r="E857" t="str">
            <v>CO1.PCCNTR.4924819</v>
          </cell>
          <cell r="F857" t="str">
            <v>No Aplica</v>
          </cell>
          <cell r="G857" t="str">
            <v>En Ejecución</v>
          </cell>
          <cell r="H857" t="str">
            <v>https://community.secop.gov.co/Public/Tendering/OpportunityDetail/Index?noticeUID=CO1.NTC.4373448&amp;isFromPublicArea=True&amp;isModal=true&amp;asPopupView=true</v>
          </cell>
          <cell r="I857" t="str">
            <v>SDHT-SDRPUB-PSP-018-2023.</v>
          </cell>
          <cell r="J857">
            <v>1</v>
          </cell>
          <cell r="K857">
            <v>1</v>
          </cell>
          <cell r="L857" t="str">
            <v>Persona Natural</v>
          </cell>
          <cell r="M857" t="str">
            <v>CC</v>
          </cell>
          <cell r="N857">
            <v>1010235104</v>
          </cell>
          <cell r="O857">
            <v>4</v>
          </cell>
          <cell r="P857" t="str">
            <v>HERNANDEZ GONZALEZ</v>
          </cell>
          <cell r="Q857" t="str">
            <v>DANIELA DEL PILAR</v>
          </cell>
          <cell r="R857" t="str">
            <v>No Aplica</v>
          </cell>
          <cell r="S857" t="str">
            <v>DANIELA DEL PILAR HERNANDEZ GONZALEZ</v>
          </cell>
          <cell r="T857" t="str">
            <v>F</v>
          </cell>
          <cell r="U857">
            <v>45051</v>
          </cell>
          <cell r="V857">
            <v>45057</v>
          </cell>
          <cell r="W857">
            <v>45055</v>
          </cell>
          <cell r="Y857" t="str">
            <v>Contratación Directa</v>
          </cell>
          <cell r="Z857" t="str">
            <v>Contrato</v>
          </cell>
          <cell r="AA857" t="str">
            <v>Prestación de Servicios Profesionales</v>
          </cell>
          <cell r="AB857" t="str">
            <v>PRESTAR SERVICIOS PROFESIONALES DESDE EL COMPONENTE SOCIAL PARA LA GESTIÓN Y ASIGNACIÓN DE SUBSIDIOS CON ENFOQUE DIFERENCIAL , ASOCIADOS A LOS INSTRUMENTOS DE FINANCIACIÓN GESTIONADOS POR LA SUBSECRETARIA DE GESTIÓN FINANCIERA</v>
          </cell>
          <cell r="AC857">
            <v>45057</v>
          </cell>
          <cell r="AD857">
            <v>45058</v>
          </cell>
          <cell r="AE857">
            <v>45058</v>
          </cell>
          <cell r="AF857">
            <v>7</v>
          </cell>
          <cell r="AG857">
            <v>25</v>
          </cell>
          <cell r="AH857">
            <v>7.833333333333333</v>
          </cell>
          <cell r="AI857">
            <v>7</v>
          </cell>
          <cell r="AJ857">
            <v>25</v>
          </cell>
          <cell r="AK857">
            <v>235</v>
          </cell>
          <cell r="AL857">
            <v>45297</v>
          </cell>
          <cell r="AM857">
            <v>45297</v>
          </cell>
          <cell r="AN857">
            <v>39166667</v>
          </cell>
          <cell r="AO857">
            <v>39166667</v>
          </cell>
          <cell r="AP857">
            <v>5000000</v>
          </cell>
          <cell r="AQ857">
            <v>-0.3333333358168602</v>
          </cell>
          <cell r="AS857">
            <v>1014</v>
          </cell>
          <cell r="AT857">
            <v>45035</v>
          </cell>
          <cell r="AU857">
            <v>45500000</v>
          </cell>
          <cell r="AV857" t="str">
            <v>O23011601010000007823</v>
          </cell>
          <cell r="AW857" t="str">
            <v>INVERSION</v>
          </cell>
          <cell r="AX857" t="str">
            <v>Generación de mecanismos para facilitar el acceso a una solución de vivienda a hogares vulnerables en Bogotá</v>
          </cell>
          <cell r="AY857" t="str">
            <v>5000502077</v>
          </cell>
          <cell r="AZ857">
            <v>971</v>
          </cell>
          <cell r="BA857">
            <v>45051</v>
          </cell>
          <cell r="BB857">
            <v>39166667</v>
          </cell>
          <cell r="BK857" t="str">
            <v/>
          </cell>
          <cell r="BN857" t="str">
            <v/>
          </cell>
          <cell r="BO857" t="str">
            <v/>
          </cell>
          <cell r="BP857" t="str">
            <v/>
          </cell>
          <cell r="BR857" t="str">
            <v/>
          </cell>
          <cell r="BS857" t="str">
            <v/>
          </cell>
          <cell r="BT857" t="str">
            <v/>
          </cell>
          <cell r="BU857" t="str">
            <v/>
          </cell>
          <cell r="BV857" t="str">
            <v/>
          </cell>
          <cell r="BW857" t="str">
            <v/>
          </cell>
          <cell r="CA857" t="str">
            <v/>
          </cell>
          <cell r="CB857" t="str">
            <v/>
          </cell>
          <cell r="CC857" t="str">
            <v/>
          </cell>
          <cell r="CE857" t="str">
            <v/>
          </cell>
          <cell r="CF857" t="str">
            <v/>
          </cell>
          <cell r="CG857" t="str">
            <v/>
          </cell>
          <cell r="CH857" t="str">
            <v/>
          </cell>
          <cell r="CI857" t="str">
            <v/>
          </cell>
          <cell r="CP857">
            <v>0</v>
          </cell>
        </row>
        <row r="858">
          <cell r="C858" t="str">
            <v>847-2023</v>
          </cell>
          <cell r="D858">
            <v>1</v>
          </cell>
          <cell r="E858" t="str">
            <v>CO1.PCCNTR.4937090</v>
          </cell>
          <cell r="F858" t="str">
            <v>No Aplica</v>
          </cell>
          <cell r="G858" t="str">
            <v>En Ejecución</v>
          </cell>
          <cell r="H858" t="str">
            <v>https://community.secop.gov.co/Public/Tendering/OpportunityDetail/Index?noticeUID=CO1.NTC.4389310&amp;isFromPublicArea=True&amp;isModal=true&amp;asPopupView=true</v>
          </cell>
          <cell r="I858" t="str">
            <v>SDHT-SDRPUB-PSP-016-2023.</v>
          </cell>
          <cell r="J858">
            <v>1</v>
          </cell>
          <cell r="K858">
            <v>1</v>
          </cell>
          <cell r="L858" t="str">
            <v>Persona Natural</v>
          </cell>
          <cell r="M858" t="str">
            <v>CC</v>
          </cell>
          <cell r="N858">
            <v>1032479779</v>
          </cell>
          <cell r="O858">
            <v>2</v>
          </cell>
          <cell r="P858" t="str">
            <v>RAMIREZ DIAZ</v>
          </cell>
          <cell r="Q858" t="str">
            <v>STEVEN ALEJANDRO</v>
          </cell>
          <cell r="R858" t="str">
            <v>No Aplica</v>
          </cell>
          <cell r="S858" t="str">
            <v>STEVEN ALEJANDRO RAMIREZ DIAZ</v>
          </cell>
          <cell r="T858" t="str">
            <v>M</v>
          </cell>
          <cell r="U858">
            <v>45055</v>
          </cell>
          <cell r="V858">
            <v>45056</v>
          </cell>
          <cell r="W858">
            <v>45058</v>
          </cell>
          <cell r="Y858" t="str">
            <v>Contratación Directa</v>
          </cell>
          <cell r="Z858" t="str">
            <v>Contrato</v>
          </cell>
          <cell r="AA858" t="str">
            <v>Prestación de Servicios Profesionales</v>
          </cell>
          <cell r="AB858" t="str">
            <v>PRESTAR SERVICIOS PROFESIONALES PARA GESTIONAR ACTIVIDADES SOCIALES DE IDENTIFICACIÓN, VERIFICACIÓN Y CUMPLIMIENTO DE LOS REQUISITOS A LOS HOGARES QUE PUEDEN SER BENEFICIARIOS DE LOS INSTRUMENTOS DE FINANCIACIÓN A CARGO DE LA SUBSECRETARÍA DE GESTIÓN FINANCIERA</v>
          </cell>
          <cell r="AC858">
            <v>45058</v>
          </cell>
          <cell r="AE858">
            <v>45058</v>
          </cell>
          <cell r="AF858">
            <v>7</v>
          </cell>
          <cell r="AG858">
            <v>24</v>
          </cell>
          <cell r="AH858">
            <v>7.8</v>
          </cell>
          <cell r="AI858">
            <v>7</v>
          </cell>
          <cell r="AJ858">
            <v>24</v>
          </cell>
          <cell r="AK858">
            <v>234</v>
          </cell>
          <cell r="AL858">
            <v>45296</v>
          </cell>
          <cell r="AM858">
            <v>45296</v>
          </cell>
          <cell r="AN858">
            <v>41340000</v>
          </cell>
          <cell r="AO858">
            <v>41340000</v>
          </cell>
          <cell r="AP858">
            <v>5300000</v>
          </cell>
          <cell r="AQ858">
            <v>0</v>
          </cell>
          <cell r="AS858">
            <v>990</v>
          </cell>
          <cell r="AT858">
            <v>45035</v>
          </cell>
          <cell r="AU858">
            <v>48230000</v>
          </cell>
          <cell r="AV858" t="str">
            <v>O23011601010000007823</v>
          </cell>
          <cell r="AW858" t="str">
            <v>INVERSION</v>
          </cell>
          <cell r="AX858" t="str">
            <v>Generación de mecanismos para facilitar el acceso a una solución de vivienda a hogares vulnerables en Bogotá</v>
          </cell>
          <cell r="AY858" t="str">
            <v>5000503011</v>
          </cell>
          <cell r="AZ858">
            <v>999</v>
          </cell>
          <cell r="BA858">
            <v>45055</v>
          </cell>
          <cell r="BB858">
            <v>41340000</v>
          </cell>
          <cell r="BK858" t="str">
            <v/>
          </cell>
          <cell r="BN858" t="str">
            <v/>
          </cell>
          <cell r="BO858" t="str">
            <v/>
          </cell>
          <cell r="BP858" t="str">
            <v/>
          </cell>
          <cell r="BR858" t="str">
            <v/>
          </cell>
          <cell r="BS858" t="str">
            <v/>
          </cell>
          <cell r="BT858" t="str">
            <v/>
          </cell>
          <cell r="BU858" t="str">
            <v/>
          </cell>
          <cell r="BV858" t="str">
            <v/>
          </cell>
          <cell r="BW858" t="str">
            <v/>
          </cell>
          <cell r="CA858" t="str">
            <v/>
          </cell>
          <cell r="CB858" t="str">
            <v/>
          </cell>
          <cell r="CC858" t="str">
            <v/>
          </cell>
          <cell r="CE858" t="str">
            <v/>
          </cell>
          <cell r="CF858" t="str">
            <v/>
          </cell>
          <cell r="CG858" t="str">
            <v/>
          </cell>
          <cell r="CH858" t="str">
            <v/>
          </cell>
          <cell r="CI858" t="str">
            <v/>
          </cell>
          <cell r="CP858">
            <v>0</v>
          </cell>
        </row>
        <row r="859">
          <cell r="C859" t="str">
            <v>848-2023</v>
          </cell>
          <cell r="D859">
            <v>1</v>
          </cell>
          <cell r="E859" t="str">
            <v>CO1.PCCNTR.4924914</v>
          </cell>
          <cell r="F859" t="str">
            <v>No Aplica</v>
          </cell>
          <cell r="G859" t="str">
            <v>En Ejecución</v>
          </cell>
          <cell r="H859" t="str">
            <v>https://community.secop.gov.co/Public/Tendering/OpportunityDetail/Index?noticeUID=CO1.NTC.4373420&amp;isFromPublicArea=True&amp;isModal=true&amp;asPopupView=true</v>
          </cell>
          <cell r="I859" t="str">
            <v>SDHT-SDRPUB-PSP-023-2023.</v>
          </cell>
          <cell r="J859">
            <v>1</v>
          </cell>
          <cell r="K859">
            <v>1</v>
          </cell>
          <cell r="L859" t="str">
            <v>Persona Natural</v>
          </cell>
          <cell r="M859" t="str">
            <v>CC</v>
          </cell>
          <cell r="N859">
            <v>1052380026</v>
          </cell>
          <cell r="O859">
            <v>0</v>
          </cell>
          <cell r="P859" t="str">
            <v>TELLEZ ALARCON</v>
          </cell>
          <cell r="Q859" t="str">
            <v>SANDRA MILENA</v>
          </cell>
          <cell r="R859" t="str">
            <v>No Aplica</v>
          </cell>
          <cell r="S859" t="str">
            <v>SANDRA MILENA TELLEZ ALARCON</v>
          </cell>
          <cell r="T859" t="str">
            <v>F</v>
          </cell>
          <cell r="U859">
            <v>45051</v>
          </cell>
          <cell r="V859">
            <v>45056</v>
          </cell>
          <cell r="W859">
            <v>45055</v>
          </cell>
          <cell r="Y859" t="str">
            <v>Contratación Directa</v>
          </cell>
          <cell r="Z859" t="str">
            <v>Contrato</v>
          </cell>
          <cell r="AA859" t="str">
            <v>Prestación de Servicios Profesionales</v>
          </cell>
          <cell r="AB859" t="str">
            <v>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v>
          </cell>
          <cell r="AC859">
            <v>45056</v>
          </cell>
          <cell r="AD859">
            <v>45056</v>
          </cell>
          <cell r="AE859">
            <v>45056</v>
          </cell>
          <cell r="AF859">
            <v>7</v>
          </cell>
          <cell r="AG859">
            <v>25</v>
          </cell>
          <cell r="AH859">
            <v>7.833333333333333</v>
          </cell>
          <cell r="AI859">
            <v>7</v>
          </cell>
          <cell r="AJ859">
            <v>25</v>
          </cell>
          <cell r="AK859">
            <v>235</v>
          </cell>
          <cell r="AL859">
            <v>45295</v>
          </cell>
          <cell r="AM859">
            <v>45295</v>
          </cell>
          <cell r="AN859">
            <v>41516667</v>
          </cell>
          <cell r="AO859">
            <v>41516667</v>
          </cell>
          <cell r="AP859">
            <v>5300000</v>
          </cell>
          <cell r="AQ859">
            <v>-0.3333333358168602</v>
          </cell>
          <cell r="AS859">
            <v>981</v>
          </cell>
          <cell r="AT859">
            <v>45035</v>
          </cell>
          <cell r="AU859">
            <v>48230000</v>
          </cell>
          <cell r="AV859" t="str">
            <v>O23011601010000007823</v>
          </cell>
          <cell r="AW859" t="str">
            <v>INVERSION</v>
          </cell>
          <cell r="AX859" t="str">
            <v>Generación de mecanismos para facilitar el acceso a una solución de vivienda a hogares vulnerables en Bogotá</v>
          </cell>
          <cell r="AY859" t="str">
            <v>5000502906</v>
          </cell>
          <cell r="AZ859">
            <v>989</v>
          </cell>
          <cell r="BA859">
            <v>45055</v>
          </cell>
          <cell r="BB859">
            <v>41516667</v>
          </cell>
          <cell r="BK859" t="str">
            <v/>
          </cell>
          <cell r="BN859" t="str">
            <v/>
          </cell>
          <cell r="BO859" t="str">
            <v/>
          </cell>
          <cell r="BP859" t="str">
            <v/>
          </cell>
          <cell r="BR859" t="str">
            <v/>
          </cell>
          <cell r="BS859" t="str">
            <v/>
          </cell>
          <cell r="BT859" t="str">
            <v/>
          </cell>
          <cell r="BU859" t="str">
            <v/>
          </cell>
          <cell r="BV859" t="str">
            <v/>
          </cell>
          <cell r="BW859" t="str">
            <v/>
          </cell>
          <cell r="CA859" t="str">
            <v/>
          </cell>
          <cell r="CB859" t="str">
            <v/>
          </cell>
          <cell r="CC859" t="str">
            <v/>
          </cell>
          <cell r="CE859" t="str">
            <v/>
          </cell>
          <cell r="CF859" t="str">
            <v/>
          </cell>
          <cell r="CG859" t="str">
            <v/>
          </cell>
          <cell r="CH859" t="str">
            <v/>
          </cell>
          <cell r="CI859" t="str">
            <v/>
          </cell>
          <cell r="CP859">
            <v>0</v>
          </cell>
        </row>
        <row r="860">
          <cell r="C860" t="str">
            <v>849-2023</v>
          </cell>
          <cell r="D860">
            <v>1</v>
          </cell>
          <cell r="E860" t="str">
            <v>CO1.PCCNTR.4922049</v>
          </cell>
          <cell r="F860" t="str">
            <v>No Aplica</v>
          </cell>
          <cell r="G860" t="str">
            <v>En Ejecución</v>
          </cell>
          <cell r="H860" t="str">
            <v>https://community.secop.gov.co/Public/Tendering/OpportunityDetail/Index?noticeUID=CO1.NTC.4368289&amp;isFromPublicArea=True&amp;isModal=true&amp;asPopupView=true</v>
          </cell>
          <cell r="I860" t="str">
            <v>SDHT-SDO-PSP-091-2023</v>
          </cell>
          <cell r="J860">
            <v>1</v>
          </cell>
          <cell r="K860">
            <v>1</v>
          </cell>
          <cell r="L860" t="str">
            <v>Persona Natural</v>
          </cell>
          <cell r="M860" t="str">
            <v>CC</v>
          </cell>
          <cell r="N860">
            <v>1104068630</v>
          </cell>
          <cell r="O860">
            <v>1</v>
          </cell>
          <cell r="P860" t="str">
            <v>DURAN PLATA</v>
          </cell>
          <cell r="Q860" t="str">
            <v>MARTHA VIVIANA</v>
          </cell>
          <cell r="R860" t="str">
            <v>No Aplica</v>
          </cell>
          <cell r="S860" t="str">
            <v>MARTHA VIVIANA DURAN PLATA</v>
          </cell>
          <cell r="T860" t="str">
            <v>F</v>
          </cell>
          <cell r="U860">
            <v>45051</v>
          </cell>
          <cell r="V860">
            <v>45054</v>
          </cell>
          <cell r="W860">
            <v>45055</v>
          </cell>
          <cell r="Y860" t="str">
            <v>Contratación Directa</v>
          </cell>
          <cell r="Z860" t="str">
            <v>Contrato</v>
          </cell>
          <cell r="AA860" t="str">
            <v>Prestación de Servicios Profesionales</v>
          </cell>
          <cell r="AB860" t="str">
            <v>PRESTAR SERVICIOS PROFESIONALES PARA APOYAR EL SEGUIMIENTO A LA PLANEACIÓN Y EJECUCIÓN PRESUPUESTAL DE LOS PROYECTOS ESTRATÉGICOS DE LA SUBDIRECCIÓN DE OPERACIONES</v>
          </cell>
          <cell r="AC860">
            <v>45055</v>
          </cell>
          <cell r="AE860">
            <v>45055</v>
          </cell>
          <cell r="AF860">
            <v>7</v>
          </cell>
          <cell r="AG860">
            <v>10</v>
          </cell>
          <cell r="AH860">
            <v>7.333333333333333</v>
          </cell>
          <cell r="AI860">
            <v>7</v>
          </cell>
          <cell r="AJ860">
            <v>10</v>
          </cell>
          <cell r="AK860">
            <v>220</v>
          </cell>
          <cell r="AL860">
            <v>45278</v>
          </cell>
          <cell r="AM860">
            <v>45278</v>
          </cell>
          <cell r="AN860">
            <v>62333333</v>
          </cell>
          <cell r="AO860">
            <v>62333333</v>
          </cell>
          <cell r="AP860">
            <v>8500000</v>
          </cell>
          <cell r="AQ860">
            <v>0.3333333283662796</v>
          </cell>
          <cell r="AS860">
            <v>959</v>
          </cell>
          <cell r="AT860">
            <v>45028</v>
          </cell>
          <cell r="AU860">
            <v>62333333</v>
          </cell>
          <cell r="AV860" t="str">
            <v>O23011602320000007641</v>
          </cell>
          <cell r="AW860" t="str">
            <v>INVERSION</v>
          </cell>
          <cell r="AX860" t="str">
            <v>Implementación de la Estrategia Integral de Revitalización Bogotá</v>
          </cell>
          <cell r="AY860" t="str">
            <v>5000502070</v>
          </cell>
          <cell r="AZ860">
            <v>969</v>
          </cell>
          <cell r="BA860">
            <v>45051</v>
          </cell>
          <cell r="BB860">
            <v>62333333</v>
          </cell>
          <cell r="BK860" t="str">
            <v/>
          </cell>
          <cell r="BN860" t="str">
            <v/>
          </cell>
          <cell r="BO860" t="str">
            <v/>
          </cell>
          <cell r="BP860" t="str">
            <v/>
          </cell>
          <cell r="BR860" t="str">
            <v/>
          </cell>
          <cell r="BS860" t="str">
            <v/>
          </cell>
          <cell r="BT860" t="str">
            <v/>
          </cell>
          <cell r="BU860" t="str">
            <v/>
          </cell>
          <cell r="BV860" t="str">
            <v/>
          </cell>
          <cell r="BW860" t="str">
            <v/>
          </cell>
          <cell r="CA860" t="str">
            <v/>
          </cell>
          <cell r="CB860" t="str">
            <v/>
          </cell>
          <cell r="CC860" t="str">
            <v/>
          </cell>
          <cell r="CE860" t="str">
            <v/>
          </cell>
          <cell r="CF860" t="str">
            <v/>
          </cell>
          <cell r="CG860" t="str">
            <v/>
          </cell>
          <cell r="CH860" t="str">
            <v/>
          </cell>
          <cell r="CI860" t="str">
            <v/>
          </cell>
          <cell r="CP860">
            <v>0</v>
          </cell>
        </row>
        <row r="861">
          <cell r="C861" t="str">
            <v>850-2023</v>
          </cell>
          <cell r="D861">
            <v>1</v>
          </cell>
          <cell r="E861" t="str">
            <v>CO1.PCCNTR.4922818</v>
          </cell>
          <cell r="F861" t="str">
            <v>No Aplica</v>
          </cell>
          <cell r="G861" t="str">
            <v>En Ejecución</v>
          </cell>
          <cell r="H861" t="str">
            <v>https://community.secop.gov.co/Public/Tendering/OpportunityDetail/Index?noticeUID=CO1.NTC.4369489&amp;isFromPublicArea=True&amp;isModal=true&amp;asPopupView=true</v>
          </cell>
          <cell r="I861" t="str">
            <v>SDHT-SGC-PSP-035-2023</v>
          </cell>
          <cell r="J861">
            <v>1</v>
          </cell>
          <cell r="K861">
            <v>2</v>
          </cell>
          <cell r="L861" t="str">
            <v>Persona Natural</v>
          </cell>
          <cell r="M861" t="str">
            <v>CC</v>
          </cell>
          <cell r="N861">
            <v>52078028</v>
          </cell>
          <cell r="O861">
            <v>0</v>
          </cell>
          <cell r="P861" t="str">
            <v>SUAREZ ACEVEDO</v>
          </cell>
          <cell r="Q861" t="str">
            <v>ARGENIS ROCIO</v>
          </cell>
          <cell r="R861" t="str">
            <v>No Aplica</v>
          </cell>
          <cell r="S861" t="str">
            <v>ARGENIS ROCIO SUAREZ ACEVEDO</v>
          </cell>
          <cell r="T861" t="str">
            <v>F</v>
          </cell>
          <cell r="U861">
            <v>45051</v>
          </cell>
          <cell r="V861">
            <v>45051</v>
          </cell>
          <cell r="W861">
            <v>44960</v>
          </cell>
          <cell r="Y861" t="str">
            <v>Contratación Directa</v>
          </cell>
          <cell r="Z861" t="str">
            <v>Contrato</v>
          </cell>
          <cell r="AA861" t="str">
            <v>Prestación de Servicios Profesionales</v>
          </cell>
          <cell r="AB861" t="str">
            <v>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v>
          </cell>
          <cell r="AC861">
            <v>45051</v>
          </cell>
          <cell r="AE861">
            <v>45051</v>
          </cell>
          <cell r="AF861">
            <v>8</v>
          </cell>
          <cell r="AG861">
            <v>0</v>
          </cell>
          <cell r="AH861">
            <v>8</v>
          </cell>
          <cell r="AI861">
            <v>8</v>
          </cell>
          <cell r="AJ861">
            <v>0</v>
          </cell>
          <cell r="AK861">
            <v>240</v>
          </cell>
          <cell r="AL861">
            <v>45295</v>
          </cell>
          <cell r="AM861">
            <v>45295</v>
          </cell>
          <cell r="AN861">
            <v>88000000</v>
          </cell>
          <cell r="AO861">
            <v>88000000</v>
          </cell>
          <cell r="AP861">
            <v>11000000</v>
          </cell>
          <cell r="AQ861">
            <v>0</v>
          </cell>
          <cell r="AS861">
            <v>1002</v>
          </cell>
          <cell r="AT861">
            <v>45035</v>
          </cell>
          <cell r="AU861">
            <v>88000000</v>
          </cell>
          <cell r="AV861" t="str">
            <v>O23011605560000007754</v>
          </cell>
          <cell r="AW861" t="str">
            <v>INVERSION</v>
          </cell>
          <cell r="AX861" t="str">
            <v>Fortalecimiento Institucional de la Secretaría del Hábitat Bogotá</v>
          </cell>
          <cell r="AY861" t="str">
            <v>5000502010</v>
          </cell>
          <cell r="AZ861">
            <v>966</v>
          </cell>
          <cell r="BA861">
            <v>45051</v>
          </cell>
          <cell r="BB861">
            <v>88000000</v>
          </cell>
          <cell r="BK861" t="str">
            <v/>
          </cell>
          <cell r="BN861" t="str">
            <v/>
          </cell>
          <cell r="BO861" t="str">
            <v/>
          </cell>
          <cell r="BP861" t="str">
            <v/>
          </cell>
          <cell r="BR861" t="str">
            <v/>
          </cell>
          <cell r="BS861" t="str">
            <v/>
          </cell>
          <cell r="BT861" t="str">
            <v/>
          </cell>
          <cell r="BU861" t="str">
            <v/>
          </cell>
          <cell r="BV861" t="str">
            <v/>
          </cell>
          <cell r="BW861" t="str">
            <v/>
          </cell>
          <cell r="CA861" t="str">
            <v/>
          </cell>
          <cell r="CB861" t="str">
            <v/>
          </cell>
          <cell r="CC861" t="str">
            <v/>
          </cell>
          <cell r="CE861" t="str">
            <v/>
          </cell>
          <cell r="CF861" t="str">
            <v/>
          </cell>
          <cell r="CG861" t="str">
            <v/>
          </cell>
          <cell r="CH861" t="str">
            <v/>
          </cell>
          <cell r="CI861" t="str">
            <v/>
          </cell>
          <cell r="CP861">
            <v>0</v>
          </cell>
        </row>
        <row r="862">
          <cell r="C862" t="str">
            <v>851-2023</v>
          </cell>
          <cell r="D862">
            <v>1</v>
          </cell>
          <cell r="E862" t="str">
            <v>CO1.PCCNTR.4923330</v>
          </cell>
          <cell r="F862" t="str">
            <v>No Aplica</v>
          </cell>
          <cell r="G862" t="str">
            <v>En Ejecución</v>
          </cell>
          <cell r="H862" t="str">
            <v>https://community.secop.gov.co/Public/Tendering/OpportunityDetail/Index?noticeUID=CO1.NTC.4370802&amp;isFromPublicArea=True&amp;isModal=true&amp;asPopupView=true</v>
          </cell>
          <cell r="I862" t="str">
            <v>SDHT-SDO-PSP-090-2023.</v>
          </cell>
          <cell r="J862">
            <v>1</v>
          </cell>
          <cell r="K862">
            <v>1</v>
          </cell>
          <cell r="L862" t="str">
            <v>Persona Natural</v>
          </cell>
          <cell r="M862" t="str">
            <v>CC</v>
          </cell>
          <cell r="N862">
            <v>80850767</v>
          </cell>
          <cell r="O862">
            <v>8</v>
          </cell>
          <cell r="P862" t="str">
            <v>SANCHEZ SALAMANCA</v>
          </cell>
          <cell r="Q862" t="str">
            <v>SERGIO ARTURO</v>
          </cell>
          <cell r="R862" t="str">
            <v>No Aplica</v>
          </cell>
          <cell r="S862" t="str">
            <v>SERGIO ARTURO SANCHEZ SALAMANCA</v>
          </cell>
          <cell r="T862" t="str">
            <v>M</v>
          </cell>
          <cell r="U862">
            <v>45051</v>
          </cell>
          <cell r="V862">
            <v>45054</v>
          </cell>
          <cell r="W862">
            <v>45055</v>
          </cell>
          <cell r="Y862" t="str">
            <v>Contratación Directa</v>
          </cell>
          <cell r="Z862" t="str">
            <v>Contrato</v>
          </cell>
          <cell r="AA862" t="str">
            <v>Prestación de Servicios Profesionales</v>
          </cell>
          <cell r="AB862" t="str">
            <v>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v>
          </cell>
          <cell r="AC862">
            <v>45055</v>
          </cell>
          <cell r="AE862">
            <v>45055</v>
          </cell>
          <cell r="AF862">
            <v>7</v>
          </cell>
          <cell r="AG862">
            <v>15</v>
          </cell>
          <cell r="AH862">
            <v>7.5</v>
          </cell>
          <cell r="AI862">
            <v>7</v>
          </cell>
          <cell r="AJ862">
            <v>15</v>
          </cell>
          <cell r="AK862">
            <v>225</v>
          </cell>
          <cell r="AL862">
            <v>45283</v>
          </cell>
          <cell r="AM862">
            <v>45283</v>
          </cell>
          <cell r="AN862">
            <v>56085000</v>
          </cell>
          <cell r="AO862">
            <v>56085000</v>
          </cell>
          <cell r="AP862">
            <v>7478000</v>
          </cell>
          <cell r="AQ862">
            <v>0</v>
          </cell>
          <cell r="AS862">
            <v>868</v>
          </cell>
          <cell r="AT862">
            <v>44994</v>
          </cell>
          <cell r="AU862">
            <v>59824000</v>
          </cell>
          <cell r="AV862" t="str">
            <v>O23011602320000007641</v>
          </cell>
          <cell r="AW862" t="str">
            <v>INVERSION</v>
          </cell>
          <cell r="AX862" t="str">
            <v>Implementación de la Estrategia Integral de Revitalización Bogotá</v>
          </cell>
          <cell r="AY862" t="str">
            <v>5000502065</v>
          </cell>
          <cell r="AZ862">
            <v>967</v>
          </cell>
          <cell r="BA862">
            <v>45051</v>
          </cell>
          <cell r="BB862">
            <v>56085000</v>
          </cell>
          <cell r="BK862" t="str">
            <v/>
          </cell>
          <cell r="BN862" t="str">
            <v/>
          </cell>
          <cell r="BO862" t="str">
            <v/>
          </cell>
          <cell r="BP862" t="str">
            <v/>
          </cell>
          <cell r="BR862" t="str">
            <v/>
          </cell>
          <cell r="BS862" t="str">
            <v/>
          </cell>
          <cell r="BT862" t="str">
            <v/>
          </cell>
          <cell r="BU862" t="str">
            <v/>
          </cell>
          <cell r="BV862" t="str">
            <v/>
          </cell>
          <cell r="BW862" t="str">
            <v/>
          </cell>
          <cell r="CA862" t="str">
            <v/>
          </cell>
          <cell r="CB862" t="str">
            <v/>
          </cell>
          <cell r="CC862" t="str">
            <v/>
          </cell>
          <cell r="CE862" t="str">
            <v/>
          </cell>
          <cell r="CF862" t="str">
            <v/>
          </cell>
          <cell r="CG862" t="str">
            <v/>
          </cell>
          <cell r="CH862" t="str">
            <v/>
          </cell>
          <cell r="CI862" t="str">
            <v/>
          </cell>
          <cell r="CP862">
            <v>0</v>
          </cell>
        </row>
        <row r="863">
          <cell r="C863" t="str">
            <v>852-2023</v>
          </cell>
          <cell r="D863">
            <v>1</v>
          </cell>
          <cell r="E863" t="str">
            <v>CO1.PCCNTR.4923413</v>
          </cell>
          <cell r="F863" t="str">
            <v>No Aplica</v>
          </cell>
          <cell r="G863" t="str">
            <v>En Ejecución</v>
          </cell>
          <cell r="H863" t="str">
            <v>https://community.secop.gov.co/Public/Tendering/OpportunityDetail/Index?noticeUID=CO1.NTC.4370674&amp;isFromPublicArea=True&amp;isModal=true&amp;asPopupView=true</v>
          </cell>
          <cell r="I863" t="str">
            <v>SDHT-SDICV-PSP-074-2023</v>
          </cell>
          <cell r="J863">
            <v>1</v>
          </cell>
          <cell r="K863">
            <v>1</v>
          </cell>
          <cell r="L863" t="str">
            <v>Persona Natural</v>
          </cell>
          <cell r="M863" t="str">
            <v>CC</v>
          </cell>
          <cell r="N863">
            <v>52967448</v>
          </cell>
          <cell r="O863">
            <v>5</v>
          </cell>
          <cell r="P863" t="str">
            <v>RODRIGUEZ DIAZ</v>
          </cell>
          <cell r="Q863" t="str">
            <v>JOHANA ANDREA</v>
          </cell>
          <cell r="R863" t="str">
            <v>No Aplica</v>
          </cell>
          <cell r="S863" t="str">
            <v>JOHANA ANDREA RODRIGUEZ DIAZ</v>
          </cell>
          <cell r="T863" t="str">
            <v>F</v>
          </cell>
          <cell r="U863">
            <v>45054</v>
          </cell>
          <cell r="V863">
            <v>45058</v>
          </cell>
          <cell r="W863">
            <v>45057</v>
          </cell>
          <cell r="Y863" t="str">
            <v>Contratación Directa</v>
          </cell>
          <cell r="Z863" t="str">
            <v>Contrato</v>
          </cell>
          <cell r="AA863" t="str">
            <v>Prestación de Servicios Profesionales</v>
          </cell>
          <cell r="AB863" t="str">
            <v>PRESTAR SERVICIOS PROFESIONALES DE APOYO JURIDICO PARA SUSTANCIAR INVESTIGACIONES ADMINISTRATIVAS RELACIONADAS CON LA ENAJENACIÓN Y ARRENDAMIENTO DE VIVIENDA</v>
          </cell>
          <cell r="AC863">
            <v>45058</v>
          </cell>
          <cell r="AE863">
            <v>45058</v>
          </cell>
          <cell r="AF863">
            <v>7</v>
          </cell>
          <cell r="AG863">
            <v>25</v>
          </cell>
          <cell r="AH863">
            <v>7.833333333333333</v>
          </cell>
          <cell r="AI863">
            <v>7</v>
          </cell>
          <cell r="AJ863">
            <v>25</v>
          </cell>
          <cell r="AK863">
            <v>235</v>
          </cell>
          <cell r="AL863">
            <v>45297</v>
          </cell>
          <cell r="AM863">
            <v>45297</v>
          </cell>
          <cell r="AN863">
            <v>44779250</v>
          </cell>
          <cell r="AO863">
            <v>44779250</v>
          </cell>
          <cell r="AP863">
            <v>5716500</v>
          </cell>
          <cell r="AQ863">
            <v>0</v>
          </cell>
          <cell r="AS863">
            <v>1018</v>
          </cell>
          <cell r="AT863">
            <v>45035</v>
          </cell>
          <cell r="AU863">
            <v>45732000</v>
          </cell>
          <cell r="AV863" t="str">
            <v>O23011603450000007812</v>
          </cell>
          <cell r="AW863" t="str">
            <v>INVERSION</v>
          </cell>
          <cell r="AX863" t="str">
            <v>Fortalecimiento de la Inspección, Vigilancia y Control de Vivienda en Bogotá</v>
          </cell>
          <cell r="AY863" t="str">
            <v>5000502965</v>
          </cell>
          <cell r="AZ863">
            <v>996</v>
          </cell>
          <cell r="BA863">
            <v>45055</v>
          </cell>
          <cell r="BB863">
            <v>44779250</v>
          </cell>
          <cell r="BK863" t="str">
            <v/>
          </cell>
          <cell r="BN863" t="str">
            <v/>
          </cell>
          <cell r="BO863" t="str">
            <v/>
          </cell>
          <cell r="BP863" t="str">
            <v/>
          </cell>
          <cell r="BR863" t="str">
            <v/>
          </cell>
          <cell r="BS863" t="str">
            <v/>
          </cell>
          <cell r="BT863" t="str">
            <v/>
          </cell>
          <cell r="BU863" t="str">
            <v/>
          </cell>
          <cell r="BV863" t="str">
            <v/>
          </cell>
          <cell r="BW863" t="str">
            <v/>
          </cell>
          <cell r="CA863" t="str">
            <v/>
          </cell>
          <cell r="CB863" t="str">
            <v/>
          </cell>
          <cell r="CC863" t="str">
            <v/>
          </cell>
          <cell r="CE863" t="str">
            <v/>
          </cell>
          <cell r="CF863" t="str">
            <v/>
          </cell>
          <cell r="CG863" t="str">
            <v/>
          </cell>
          <cell r="CH863" t="str">
            <v/>
          </cell>
          <cell r="CI863" t="str">
            <v/>
          </cell>
          <cell r="CP863">
            <v>0</v>
          </cell>
        </row>
        <row r="864">
          <cell r="C864" t="str">
            <v>853-2023</v>
          </cell>
          <cell r="D864">
            <v>1</v>
          </cell>
          <cell r="E864" t="str">
            <v>CO1.PCCNTR.4926380</v>
          </cell>
          <cell r="F864" t="str">
            <v>No Aplica</v>
          </cell>
          <cell r="G864" t="str">
            <v>En Ejecución</v>
          </cell>
          <cell r="H864" t="str">
            <v>https://community.secop.gov.co/Public/Tendering/OpportunityDetail/Index?noticeUID=CO1.NTC.4375494&amp;isFromPublicArea=True&amp;isModal=true&amp;asPopupView=true</v>
          </cell>
          <cell r="I864" t="str">
            <v>SDHT-SDPP-PSP-025-2023</v>
          </cell>
          <cell r="J864">
            <v>1</v>
          </cell>
          <cell r="K864">
            <v>1</v>
          </cell>
          <cell r="L864" t="str">
            <v>Persona Natural</v>
          </cell>
          <cell r="M864" t="str">
            <v>CC</v>
          </cell>
          <cell r="N864">
            <v>74181239</v>
          </cell>
          <cell r="O864">
            <v>8</v>
          </cell>
          <cell r="P864" t="str">
            <v>BUSTAMANTE CARO</v>
          </cell>
          <cell r="Q864" t="str">
            <v>JAVIER</v>
          </cell>
          <cell r="R864" t="str">
            <v>No Aplica</v>
          </cell>
          <cell r="S864" t="str">
            <v>JAVIER BUSTAMANTE CARO</v>
          </cell>
          <cell r="T864" t="str">
            <v>M</v>
          </cell>
          <cell r="U864">
            <v>45054</v>
          </cell>
          <cell r="V864">
            <v>45054</v>
          </cell>
          <cell r="W864">
            <v>45055</v>
          </cell>
          <cell r="Y864" t="str">
            <v>Contratación Directa</v>
          </cell>
          <cell r="Z864" t="str">
            <v>Contrato</v>
          </cell>
          <cell r="AA864" t="str">
            <v>Prestación de Servicios Profesionales</v>
          </cell>
          <cell r="AB864" t="str">
            <v>PRESTAR SERVICIOS PROFESIONALES PARA EL DESARROLLO DE LAS ACTIVIDADES RELACIONADAS CON LA REVISIÓN, DOCUMENTACIÓN, ACTUALIZACIÓN Y EJECUCIÓN DEL LEVANTAMIENTO DE CARGAS LABORALES FRENTE A LA PROPUESTA DE REINGENIERÍA DE LA SECRETARÍA DISTRITAL DEL HÁBITAT.</v>
          </cell>
          <cell r="AC864">
            <v>45055</v>
          </cell>
          <cell r="AE864">
            <v>45055</v>
          </cell>
          <cell r="AF864">
            <v>6</v>
          </cell>
          <cell r="AG864">
            <v>9</v>
          </cell>
          <cell r="AH864">
            <v>6.3</v>
          </cell>
          <cell r="AI864">
            <v>6</v>
          </cell>
          <cell r="AJ864">
            <v>9</v>
          </cell>
          <cell r="AK864">
            <v>189</v>
          </cell>
          <cell r="AL864">
            <v>45247</v>
          </cell>
          <cell r="AM864">
            <v>45247</v>
          </cell>
          <cell r="AN864">
            <v>45423000</v>
          </cell>
          <cell r="AO864">
            <v>45423000</v>
          </cell>
          <cell r="AP864">
            <v>7210000</v>
          </cell>
          <cell r="AQ864">
            <v>0</v>
          </cell>
          <cell r="AS864">
            <v>1000</v>
          </cell>
          <cell r="AT864">
            <v>45035</v>
          </cell>
          <cell r="AU864">
            <v>45663330</v>
          </cell>
          <cell r="AV864" t="str">
            <v>O23011605560000007602</v>
          </cell>
          <cell r="AW864" t="str">
            <v>INVERSION</v>
          </cell>
          <cell r="AX864" t="str">
            <v>Análisis de la Gestión Integral del desarrollo de los programas y proyectos de la Secretaría de Hábitat de Bogotá</v>
          </cell>
          <cell r="AY864" t="str">
            <v>5000502581</v>
          </cell>
          <cell r="AZ864">
            <v>984</v>
          </cell>
          <cell r="BA864">
            <v>45054</v>
          </cell>
          <cell r="BB864">
            <v>45423000</v>
          </cell>
          <cell r="BK864" t="str">
            <v/>
          </cell>
          <cell r="BN864" t="str">
            <v/>
          </cell>
          <cell r="BO864" t="str">
            <v/>
          </cell>
          <cell r="BP864" t="str">
            <v/>
          </cell>
          <cell r="BR864" t="str">
            <v/>
          </cell>
          <cell r="BS864" t="str">
            <v/>
          </cell>
          <cell r="BT864" t="str">
            <v/>
          </cell>
          <cell r="BU864" t="str">
            <v/>
          </cell>
          <cell r="BV864" t="str">
            <v/>
          </cell>
          <cell r="BW864" t="str">
            <v/>
          </cell>
          <cell r="CA864" t="str">
            <v/>
          </cell>
          <cell r="CB864" t="str">
            <v/>
          </cell>
          <cell r="CC864" t="str">
            <v/>
          </cell>
          <cell r="CE864" t="str">
            <v/>
          </cell>
          <cell r="CF864" t="str">
            <v/>
          </cell>
          <cell r="CG864" t="str">
            <v/>
          </cell>
          <cell r="CH864" t="str">
            <v/>
          </cell>
          <cell r="CI864" t="str">
            <v/>
          </cell>
          <cell r="CP864">
            <v>0</v>
          </cell>
        </row>
        <row r="865">
          <cell r="C865" t="str">
            <v>854-2023</v>
          </cell>
          <cell r="D865">
            <v>1</v>
          </cell>
          <cell r="E865" t="str">
            <v>CO1.PCCNTR.4926092</v>
          </cell>
          <cell r="F865" t="str">
            <v>No Aplica</v>
          </cell>
          <cell r="G865" t="str">
            <v>En Ejecución</v>
          </cell>
          <cell r="H865" t="str">
            <v>https://community.secop.gov.co/Public/Tendering/OpportunityDetail/Index?noticeUID=CO1.NTC.4375889&amp;isFromPublicArea=True&amp;isModal=true&amp;asPopupView=true</v>
          </cell>
          <cell r="I865" t="str">
            <v>SDHT-SDPP-PSAG-003-2023</v>
          </cell>
          <cell r="J865">
            <v>1</v>
          </cell>
          <cell r="K865">
            <v>1</v>
          </cell>
          <cell r="L865" t="str">
            <v>Persona Natural</v>
          </cell>
          <cell r="M865" t="str">
            <v>CC</v>
          </cell>
          <cell r="N865">
            <v>53027805</v>
          </cell>
          <cell r="O865">
            <v>2</v>
          </cell>
          <cell r="P865" t="str">
            <v>ROJAS</v>
          </cell>
          <cell r="Q865" t="str">
            <v>YENIFER</v>
          </cell>
          <cell r="R865" t="str">
            <v>No Aplica</v>
          </cell>
          <cell r="S865" t="str">
            <v>YENIFER ROJAS</v>
          </cell>
          <cell r="T865" t="str">
            <v>F</v>
          </cell>
          <cell r="U865">
            <v>45051</v>
          </cell>
          <cell r="V865">
            <v>45051</v>
          </cell>
          <cell r="W865">
            <v>45054</v>
          </cell>
          <cell r="Y865" t="str">
            <v>Contratación Directa</v>
          </cell>
          <cell r="Z865" t="str">
            <v>Contrato</v>
          </cell>
          <cell r="AA865" t="str">
            <v>Prestación de Servicios  de Apoyo a la Gestión</v>
          </cell>
          <cell r="AB865" t="str">
            <v>PRESTAR SERVICIOS TÉCNICOS A LA GESTIÓN ADMINISTRATIVA Y/O ASISTENCIAL DENTRO DE LOS DIFERENTES PROCESOS Y PROCEDIMIENTOS A CARGO DE LA SUBDIRECCIÓN DE PROGRAMAS Y PROYECTOS</v>
          </cell>
          <cell r="AC865">
            <v>45054</v>
          </cell>
          <cell r="AE865">
            <v>45054</v>
          </cell>
          <cell r="AF865">
            <v>7</v>
          </cell>
          <cell r="AG865">
            <v>20</v>
          </cell>
          <cell r="AH865">
            <v>7.666666666666667</v>
          </cell>
          <cell r="AI865">
            <v>7</v>
          </cell>
          <cell r="AJ865">
            <v>20</v>
          </cell>
          <cell r="AK865">
            <v>230</v>
          </cell>
          <cell r="AL865">
            <v>45287</v>
          </cell>
          <cell r="AM865">
            <v>45287</v>
          </cell>
          <cell r="AN865">
            <v>34500000</v>
          </cell>
          <cell r="AO865">
            <v>34500000</v>
          </cell>
          <cell r="AP865">
            <v>4500000</v>
          </cell>
          <cell r="AQ865">
            <v>0</v>
          </cell>
          <cell r="AS865">
            <v>1041</v>
          </cell>
          <cell r="AT865">
            <v>45043</v>
          </cell>
          <cell r="AU865">
            <v>34500000</v>
          </cell>
          <cell r="AV865" t="str">
            <v>O23011605560000007602</v>
          </cell>
          <cell r="AW865" t="str">
            <v>INVERSION</v>
          </cell>
          <cell r="AX865" t="str">
            <v>Análisis de la Gestión Integral del desarrollo de los programas y proyectos de la Secretaría de Hábitat de Bogotá</v>
          </cell>
          <cell r="AY865" t="str">
            <v>5000502370</v>
          </cell>
          <cell r="AZ865">
            <v>978</v>
          </cell>
          <cell r="BA865">
            <v>45054</v>
          </cell>
          <cell r="BB865">
            <v>34500000</v>
          </cell>
          <cell r="BK865" t="str">
            <v/>
          </cell>
          <cell r="BN865" t="str">
            <v/>
          </cell>
          <cell r="BO865" t="str">
            <v/>
          </cell>
          <cell r="BP865" t="str">
            <v/>
          </cell>
          <cell r="BR865" t="str">
            <v/>
          </cell>
          <cell r="BS865" t="str">
            <v/>
          </cell>
          <cell r="BT865" t="str">
            <v/>
          </cell>
          <cell r="BU865" t="str">
            <v/>
          </cell>
          <cell r="BV865" t="str">
            <v/>
          </cell>
          <cell r="BW865" t="str">
            <v/>
          </cell>
          <cell r="CA865" t="str">
            <v/>
          </cell>
          <cell r="CB865" t="str">
            <v/>
          </cell>
          <cell r="CC865" t="str">
            <v/>
          </cell>
          <cell r="CE865" t="str">
            <v/>
          </cell>
          <cell r="CF865" t="str">
            <v/>
          </cell>
          <cell r="CG865" t="str">
            <v/>
          </cell>
          <cell r="CH865" t="str">
            <v/>
          </cell>
          <cell r="CI865" t="str">
            <v/>
          </cell>
          <cell r="CP865">
            <v>0</v>
          </cell>
        </row>
        <row r="866">
          <cell r="C866" t="str">
            <v>855-2023</v>
          </cell>
          <cell r="D866">
            <v>1</v>
          </cell>
          <cell r="E866" t="str">
            <v>CO1.PCCNTR.4926407</v>
          </cell>
          <cell r="F866" t="str">
            <v>No Aplica</v>
          </cell>
          <cell r="G866" t="str">
            <v>En Ejecución</v>
          </cell>
          <cell r="H866" t="str">
            <v>https://community.secop.gov.co/Public/Tendering/OpportunityDetail/Index?noticeUID=CO1.NTC.4375718&amp;isFromPublicArea=True&amp;isModal=true&amp;asPopupView=true</v>
          </cell>
          <cell r="I866" t="str">
            <v>SDHT-SDRPUB-PSAG-002-2023</v>
          </cell>
          <cell r="J866">
            <v>1</v>
          </cell>
          <cell r="K866">
            <v>1</v>
          </cell>
          <cell r="L866" t="str">
            <v>Persona Natural</v>
          </cell>
          <cell r="M866" t="str">
            <v>CC</v>
          </cell>
          <cell r="N866">
            <v>52454187</v>
          </cell>
          <cell r="O866">
            <v>6</v>
          </cell>
          <cell r="P866" t="str">
            <v>DIAZ ULLOA</v>
          </cell>
          <cell r="Q866" t="str">
            <v>CLAUDIA YANETH</v>
          </cell>
          <cell r="R866" t="str">
            <v>No Aplica</v>
          </cell>
          <cell r="S866" t="str">
            <v>CLAUDIA YANETH DIAZ ULLOA</v>
          </cell>
          <cell r="T866" t="str">
            <v>F</v>
          </cell>
          <cell r="U866">
            <v>45051</v>
          </cell>
          <cell r="V866">
            <v>45055</v>
          </cell>
          <cell r="W866">
            <v>45057</v>
          </cell>
          <cell r="Y866" t="str">
            <v>Contratación Directa</v>
          </cell>
          <cell r="Z866" t="str">
            <v>Contrato</v>
          </cell>
          <cell r="AA866" t="str">
            <v>Prestación de Servicios  de Apoyo a la Gestión</v>
          </cell>
          <cell r="AB866" t="str">
            <v>PRESTAR SERVICIOS DE APOYO A LA GESTIÓN EN LA EJECUCIÓN DE ACTIVIDADES ASISTENCIALES ADMINISTRATIVAS Y DE GESTIÓN DOCUMENTAL PROPIAS DE LA SECRETARIA DISTRITAL DEL HABITAT</v>
          </cell>
          <cell r="AC866">
            <v>45057</v>
          </cell>
          <cell r="AE866">
            <v>45057</v>
          </cell>
          <cell r="AF866">
            <v>7</v>
          </cell>
          <cell r="AG866">
            <v>20</v>
          </cell>
          <cell r="AH866">
            <v>7.666666666666667</v>
          </cell>
          <cell r="AI866">
            <v>7</v>
          </cell>
          <cell r="AJ866">
            <v>20</v>
          </cell>
          <cell r="AK866">
            <v>230</v>
          </cell>
          <cell r="AL866">
            <v>45290</v>
          </cell>
          <cell r="AM866">
            <v>45290</v>
          </cell>
          <cell r="AN866">
            <v>28366667</v>
          </cell>
          <cell r="AO866">
            <v>28366667</v>
          </cell>
          <cell r="AP866">
            <v>3700000</v>
          </cell>
          <cell r="AQ866">
            <v>-0.3333333358168602</v>
          </cell>
          <cell r="AS866">
            <v>1012</v>
          </cell>
          <cell r="AT866">
            <v>45035</v>
          </cell>
          <cell r="AU866">
            <v>33670000</v>
          </cell>
          <cell r="AV866" t="str">
            <v>O23011601010000007823</v>
          </cell>
          <cell r="AW866" t="str">
            <v>INVERSION</v>
          </cell>
          <cell r="AX866" t="str">
            <v>Generación de mecanismos para facilitar el acceso a una solución de vivienda a hogares vulnerables en Bogotá</v>
          </cell>
          <cell r="AY866" t="str">
            <v>5000502361</v>
          </cell>
          <cell r="AZ866">
            <v>977</v>
          </cell>
          <cell r="BA866">
            <v>45054</v>
          </cell>
          <cell r="BB866">
            <v>28366667</v>
          </cell>
          <cell r="BK866" t="str">
            <v/>
          </cell>
          <cell r="BN866" t="str">
            <v/>
          </cell>
          <cell r="BO866" t="str">
            <v/>
          </cell>
          <cell r="BP866" t="str">
            <v/>
          </cell>
          <cell r="BR866" t="str">
            <v/>
          </cell>
          <cell r="BS866" t="str">
            <v/>
          </cell>
          <cell r="BT866" t="str">
            <v/>
          </cell>
          <cell r="BU866" t="str">
            <v/>
          </cell>
          <cell r="BV866" t="str">
            <v/>
          </cell>
          <cell r="BW866" t="str">
            <v/>
          </cell>
          <cell r="CA866" t="str">
            <v/>
          </cell>
          <cell r="CB866" t="str">
            <v/>
          </cell>
          <cell r="CC866" t="str">
            <v/>
          </cell>
          <cell r="CE866" t="str">
            <v/>
          </cell>
          <cell r="CF866" t="str">
            <v/>
          </cell>
          <cell r="CG866" t="str">
            <v/>
          </cell>
          <cell r="CH866" t="str">
            <v/>
          </cell>
          <cell r="CI866" t="str">
            <v/>
          </cell>
          <cell r="CP866">
            <v>0</v>
          </cell>
        </row>
        <row r="867">
          <cell r="C867" t="str">
            <v>856-2023</v>
          </cell>
          <cell r="D867">
            <v>1</v>
          </cell>
          <cell r="E867" t="str">
            <v>CO1.PCCNTR.4936244</v>
          </cell>
          <cell r="F867" t="str">
            <v>No Aplica</v>
          </cell>
          <cell r="G867" t="str">
            <v>En Ejecución</v>
          </cell>
          <cell r="H867" t="str">
            <v>https://community.secop.gov.co/Public/Tendering/OpportunityDetail/Index?noticeUID=CO1.NTC.4388335&amp;isFromPublicArea=True&amp;isModal=true&amp;asPopupView=true</v>
          </cell>
          <cell r="I867" t="str">
            <v>SDHT-SDRPUB-PSP-028-2023</v>
          </cell>
          <cell r="J867">
            <v>1</v>
          </cell>
          <cell r="K867">
            <v>1</v>
          </cell>
          <cell r="L867" t="str">
            <v>Persona Natural</v>
          </cell>
          <cell r="M867" t="str">
            <v>CC</v>
          </cell>
          <cell r="N867">
            <v>1026302522</v>
          </cell>
          <cell r="O867">
            <v>5</v>
          </cell>
          <cell r="P867" t="str">
            <v>VILLAMIL MARTINEZ</v>
          </cell>
          <cell r="Q867" t="str">
            <v>LAURA VALENTINA</v>
          </cell>
          <cell r="R867" t="str">
            <v>No Aplica</v>
          </cell>
          <cell r="S867" t="str">
            <v>LAURA VALENTINA VILLAMIL MARTINEZ</v>
          </cell>
          <cell r="T867" t="str">
            <v>F</v>
          </cell>
          <cell r="U867">
            <v>45055</v>
          </cell>
          <cell r="V867">
            <v>45057</v>
          </cell>
          <cell r="W867">
            <v>45057</v>
          </cell>
          <cell r="Y867" t="str">
            <v>Contratación Directa</v>
          </cell>
          <cell r="Z867" t="str">
            <v>Contrato</v>
          </cell>
          <cell r="AA867" t="str">
            <v>Prestación de Servicios Profesionales</v>
          </cell>
          <cell r="AB867" t="str">
            <v>PRESTAR SERVICIOS PROFESIONALES PARA DESARROLLAR ACTIVIDADES SOCIALES PARA LA VERIFICACIÓN Y SEGUIMIENTO DE LOS HOGARES BENEFICIARIOS DE LOS PROGRAMAS DE ARRENDAMIENTO DEFINIDOS POR LA SUBSECREATIARIA DE GESTION FINANCIERA</v>
          </cell>
          <cell r="AC867">
            <v>45057</v>
          </cell>
          <cell r="AE867">
            <v>45057</v>
          </cell>
          <cell r="AF867">
            <v>7</v>
          </cell>
          <cell r="AG867">
            <v>20</v>
          </cell>
          <cell r="AH867">
            <v>7.666666666666667</v>
          </cell>
          <cell r="AI867">
            <v>7</v>
          </cell>
          <cell r="AJ867">
            <v>20</v>
          </cell>
          <cell r="AK867">
            <v>230</v>
          </cell>
          <cell r="AL867">
            <v>45290</v>
          </cell>
          <cell r="AM867">
            <v>45290</v>
          </cell>
          <cell r="AN867">
            <v>40633333</v>
          </cell>
          <cell r="AO867">
            <v>40633333</v>
          </cell>
          <cell r="AP867">
            <v>5300000</v>
          </cell>
          <cell r="AQ867">
            <v>0.3333333283662796</v>
          </cell>
          <cell r="AS867">
            <v>988</v>
          </cell>
          <cell r="AT867">
            <v>45035</v>
          </cell>
          <cell r="AU867">
            <v>48230000</v>
          </cell>
          <cell r="AV867" t="str">
            <v>O23011601010000007823</v>
          </cell>
          <cell r="AW867" t="str">
            <v>INVERSION</v>
          </cell>
          <cell r="AX867" t="str">
            <v>Generación de mecanismos para facilitar el acceso a una solución de vivienda a hogares vulnerables en Bogotá</v>
          </cell>
          <cell r="AY867" t="str">
            <v>5000502988</v>
          </cell>
          <cell r="AZ867">
            <v>997</v>
          </cell>
          <cell r="BA867">
            <v>45055</v>
          </cell>
          <cell r="BB867">
            <v>40633333</v>
          </cell>
          <cell r="BK867" t="str">
            <v/>
          </cell>
          <cell r="BN867" t="str">
            <v/>
          </cell>
          <cell r="BO867" t="str">
            <v/>
          </cell>
          <cell r="BP867" t="str">
            <v/>
          </cell>
          <cell r="BR867" t="str">
            <v/>
          </cell>
          <cell r="BS867" t="str">
            <v/>
          </cell>
          <cell r="BT867" t="str">
            <v/>
          </cell>
          <cell r="BU867" t="str">
            <v/>
          </cell>
          <cell r="BV867" t="str">
            <v/>
          </cell>
          <cell r="BW867" t="str">
            <v/>
          </cell>
          <cell r="CA867" t="str">
            <v/>
          </cell>
          <cell r="CB867" t="str">
            <v/>
          </cell>
          <cell r="CC867" t="str">
            <v/>
          </cell>
          <cell r="CE867" t="str">
            <v/>
          </cell>
          <cell r="CF867" t="str">
            <v/>
          </cell>
          <cell r="CG867" t="str">
            <v/>
          </cell>
          <cell r="CH867" t="str">
            <v/>
          </cell>
          <cell r="CI867" t="str">
            <v/>
          </cell>
          <cell r="CP867">
            <v>0</v>
          </cell>
        </row>
        <row r="868">
          <cell r="C868" t="str">
            <v>857-2023</v>
          </cell>
          <cell r="D868">
            <v>1</v>
          </cell>
          <cell r="E868" t="str">
            <v>CO1.PCCNTR.4926928</v>
          </cell>
          <cell r="F868" t="str">
            <v>No Aplica</v>
          </cell>
          <cell r="G868" t="str">
            <v>En Ejecución</v>
          </cell>
          <cell r="H868" t="str">
            <v>https://community.secop.gov.co/Public/Tendering/OpportunityDetail/Index?noticeUID=CO1.NTC.4376534&amp;isFromPublicArea=True&amp;isModal=true&amp;asPopupView=true</v>
          </cell>
          <cell r="I868" t="str">
            <v>SDHT-SDRPUB-PSAG-004-2023</v>
          </cell>
          <cell r="J868">
            <v>1</v>
          </cell>
          <cell r="K868">
            <v>1</v>
          </cell>
          <cell r="L868" t="str">
            <v>Persona Natural</v>
          </cell>
          <cell r="M868" t="str">
            <v>CC</v>
          </cell>
          <cell r="N868">
            <v>65785320</v>
          </cell>
          <cell r="O868">
            <v>7</v>
          </cell>
          <cell r="P868" t="str">
            <v>SANCHEZ</v>
          </cell>
          <cell r="Q868" t="str">
            <v>LILIANA HERNANDEZ</v>
          </cell>
          <cell r="R868" t="str">
            <v>No Aplica</v>
          </cell>
          <cell r="S868" t="str">
            <v>LILIANA HERNANDEZ SANCHEZ</v>
          </cell>
          <cell r="T868" t="str">
            <v>F</v>
          </cell>
          <cell r="U868">
            <v>45054</v>
          </cell>
          <cell r="V868">
            <v>45055</v>
          </cell>
          <cell r="W868">
            <v>45056</v>
          </cell>
          <cell r="Y868" t="str">
            <v>Contratación Directa</v>
          </cell>
          <cell r="Z868" t="str">
            <v>Contrato</v>
          </cell>
          <cell r="AA868" t="str">
            <v>Prestación de Servicios  de Apoyo a la Gestión</v>
          </cell>
          <cell r="AB868" t="str">
            <v>PRESTAR SERVICIOS DE APOYO A LA GESTIÓN EN LA EJECUCIÓN DE ACTIVIDADES ASISTENCIALES ADMINISTRATIVAS Y DE GESTIÓN DOCUMENTAL PROPIAS DE LA SECRETARIA DISTRITAL DEL HABITAT</v>
          </cell>
          <cell r="AC868">
            <v>45056</v>
          </cell>
          <cell r="AE868">
            <v>45056</v>
          </cell>
          <cell r="AF868">
            <v>7</v>
          </cell>
          <cell r="AG868">
            <v>24</v>
          </cell>
          <cell r="AH868">
            <v>7.8</v>
          </cell>
          <cell r="AI868">
            <v>7</v>
          </cell>
          <cell r="AJ868">
            <v>24</v>
          </cell>
          <cell r="AK868">
            <v>234</v>
          </cell>
          <cell r="AL868">
            <v>45294</v>
          </cell>
          <cell r="AM868">
            <v>45294</v>
          </cell>
          <cell r="AN868">
            <v>28860000</v>
          </cell>
          <cell r="AO868">
            <v>28860000</v>
          </cell>
          <cell r="AP868">
            <v>3700000</v>
          </cell>
          <cell r="AQ868">
            <v>0</v>
          </cell>
          <cell r="AS868">
            <v>985</v>
          </cell>
          <cell r="AT868">
            <v>45035</v>
          </cell>
          <cell r="AU868">
            <v>33670000</v>
          </cell>
          <cell r="AV868" t="str">
            <v>O23011601010000007823</v>
          </cell>
          <cell r="AW868" t="str">
            <v>INVERSION</v>
          </cell>
          <cell r="AX868" t="str">
            <v>Generación de mecanismos para facilitar el acceso a una solución de vivienda a hogares vulnerables en Bogotá</v>
          </cell>
          <cell r="AY868" t="str">
            <v>5000502940</v>
          </cell>
          <cell r="AZ868">
            <v>990</v>
          </cell>
          <cell r="BA868">
            <v>45055</v>
          </cell>
          <cell r="BB868">
            <v>28860000</v>
          </cell>
          <cell r="BK868" t="str">
            <v/>
          </cell>
          <cell r="BN868" t="str">
            <v/>
          </cell>
          <cell r="BO868" t="str">
            <v/>
          </cell>
          <cell r="BP868" t="str">
            <v/>
          </cell>
          <cell r="BR868" t="str">
            <v/>
          </cell>
          <cell r="BS868" t="str">
            <v/>
          </cell>
          <cell r="BT868" t="str">
            <v/>
          </cell>
          <cell r="BU868" t="str">
            <v/>
          </cell>
          <cell r="BV868" t="str">
            <v/>
          </cell>
          <cell r="BW868" t="str">
            <v/>
          </cell>
          <cell r="CA868" t="str">
            <v/>
          </cell>
          <cell r="CB868" t="str">
            <v/>
          </cell>
          <cell r="CC868" t="str">
            <v/>
          </cell>
          <cell r="CE868" t="str">
            <v/>
          </cell>
          <cell r="CF868" t="str">
            <v/>
          </cell>
          <cell r="CG868" t="str">
            <v/>
          </cell>
          <cell r="CH868" t="str">
            <v/>
          </cell>
          <cell r="CI868" t="str">
            <v/>
          </cell>
          <cell r="CP868">
            <v>0</v>
          </cell>
        </row>
        <row r="869">
          <cell r="C869" t="str">
            <v>858-2023</v>
          </cell>
          <cell r="D869">
            <v>1</v>
          </cell>
          <cell r="E869" t="str">
            <v>CO1.PCCNTR.4926466</v>
          </cell>
          <cell r="F869" t="str">
            <v>No Aplica</v>
          </cell>
          <cell r="G869" t="str">
            <v>En Ejecución</v>
          </cell>
          <cell r="H869" t="str">
            <v>https://community.secop.gov.co/Public/Tendering/OpportunityDetail/Index?noticeUID=CO1.NTC.4375891&amp;isFromPublicArea=True&amp;isModal=true&amp;asPopupView=true</v>
          </cell>
          <cell r="I869" t="str">
            <v>SDHT-SIVC-PSP-019-2023.</v>
          </cell>
          <cell r="J869">
            <v>1</v>
          </cell>
          <cell r="K869">
            <v>1</v>
          </cell>
          <cell r="L869" t="str">
            <v>Persona Natural</v>
          </cell>
          <cell r="M869" t="str">
            <v>CC</v>
          </cell>
          <cell r="N869">
            <v>32672054</v>
          </cell>
          <cell r="O869">
            <v>7</v>
          </cell>
          <cell r="P869" t="str">
            <v>PEÑA VISBAL</v>
          </cell>
          <cell r="Q869" t="str">
            <v>CARMEN ISABEL</v>
          </cell>
          <cell r="R869" t="str">
            <v>No Aplica</v>
          </cell>
          <cell r="S869" t="str">
            <v>CARMEN ISABEL PEÑA VISBAL</v>
          </cell>
          <cell r="T869" t="str">
            <v>F</v>
          </cell>
          <cell r="U869">
            <v>45051</v>
          </cell>
          <cell r="V869">
            <v>45057</v>
          </cell>
          <cell r="W869">
            <v>45058</v>
          </cell>
          <cell r="Y869" t="str">
            <v>Contratación Directa</v>
          </cell>
          <cell r="Z869" t="str">
            <v>Contrato</v>
          </cell>
          <cell r="AA869" t="str">
            <v>Prestación de Servicios Profesionales</v>
          </cell>
          <cell r="AB869" t="str">
            <v>PRESTAR SERVICIOS PROFESIONALES PARA APOYAR A LA SUBSECRETARIA DE INSPECCIÓN, VIGILANCIA Y CONTROL DE VIVIENDA Y A SUS SUBDIRECCIONES EN ASUNTOS RELACIONADOS CON LA GENERACIÓN DE ESTRATEGIAS PARA LA COMUNICACIÓN ESTRATEGICA INSTITUCIONAL.</v>
          </cell>
          <cell r="AC869">
            <v>45058</v>
          </cell>
          <cell r="AE869">
            <v>45058</v>
          </cell>
          <cell r="AF869">
            <v>7</v>
          </cell>
          <cell r="AG869">
            <v>20</v>
          </cell>
          <cell r="AH869">
            <v>7.666666666666667</v>
          </cell>
          <cell r="AI869">
            <v>7</v>
          </cell>
          <cell r="AJ869">
            <v>20</v>
          </cell>
          <cell r="AK869">
            <v>230</v>
          </cell>
          <cell r="AL869">
            <v>45292</v>
          </cell>
          <cell r="AM869">
            <v>45292</v>
          </cell>
          <cell r="AN869">
            <v>55200000</v>
          </cell>
          <cell r="AO869">
            <v>55200000</v>
          </cell>
          <cell r="AP869">
            <v>7200000</v>
          </cell>
          <cell r="AQ869">
            <v>0</v>
          </cell>
          <cell r="AS869">
            <v>1027</v>
          </cell>
          <cell r="AT869">
            <v>45035</v>
          </cell>
          <cell r="AU869">
            <v>57600000</v>
          </cell>
          <cell r="AV869" t="str">
            <v>O23011603450000007812</v>
          </cell>
          <cell r="AW869" t="str">
            <v>INVERSION</v>
          </cell>
          <cell r="AX869" t="str">
            <v>Fortalecimiento de la Inspección, Vigilancia y Control de Vivienda en Bogotá</v>
          </cell>
          <cell r="AY869" t="str">
            <v>5000503248</v>
          </cell>
          <cell r="AZ869">
            <v>1000</v>
          </cell>
          <cell r="BA869">
            <v>45056</v>
          </cell>
          <cell r="BB869">
            <v>55200000</v>
          </cell>
          <cell r="BK869" t="str">
            <v/>
          </cell>
          <cell r="BN869" t="str">
            <v/>
          </cell>
          <cell r="BO869" t="str">
            <v/>
          </cell>
          <cell r="BP869" t="str">
            <v/>
          </cell>
          <cell r="BR869" t="str">
            <v/>
          </cell>
          <cell r="BS869" t="str">
            <v/>
          </cell>
          <cell r="BT869" t="str">
            <v/>
          </cell>
          <cell r="BU869" t="str">
            <v/>
          </cell>
          <cell r="BV869" t="str">
            <v/>
          </cell>
          <cell r="BW869" t="str">
            <v/>
          </cell>
          <cell r="CA869" t="str">
            <v/>
          </cell>
          <cell r="CB869" t="str">
            <v/>
          </cell>
          <cell r="CC869" t="str">
            <v/>
          </cell>
          <cell r="CE869" t="str">
            <v/>
          </cell>
          <cell r="CF869" t="str">
            <v/>
          </cell>
          <cell r="CG869" t="str">
            <v/>
          </cell>
          <cell r="CH869" t="str">
            <v/>
          </cell>
          <cell r="CI869" t="str">
            <v/>
          </cell>
          <cell r="CP869">
            <v>0</v>
          </cell>
        </row>
        <row r="870">
          <cell r="C870" t="str">
            <v>859-2023</v>
          </cell>
          <cell r="D870">
            <v>1</v>
          </cell>
          <cell r="E870" t="str">
            <v>CO1.PCCNTR.4927936</v>
          </cell>
          <cell r="F870" t="str">
            <v>No Aplica</v>
          </cell>
          <cell r="G870" t="str">
            <v>En Ejecución</v>
          </cell>
          <cell r="H870" t="str">
            <v>https://community.secop.gov.co/Public/Tendering/OpportunityDetail/Index?noticeUID=CO1.NTC.4378125&amp;isFromPublicArea=True&amp;isModal=true&amp;asPopupView=true</v>
          </cell>
          <cell r="I870" t="str">
            <v>SDHT-SDRPRI-PSAG-005-2023</v>
          </cell>
          <cell r="J870">
            <v>1</v>
          </cell>
          <cell r="K870">
            <v>1</v>
          </cell>
          <cell r="L870" t="str">
            <v>Persona Natural</v>
          </cell>
          <cell r="M870" t="str">
            <v>CC</v>
          </cell>
          <cell r="N870">
            <v>1015406573</v>
          </cell>
          <cell r="O870">
            <v>8</v>
          </cell>
          <cell r="P870" t="str">
            <v>SERRATO GONZALEZ</v>
          </cell>
          <cell r="Q870" t="str">
            <v>YECIKA</v>
          </cell>
          <cell r="R870" t="str">
            <v>No Aplica</v>
          </cell>
          <cell r="S870" t="str">
            <v>YECIKA SERRATO GONZALEZ</v>
          </cell>
          <cell r="T870" t="str">
            <v>F</v>
          </cell>
          <cell r="U870">
            <v>45054</v>
          </cell>
          <cell r="V870">
            <v>45056</v>
          </cell>
          <cell r="W870">
            <v>45055</v>
          </cell>
          <cell r="Y870" t="str">
            <v>Contratación Directa</v>
          </cell>
          <cell r="Z870" t="str">
            <v>Contrato</v>
          </cell>
          <cell r="AA870" t="str">
            <v>Prestación de Servicios  de Apoyo a la Gestión</v>
          </cell>
          <cell r="AB870" t="str">
            <v>PRESTAR SERVICIOS DE APOYO A LA GESTIÓN EN EL DESARROLLO DE ACTIVIDADES ADMINISTRATIVAS, OPERATIVAS Y DE GESTIÓN DOCUMENTAL PROPIAS DE LA SUBSECRETARÍA DE GESTIÓN FINANCIERA</v>
          </cell>
          <cell r="AC870">
            <v>45056</v>
          </cell>
          <cell r="AE870">
            <v>45056</v>
          </cell>
          <cell r="AF870">
            <v>7</v>
          </cell>
          <cell r="AG870">
            <v>25</v>
          </cell>
          <cell r="AH870">
            <v>7.833333333333333</v>
          </cell>
          <cell r="AI870">
            <v>7</v>
          </cell>
          <cell r="AJ870">
            <v>25</v>
          </cell>
          <cell r="AK870">
            <v>235</v>
          </cell>
          <cell r="AL870">
            <v>45295</v>
          </cell>
          <cell r="AM870">
            <v>45295</v>
          </cell>
          <cell r="AN870">
            <v>21674833</v>
          </cell>
          <cell r="AO870">
            <v>21674833</v>
          </cell>
          <cell r="AP870">
            <v>2767000</v>
          </cell>
          <cell r="AQ870">
            <v>0.3333333320915699</v>
          </cell>
          <cell r="AS870">
            <v>1007</v>
          </cell>
          <cell r="AT870">
            <v>45035</v>
          </cell>
          <cell r="AU870">
            <v>22136000</v>
          </cell>
          <cell r="AV870" t="str">
            <v>O23011601190000007825</v>
          </cell>
          <cell r="AW870" t="str">
            <v>INVERSION</v>
          </cell>
          <cell r="AX870" t="str">
            <v>Diseño e implementación de alternativas financieras para la gestión del hábitat en Bogotá</v>
          </cell>
          <cell r="AY870" t="str">
            <v>5000502946</v>
          </cell>
          <cell r="AZ870">
            <v>991</v>
          </cell>
          <cell r="BA870">
            <v>45055</v>
          </cell>
          <cell r="BB870">
            <v>21674833</v>
          </cell>
          <cell r="BK870" t="str">
            <v/>
          </cell>
          <cell r="BN870" t="str">
            <v/>
          </cell>
          <cell r="BO870" t="str">
            <v/>
          </cell>
          <cell r="BP870" t="str">
            <v/>
          </cell>
          <cell r="BR870" t="str">
            <v/>
          </cell>
          <cell r="BS870" t="str">
            <v/>
          </cell>
          <cell r="BT870" t="str">
            <v/>
          </cell>
          <cell r="BU870" t="str">
            <v/>
          </cell>
          <cell r="BV870" t="str">
            <v/>
          </cell>
          <cell r="BW870" t="str">
            <v/>
          </cell>
          <cell r="CA870" t="str">
            <v/>
          </cell>
          <cell r="CB870" t="str">
            <v/>
          </cell>
          <cell r="CC870" t="str">
            <v/>
          </cell>
          <cell r="CE870" t="str">
            <v/>
          </cell>
          <cell r="CF870" t="str">
            <v/>
          </cell>
          <cell r="CG870" t="str">
            <v/>
          </cell>
          <cell r="CH870" t="str">
            <v/>
          </cell>
          <cell r="CI870" t="str">
            <v/>
          </cell>
          <cell r="CP870">
            <v>0</v>
          </cell>
        </row>
        <row r="871">
          <cell r="C871" t="str">
            <v>860-2023</v>
          </cell>
          <cell r="D871">
            <v>1</v>
          </cell>
          <cell r="E871" t="str">
            <v>CO1.PCCNTR.4928237</v>
          </cell>
          <cell r="F871" t="str">
            <v>No Aplica</v>
          </cell>
          <cell r="G871" t="str">
            <v>En Ejecución</v>
          </cell>
          <cell r="H871" t="str">
            <v>https://community.secop.gov.co/Public/Tendering/OpportunityDetail/Index?noticeUID=CO1.NTC.4378194&amp;isFromPublicArea=True&amp;isModal=true&amp;asPopupView=true</v>
          </cell>
          <cell r="I871" t="str">
            <v>SDHT-SDRPUB-PSP-020-2023</v>
          </cell>
          <cell r="J871">
            <v>1</v>
          </cell>
          <cell r="K871">
            <v>1</v>
          </cell>
          <cell r="L871" t="str">
            <v>Persona Natural</v>
          </cell>
          <cell r="M871" t="str">
            <v>CC</v>
          </cell>
          <cell r="N871">
            <v>1018468631</v>
          </cell>
          <cell r="O871">
            <v>3</v>
          </cell>
          <cell r="P871" t="str">
            <v>CARRILLO PRIETO</v>
          </cell>
          <cell r="Q871" t="str">
            <v>MARIA CAMILA</v>
          </cell>
          <cell r="R871" t="str">
            <v>No Aplica</v>
          </cell>
          <cell r="S871" t="str">
            <v>MARIA CAMILA CARRILLO PRIETO</v>
          </cell>
          <cell r="T871" t="str">
            <v>F</v>
          </cell>
          <cell r="U871">
            <v>45054</v>
          </cell>
          <cell r="V871">
            <v>45055</v>
          </cell>
          <cell r="W871">
            <v>45055</v>
          </cell>
          <cell r="Y871" t="str">
            <v>Contratación Directa</v>
          </cell>
          <cell r="Z871" t="str">
            <v>Contrato</v>
          </cell>
          <cell r="AA871" t="str">
            <v>Prestación de Servicios Profesionales</v>
          </cell>
          <cell r="AB871" t="str">
            <v>PRESTAR SERVICIOS PROFESIONALES PARA REALIZAR LA GESTIÓN JURÍDICA DE LAS ACTUACIONES ADMINISTRATIVAS RELACIONADAS A LOS INSTRUMENTOS DE FINANCIACIÓN A CARGO DE LA SDHT</v>
          </cell>
          <cell r="AC871">
            <v>45055</v>
          </cell>
          <cell r="AE871">
            <v>45055</v>
          </cell>
          <cell r="AF871">
            <v>7</v>
          </cell>
          <cell r="AG871">
            <v>25</v>
          </cell>
          <cell r="AH871">
            <v>7.833333333333333</v>
          </cell>
          <cell r="AI871">
            <v>7</v>
          </cell>
          <cell r="AJ871">
            <v>25</v>
          </cell>
          <cell r="AK871">
            <v>235</v>
          </cell>
          <cell r="AL871">
            <v>45294</v>
          </cell>
          <cell r="AM871">
            <v>45294</v>
          </cell>
          <cell r="AN871">
            <v>48410000</v>
          </cell>
          <cell r="AO871">
            <v>48410000</v>
          </cell>
          <cell r="AP871">
            <v>6180000</v>
          </cell>
          <cell r="AQ871">
            <v>0</v>
          </cell>
          <cell r="AS871">
            <v>986</v>
          </cell>
          <cell r="AT871">
            <v>45035</v>
          </cell>
          <cell r="AU871">
            <v>56238000</v>
          </cell>
          <cell r="AV871" t="str">
            <v>O23011601010000007823</v>
          </cell>
          <cell r="AW871" t="str">
            <v>INVERSION</v>
          </cell>
          <cell r="AX871" t="str">
            <v>Generación de mecanismos para facilitar el acceso a una solución de vivienda a hogares vulnerables en Bogotá</v>
          </cell>
          <cell r="AY871" t="str">
            <v>5000502949</v>
          </cell>
          <cell r="AZ871">
            <v>992</v>
          </cell>
          <cell r="BA871">
            <v>45055</v>
          </cell>
          <cell r="BB871">
            <v>48410000</v>
          </cell>
          <cell r="BK871" t="str">
            <v/>
          </cell>
          <cell r="BN871" t="str">
            <v/>
          </cell>
          <cell r="BO871" t="str">
            <v/>
          </cell>
          <cell r="BP871" t="str">
            <v/>
          </cell>
          <cell r="BR871" t="str">
            <v/>
          </cell>
          <cell r="BS871" t="str">
            <v/>
          </cell>
          <cell r="BT871" t="str">
            <v/>
          </cell>
          <cell r="BU871" t="str">
            <v/>
          </cell>
          <cell r="BV871" t="str">
            <v/>
          </cell>
          <cell r="BW871" t="str">
            <v/>
          </cell>
          <cell r="CA871" t="str">
            <v/>
          </cell>
          <cell r="CB871" t="str">
            <v/>
          </cell>
          <cell r="CC871" t="str">
            <v/>
          </cell>
          <cell r="CE871" t="str">
            <v/>
          </cell>
          <cell r="CF871" t="str">
            <v/>
          </cell>
          <cell r="CG871" t="str">
            <v/>
          </cell>
          <cell r="CH871" t="str">
            <v/>
          </cell>
          <cell r="CI871" t="str">
            <v/>
          </cell>
          <cell r="CP871">
            <v>0</v>
          </cell>
        </row>
        <row r="872">
          <cell r="C872" t="str">
            <v>861-2023</v>
          </cell>
          <cell r="D872">
            <v>1</v>
          </cell>
          <cell r="E872" t="str">
            <v>CO1.PCCNTR.4928253</v>
          </cell>
          <cell r="F872" t="str">
            <v>No Aplica</v>
          </cell>
          <cell r="G872" t="str">
            <v>En Ejecución</v>
          </cell>
          <cell r="H872" t="str">
            <v>https://community.secop.gov.co/Public/Tendering/OpportunityDetail/Index?noticeUID=CO1.NTC.4378541&amp;isFromPublicArea=True&amp;isModal=true&amp;asPopupView=true</v>
          </cell>
          <cell r="I872" t="str">
            <v>SDHT-SDRPUB-PSP-025-2023.</v>
          </cell>
          <cell r="J872">
            <v>1</v>
          </cell>
          <cell r="K872">
            <v>1</v>
          </cell>
          <cell r="L872" t="str">
            <v>Persona Natural</v>
          </cell>
          <cell r="M872" t="str">
            <v>CC</v>
          </cell>
          <cell r="N872">
            <v>79545273</v>
          </cell>
          <cell r="O872">
            <v>0</v>
          </cell>
          <cell r="P872" t="str">
            <v>BALAGUERA MORA</v>
          </cell>
          <cell r="Q872" t="str">
            <v>OSCAR GIOVANNY</v>
          </cell>
          <cell r="R872" t="str">
            <v>No Aplica</v>
          </cell>
          <cell r="S872" t="str">
            <v>OSCAR GIOVANNY BALAGUERA MORA</v>
          </cell>
          <cell r="T872" t="str">
            <v>M</v>
          </cell>
          <cell r="U872">
            <v>45054</v>
          </cell>
          <cell r="V872">
            <v>45056</v>
          </cell>
          <cell r="W872">
            <v>45055</v>
          </cell>
          <cell r="Y872" t="str">
            <v>Contratación Directa</v>
          </cell>
          <cell r="Z872" t="str">
            <v>Contrato</v>
          </cell>
          <cell r="AA872" t="str">
            <v>Prestación de Servicios Profesionales</v>
          </cell>
          <cell r="AB872" t="str">
            <v>PRESTAR SERVICIOS PROFESIONALES JURÍDICOS PARA LA ATENCIÓN Y SEGUIMIENTO A LAS SOLICITUDES DE INFORMACIÓN Y/O REQUERIMIENTOS REALIZADAS POR LOS ENTES DE CONTROL ASOCIADAS A LOS INSTRUMENTOS DE FINANCIACIÓN A CARGO DE LA SECRETARIA DISTRITAL DEL HÁBITAT</v>
          </cell>
          <cell r="AC872">
            <v>45056</v>
          </cell>
          <cell r="AE872">
            <v>45056</v>
          </cell>
          <cell r="AF872">
            <v>7</v>
          </cell>
          <cell r="AG872">
            <v>26</v>
          </cell>
          <cell r="AH872">
            <v>7.8666666666666671</v>
          </cell>
          <cell r="AI872">
            <v>7</v>
          </cell>
          <cell r="AJ872">
            <v>26</v>
          </cell>
          <cell r="AK872">
            <v>236</v>
          </cell>
          <cell r="AL872">
            <v>45296</v>
          </cell>
          <cell r="AM872">
            <v>45296</v>
          </cell>
          <cell r="AN872">
            <v>48616000</v>
          </cell>
          <cell r="AO872">
            <v>48616000</v>
          </cell>
          <cell r="AP872">
            <v>6180000</v>
          </cell>
          <cell r="AQ872">
            <v>0</v>
          </cell>
          <cell r="AS872">
            <v>989</v>
          </cell>
          <cell r="AT872">
            <v>45035</v>
          </cell>
          <cell r="AU872">
            <v>59150000</v>
          </cell>
          <cell r="AV872" t="str">
            <v>O23011601010000007823</v>
          </cell>
          <cell r="AW872" t="str">
            <v>INVERSION</v>
          </cell>
          <cell r="AX872" t="str">
            <v>Generación de mecanismos para facilitar el acceso a una solución de vivienda a hogares vulnerables en Bogotá</v>
          </cell>
          <cell r="AY872" t="str">
            <v>5000502952</v>
          </cell>
          <cell r="AZ872">
            <v>993</v>
          </cell>
          <cell r="BA872">
            <v>45055</v>
          </cell>
          <cell r="BB872">
            <v>48616000</v>
          </cell>
          <cell r="BK872" t="str">
            <v/>
          </cell>
          <cell r="BN872" t="str">
            <v/>
          </cell>
          <cell r="BO872" t="str">
            <v/>
          </cell>
          <cell r="BP872" t="str">
            <v/>
          </cell>
          <cell r="BR872" t="str">
            <v/>
          </cell>
          <cell r="BS872" t="str">
            <v/>
          </cell>
          <cell r="BT872" t="str">
            <v/>
          </cell>
          <cell r="BU872" t="str">
            <v/>
          </cell>
          <cell r="BV872" t="str">
            <v/>
          </cell>
          <cell r="BW872" t="str">
            <v/>
          </cell>
          <cell r="CA872" t="str">
            <v/>
          </cell>
          <cell r="CB872" t="str">
            <v/>
          </cell>
          <cell r="CC872" t="str">
            <v/>
          </cell>
          <cell r="CE872" t="str">
            <v/>
          </cell>
          <cell r="CF872" t="str">
            <v/>
          </cell>
          <cell r="CG872" t="str">
            <v/>
          </cell>
          <cell r="CH872" t="str">
            <v/>
          </cell>
          <cell r="CI872" t="str">
            <v/>
          </cell>
          <cell r="CP872">
            <v>0</v>
          </cell>
        </row>
        <row r="873">
          <cell r="C873" t="str">
            <v>862-2023</v>
          </cell>
          <cell r="D873">
            <v>1</v>
          </cell>
          <cell r="E873" t="str">
            <v>CO1.PCCNTR.4928103</v>
          </cell>
          <cell r="F873" t="str">
            <v>No Aplica</v>
          </cell>
          <cell r="G873" t="str">
            <v>Terminado</v>
          </cell>
          <cell r="H873" t="str">
            <v>https://community.secop.gov.co/Public/Tendering/OpportunityDetail/Index?noticeUID=CO1.NTC.4335538&amp;isFromPublicArea=True&amp;isModal=true&amp;asPopupView=true</v>
          </cell>
          <cell r="I873" t="str">
            <v>SDHT-MC-005-2023</v>
          </cell>
          <cell r="J873">
            <v>5</v>
          </cell>
          <cell r="K873">
            <v>1</v>
          </cell>
          <cell r="L873" t="str">
            <v>Persona Juridica</v>
          </cell>
          <cell r="M873" t="str">
            <v>NIT</v>
          </cell>
          <cell r="N873">
            <v>900527088</v>
          </cell>
          <cell r="O873">
            <v>5</v>
          </cell>
          <cell r="P873" t="str">
            <v>No Aplica</v>
          </cell>
          <cell r="Q873" t="str">
            <v>No Aplica</v>
          </cell>
          <cell r="R873" t="str">
            <v>REALTIME C &amp; S SAS</v>
          </cell>
          <cell r="S873" t="str">
            <v>REALTIME C &amp; S SAS</v>
          </cell>
          <cell r="T873" t="str">
            <v>No Aplica</v>
          </cell>
          <cell r="U873">
            <v>45055</v>
          </cell>
          <cell r="V873">
            <v>45055</v>
          </cell>
          <cell r="W873" t="str">
            <v>No Aplica</v>
          </cell>
          <cell r="X873" t="str">
            <v>No Aplica</v>
          </cell>
          <cell r="Y873" t="str">
            <v>Mínima Cuantía</v>
          </cell>
          <cell r="Z873" t="str">
            <v>Contrato</v>
          </cell>
          <cell r="AA873" t="str">
            <v>Prestación de Servicios</v>
          </cell>
          <cell r="AB873" t="str">
            <v>RENOVACIÓN DEL BLOQUE DE DIRECCIONES DE IPV6 DE LA SECRETARÍA DISTRITAL DEL HÁBITAT</v>
          </cell>
          <cell r="AC873">
            <v>45056</v>
          </cell>
          <cell r="AE873">
            <v>45056</v>
          </cell>
          <cell r="AF873">
            <v>0</v>
          </cell>
          <cell r="AG873">
            <v>45</v>
          </cell>
          <cell r="AH873">
            <v>1.5</v>
          </cell>
          <cell r="AI873">
            <v>1</v>
          </cell>
          <cell r="AJ873">
            <v>15</v>
          </cell>
          <cell r="AK873">
            <v>45</v>
          </cell>
          <cell r="AL873">
            <v>45101</v>
          </cell>
          <cell r="AM873">
            <v>45101</v>
          </cell>
          <cell r="AN873">
            <v>3800900</v>
          </cell>
          <cell r="AO873">
            <v>3800900</v>
          </cell>
          <cell r="AP873" t="str">
            <v>No Aplica</v>
          </cell>
          <cell r="AQ873" t="str">
            <v>No Aplica</v>
          </cell>
          <cell r="AS873">
            <v>975</v>
          </cell>
          <cell r="AT873">
            <v>45035</v>
          </cell>
          <cell r="AU873">
            <v>6000000</v>
          </cell>
          <cell r="AV873" t="str">
            <v>O21202020070373390</v>
          </cell>
          <cell r="AW873" t="str">
            <v>FUNCIONAMIENTO</v>
          </cell>
          <cell r="AX873" t="str">
            <v>Derechos de uso de otros productos de propiedad intelectual</v>
          </cell>
          <cell r="AY873">
            <v>5000503261</v>
          </cell>
          <cell r="AZ873">
            <v>1001</v>
          </cell>
          <cell r="BA873">
            <v>45056</v>
          </cell>
          <cell r="BB873">
            <v>3800900</v>
          </cell>
          <cell r="BK873" t="str">
            <v/>
          </cell>
          <cell r="BN873" t="str">
            <v/>
          </cell>
          <cell r="BO873" t="str">
            <v/>
          </cell>
          <cell r="BP873" t="str">
            <v/>
          </cell>
          <cell r="BR873" t="str">
            <v/>
          </cell>
          <cell r="BS873" t="str">
            <v/>
          </cell>
          <cell r="BT873" t="str">
            <v/>
          </cell>
          <cell r="BU873" t="str">
            <v/>
          </cell>
          <cell r="BV873" t="str">
            <v/>
          </cell>
          <cell r="BW873" t="str">
            <v/>
          </cell>
          <cell r="CA873" t="str">
            <v/>
          </cell>
          <cell r="CB873" t="str">
            <v/>
          </cell>
          <cell r="CC873" t="str">
            <v/>
          </cell>
          <cell r="CE873" t="str">
            <v/>
          </cell>
          <cell r="CF873" t="str">
            <v/>
          </cell>
          <cell r="CG873" t="str">
            <v/>
          </cell>
          <cell r="CH873" t="str">
            <v/>
          </cell>
          <cell r="CI873" t="str">
            <v/>
          </cell>
          <cell r="CP873">
            <v>0</v>
          </cell>
        </row>
        <row r="874">
          <cell r="C874" t="str">
            <v>863-2023</v>
          </cell>
          <cell r="D874">
            <v>1</v>
          </cell>
          <cell r="E874" t="str">
            <v>CO1.PCCNTR.4933060</v>
          </cell>
          <cell r="F874" t="str">
            <v>No Aplica</v>
          </cell>
          <cell r="G874" t="str">
            <v>En Ejecución</v>
          </cell>
          <cell r="H874" t="str">
            <v>https://community.secop.gov.co/Public/Tendering/OpportunityDetail/Index?noticeUID=CO1.NTC.4384337&amp;isFromPublicArea=True&amp;isModal=true&amp;asPopupView=true</v>
          </cell>
          <cell r="I874" t="str">
            <v>SDHT-SDRPUB-PSP-026-2023</v>
          </cell>
          <cell r="J874">
            <v>1</v>
          </cell>
          <cell r="K874">
            <v>1</v>
          </cell>
          <cell r="L874" t="str">
            <v>Persona Natural</v>
          </cell>
          <cell r="M874" t="str">
            <v>CC</v>
          </cell>
          <cell r="N874">
            <v>63528902</v>
          </cell>
          <cell r="O874">
            <v>5</v>
          </cell>
          <cell r="P874" t="str">
            <v>ALMEIDA ARDILA</v>
          </cell>
          <cell r="Q874" t="str">
            <v>MARIA CLEMENCIA</v>
          </cell>
          <cell r="R874" t="str">
            <v>No Aplica</v>
          </cell>
          <cell r="S874" t="str">
            <v>MARIA CLEMENCIA ALMEIDA ARDILA</v>
          </cell>
          <cell r="T874" t="str">
            <v>F</v>
          </cell>
          <cell r="U874">
            <v>45054</v>
          </cell>
          <cell r="V874">
            <v>45055</v>
          </cell>
          <cell r="W874">
            <v>45055</v>
          </cell>
          <cell r="Y874" t="str">
            <v>Contratación Directa</v>
          </cell>
          <cell r="Z874" t="str">
            <v>Contrato</v>
          </cell>
          <cell r="AA874" t="str">
            <v>Prestación de Servicios Profesionales</v>
          </cell>
          <cell r="AB874" t="str">
            <v>PRESTAR SERVICIOS PROFESIONALES PARA DESARROLLAR ACTIVIDADES DE GESTIÓN SOCIAL, PARA EL ACCESO DE HOGARES ASI COMO SU SEGUIMIENTO, EN EL MARCO DE LOS PROGRAMAS DE SOLUCIONES HABITACIONALES PRIORIZADOS POR LA SUBSECRETARIA DE GESTIÓN FINANCIERA</v>
          </cell>
          <cell r="AC874">
            <v>45055</v>
          </cell>
          <cell r="AE874">
            <v>45055</v>
          </cell>
          <cell r="AF874">
            <v>7</v>
          </cell>
          <cell r="AG874">
            <v>22</v>
          </cell>
          <cell r="AH874">
            <v>7.7333333333333334</v>
          </cell>
          <cell r="AI874">
            <v>7</v>
          </cell>
          <cell r="AJ874">
            <v>22</v>
          </cell>
          <cell r="AK874">
            <v>232</v>
          </cell>
          <cell r="AL874">
            <v>45290</v>
          </cell>
          <cell r="AM874">
            <v>45290</v>
          </cell>
          <cell r="AN874">
            <v>40986667</v>
          </cell>
          <cell r="AO874">
            <v>40986667</v>
          </cell>
          <cell r="AP874">
            <v>5300000</v>
          </cell>
          <cell r="AQ874">
            <v>-0.3333333358168602</v>
          </cell>
          <cell r="AS874">
            <v>993</v>
          </cell>
          <cell r="AT874">
            <v>45035</v>
          </cell>
          <cell r="AU874">
            <v>42224000</v>
          </cell>
          <cell r="AV874" t="str">
            <v>O23011601010000007823</v>
          </cell>
          <cell r="AW874" t="str">
            <v>INVERSION</v>
          </cell>
          <cell r="AX874" t="str">
            <v>Generación de mecanismos para facilitar el acceso a una solución de vivienda a hogares vulnerables en Bogotá</v>
          </cell>
          <cell r="AY874" t="str">
            <v>5000502955</v>
          </cell>
          <cell r="AZ874">
            <v>994</v>
          </cell>
          <cell r="BA874">
            <v>45055</v>
          </cell>
          <cell r="BB874">
            <v>40986667</v>
          </cell>
          <cell r="BK874" t="str">
            <v/>
          </cell>
          <cell r="BN874" t="str">
            <v/>
          </cell>
          <cell r="BO874" t="str">
            <v/>
          </cell>
          <cell r="BP874" t="str">
            <v/>
          </cell>
          <cell r="BR874" t="str">
            <v/>
          </cell>
          <cell r="BS874" t="str">
            <v/>
          </cell>
          <cell r="BT874" t="str">
            <v/>
          </cell>
          <cell r="BU874" t="str">
            <v/>
          </cell>
          <cell r="BV874" t="str">
            <v/>
          </cell>
          <cell r="BW874" t="str">
            <v/>
          </cell>
          <cell r="CA874" t="str">
            <v/>
          </cell>
          <cell r="CB874" t="str">
            <v/>
          </cell>
          <cell r="CC874" t="str">
            <v/>
          </cell>
          <cell r="CE874" t="str">
            <v/>
          </cell>
          <cell r="CF874" t="str">
            <v/>
          </cell>
          <cell r="CG874" t="str">
            <v/>
          </cell>
          <cell r="CH874" t="str">
            <v/>
          </cell>
          <cell r="CI874" t="str">
            <v/>
          </cell>
          <cell r="CP874">
            <v>0</v>
          </cell>
        </row>
        <row r="875">
          <cell r="C875" t="str">
            <v>864-2023</v>
          </cell>
          <cell r="D875">
            <v>1</v>
          </cell>
          <cell r="E875" t="str">
            <v>DERIVADO 3 CTO-932-2021 SECOP I</v>
          </cell>
          <cell r="F875" t="str">
            <v>No Aplica</v>
          </cell>
          <cell r="G875" t="str">
            <v>En Ejecución</v>
          </cell>
          <cell r="H875" t="str">
            <v>https://www.contratos.gov.co/consultas/detalleProceso.do?numConstancia=23-22-70105&amp;g-recaptcha</v>
          </cell>
          <cell r="I875" t="str">
            <v>CID-3-2023 DERIVADO 3 CTOV 932-2021</v>
          </cell>
          <cell r="J875">
            <v>1</v>
          </cell>
          <cell r="K875">
            <v>1</v>
          </cell>
          <cell r="L875" t="str">
            <v>Persona Juridica</v>
          </cell>
          <cell r="M875" t="str">
            <v>NIT</v>
          </cell>
          <cell r="N875" t="str">
            <v xml:space="preserve"> 899.999.061-9; 830.144.890-8; 830.144.890-8</v>
          </cell>
          <cell r="P875" t="str">
            <v>No Aplica</v>
          </cell>
          <cell r="Q875" t="str">
            <v>No Aplica</v>
          </cell>
          <cell r="R875" t="str">
            <v>“SECRETARÍA DISTRITAL DEL HÁBITAT, SDHT”, “SECRETARÍA DISTRITAL DE CULTURA RECREACIÓN Y DEPORTE, SDCRD”, Y “LA EMPRESA DE RENOVACIÓN Y DESARROLLO URBANO DE BOGOTÁ D.C-ERU”.</v>
          </cell>
          <cell r="S875" t="str">
            <v>“SECRETARÍA DISTRITAL DEL HÁBITAT, SDHT”, “SECRETARÍA DISTRITAL DE CULTURA RECREACIÓN Y DEPORTE, SDCRD”, Y “LA EMPRESA DE RENOVACIÓN Y DESARROLLO URBANO DE BOGOTÁ D.C-ERU”.</v>
          </cell>
          <cell r="T875" t="str">
            <v>No Aplica</v>
          </cell>
          <cell r="U875">
            <v>45105</v>
          </cell>
          <cell r="V875" t="str">
            <v>No aplica</v>
          </cell>
          <cell r="W875" t="str">
            <v>No Aplica</v>
          </cell>
          <cell r="X875" t="str">
            <v>No Aplica</v>
          </cell>
          <cell r="Y875" t="str">
            <v>Contratación Directa</v>
          </cell>
          <cell r="Z875" t="str">
            <v>Convenio</v>
          </cell>
          <cell r="AA875" t="str">
            <v>Interadministrativo</v>
          </cell>
          <cell r="AB875" t="str">
            <v>Aunar esfuerzos y capacidades técnicas, operativas, ambientales, jurídicas, financieras y administrativas en el marco de las competencias de cada una de las Partes, para el desarrollo de la Fase III del proyecto “Nodo de Equipamientos Altamira, NEAL” y el “Nodo de Equipamientos La Gloria, NEG” dentro del “Proyecto Integral de Revitalización en el ámbito del Cable Aéreo San Cristóbal - PIR CASC”.</v>
          </cell>
          <cell r="AC875">
            <v>45105</v>
          </cell>
          <cell r="AD875">
            <v>45105</v>
          </cell>
          <cell r="AE875">
            <v>45105</v>
          </cell>
          <cell r="AF875">
            <v>30</v>
          </cell>
          <cell r="AG875">
            <v>3</v>
          </cell>
          <cell r="AH875">
            <v>30.1</v>
          </cell>
          <cell r="AI875">
            <v>30</v>
          </cell>
          <cell r="AJ875">
            <v>3</v>
          </cell>
          <cell r="AK875">
            <v>903</v>
          </cell>
          <cell r="AL875">
            <v>46022</v>
          </cell>
          <cell r="AM875">
            <v>46022</v>
          </cell>
          <cell r="AN875">
            <v>0</v>
          </cell>
          <cell r="AO875">
            <v>0</v>
          </cell>
          <cell r="AP875" t="str">
            <v>No Aplica</v>
          </cell>
          <cell r="AQ875" t="str">
            <v>No Aplica</v>
          </cell>
          <cell r="AR875" t="str">
            <v>No Aplican Recursos</v>
          </cell>
          <cell r="AS875" t="str">
            <v>No Aplican Recursos</v>
          </cell>
          <cell r="AT875" t="str">
            <v>No Aplican Recursos</v>
          </cell>
          <cell r="AU875" t="str">
            <v>No Aplican Recursos</v>
          </cell>
          <cell r="AV875" t="str">
            <v>No Aplican Recursos</v>
          </cell>
          <cell r="AW875" t="str">
            <v>No Aplican Recursos</v>
          </cell>
          <cell r="AX875" t="str">
            <v>No Aplican Recursos</v>
          </cell>
          <cell r="AY875" t="str">
            <v>No Aplican Recursos</v>
          </cell>
          <cell r="AZ875" t="str">
            <v>No Aplican Recursos</v>
          </cell>
          <cell r="BA875">
            <v>45105</v>
          </cell>
          <cell r="BB875">
            <v>0</v>
          </cell>
          <cell r="BK875" t="str">
            <v/>
          </cell>
          <cell r="BN875" t="str">
            <v/>
          </cell>
          <cell r="BO875" t="str">
            <v/>
          </cell>
          <cell r="BP875" t="str">
            <v/>
          </cell>
          <cell r="BR875" t="str">
            <v/>
          </cell>
          <cell r="BS875" t="str">
            <v/>
          </cell>
          <cell r="BT875" t="str">
            <v/>
          </cell>
          <cell r="BU875" t="str">
            <v/>
          </cell>
          <cell r="BV875" t="str">
            <v/>
          </cell>
          <cell r="BW875" t="str">
            <v/>
          </cell>
          <cell r="CA875" t="str">
            <v/>
          </cell>
          <cell r="CB875" t="str">
            <v/>
          </cell>
          <cell r="CC875" t="str">
            <v/>
          </cell>
          <cell r="CE875" t="str">
            <v/>
          </cell>
          <cell r="CF875" t="str">
            <v/>
          </cell>
          <cell r="CG875" t="str">
            <v/>
          </cell>
          <cell r="CH875" t="str">
            <v/>
          </cell>
          <cell r="CI875" t="str">
            <v/>
          </cell>
          <cell r="CP875">
            <v>0</v>
          </cell>
        </row>
        <row r="876">
          <cell r="C876" t="str">
            <v>865-2023</v>
          </cell>
          <cell r="D876">
            <v>1</v>
          </cell>
          <cell r="E876" t="str">
            <v>CO1.PCCNTR.4951325</v>
          </cell>
          <cell r="F876" t="str">
            <v>No Aplica</v>
          </cell>
          <cell r="G876" t="str">
            <v>En Ejecución</v>
          </cell>
          <cell r="H876" t="str">
            <v>https://community.secop.gov.co/Public/Tendering/OpportunityDetail/Index?noticeUID=CO1.NTC.4328623&amp;isFromPublicArea=True&amp;isModal=true&amp;asPopupView=true</v>
          </cell>
          <cell r="I876" t="str">
            <v>SDHT-MC-004-2023</v>
          </cell>
          <cell r="J876">
            <v>3</v>
          </cell>
          <cell r="K876">
            <v>1</v>
          </cell>
          <cell r="L876" t="str">
            <v>Persona Juridica</v>
          </cell>
          <cell r="M876" t="str">
            <v>NIT</v>
          </cell>
          <cell r="N876">
            <v>901406206</v>
          </cell>
          <cell r="O876">
            <v>2</v>
          </cell>
          <cell r="P876" t="str">
            <v>No Aplica</v>
          </cell>
          <cell r="Q876" t="str">
            <v>No Aplica</v>
          </cell>
          <cell r="R876" t="str">
            <v>CRR SOLUCIONES INTEGRALES S.A.S.</v>
          </cell>
          <cell r="S876" t="str">
            <v>CRR SOLUCIONES INTEGRALES S.A.S.</v>
          </cell>
          <cell r="T876" t="str">
            <v>No Aplica</v>
          </cell>
          <cell r="U876">
            <v>45061</v>
          </cell>
          <cell r="V876">
            <v>45064</v>
          </cell>
          <cell r="W876" t="str">
            <v>No Aplica</v>
          </cell>
          <cell r="Y876" t="str">
            <v>Mínima Cuantía</v>
          </cell>
          <cell r="Z876" t="str">
            <v>Contrato</v>
          </cell>
          <cell r="AA876" t="str">
            <v>Prestación de Servicios</v>
          </cell>
          <cell r="AB876" t="str">
            <v>REALIZAR EL MANTENIMIENTO PREVENTIVO AL SISTEMA DE APROVECHAMIENTO DE ENERGÍA SOLAR PARA PRODUCCIÓN DE ELECTRICIDAD DE LA SEDE DEL ARCHIVO CENTRAL DE LA SDHT, EN EL MARCO DE LOS PROGRAMAS AMBIENTALES USO EFICIENTE DE ENERGÍA E IMPLEMENTACIÓN DE PRÁCTICAS SOSTENIBLES.</v>
          </cell>
          <cell r="AC876">
            <v>45064</v>
          </cell>
          <cell r="AD876">
            <v>45072</v>
          </cell>
          <cell r="AE876">
            <v>45072</v>
          </cell>
          <cell r="AF876">
            <v>8</v>
          </cell>
          <cell r="AG876">
            <v>0</v>
          </cell>
          <cell r="AH876">
            <v>8</v>
          </cell>
          <cell r="AI876">
            <v>8</v>
          </cell>
          <cell r="AJ876">
            <v>0</v>
          </cell>
          <cell r="AK876">
            <v>240</v>
          </cell>
          <cell r="AL876">
            <v>45316</v>
          </cell>
          <cell r="AM876">
            <v>45316</v>
          </cell>
          <cell r="AN876">
            <v>2916849</v>
          </cell>
          <cell r="AO876">
            <v>2916849</v>
          </cell>
          <cell r="AP876" t="str">
            <v>No Aplica</v>
          </cell>
          <cell r="AQ876" t="str">
            <v>No Aplica</v>
          </cell>
          <cell r="AS876">
            <v>835</v>
          </cell>
          <cell r="AT876">
            <v>44988</v>
          </cell>
          <cell r="AU876">
            <v>4000000</v>
          </cell>
          <cell r="AV876" t="str">
            <v>O23011605560000007602</v>
          </cell>
          <cell r="AW876" t="str">
            <v>INVERSION</v>
          </cell>
          <cell r="AX876" t="str">
            <v>Análisis de la Gestión Integral del desarrollo de los programas y proyectos de la Secretaría de Hábitat de Bogotá</v>
          </cell>
          <cell r="AY876">
            <v>5000505071</v>
          </cell>
          <cell r="AZ876">
            <v>1030</v>
          </cell>
          <cell r="BA876">
            <v>45062</v>
          </cell>
          <cell r="BB876">
            <v>2916849</v>
          </cell>
          <cell r="BK876" t="str">
            <v/>
          </cell>
          <cell r="BN876" t="str">
            <v/>
          </cell>
          <cell r="BO876" t="str">
            <v/>
          </cell>
          <cell r="BP876" t="str">
            <v/>
          </cell>
          <cell r="BR876" t="str">
            <v/>
          </cell>
          <cell r="BS876" t="str">
            <v/>
          </cell>
          <cell r="BT876" t="str">
            <v/>
          </cell>
          <cell r="BU876" t="str">
            <v/>
          </cell>
          <cell r="BV876" t="str">
            <v/>
          </cell>
          <cell r="BW876" t="str">
            <v/>
          </cell>
          <cell r="CA876" t="str">
            <v/>
          </cell>
          <cell r="CB876" t="str">
            <v/>
          </cell>
          <cell r="CC876" t="str">
            <v/>
          </cell>
          <cell r="CE876" t="str">
            <v/>
          </cell>
          <cell r="CF876" t="str">
            <v/>
          </cell>
          <cell r="CG876" t="str">
            <v/>
          </cell>
          <cell r="CH876" t="str">
            <v/>
          </cell>
          <cell r="CI876" t="str">
            <v/>
          </cell>
          <cell r="CP876">
            <v>0</v>
          </cell>
        </row>
        <row r="877">
          <cell r="C877" t="str">
            <v>866-2023</v>
          </cell>
          <cell r="D877">
            <v>1</v>
          </cell>
          <cell r="E877" t="str">
            <v>CO1.PCCNTR.4946275</v>
          </cell>
          <cell r="F877" t="str">
            <v>No Aplica</v>
          </cell>
          <cell r="G877" t="str">
            <v>En Ejecución</v>
          </cell>
          <cell r="H877" t="str">
            <v>https://community.secop.gov.co/Public/Tendering/OpportunityDetail/Index?noticeUID=CO1.NTC.4400671&amp;isFromPublicArea=True&amp;isModal=true&amp;asPopupView=true</v>
          </cell>
          <cell r="I877" t="str">
            <v>SDHT-SDA-PSP-063-2023</v>
          </cell>
          <cell r="J877">
            <v>1</v>
          </cell>
          <cell r="K877">
            <v>2</v>
          </cell>
          <cell r="L877" t="str">
            <v>Persona Natural</v>
          </cell>
          <cell r="M877" t="str">
            <v>CC</v>
          </cell>
          <cell r="N877">
            <v>52754243</v>
          </cell>
          <cell r="O877">
            <v>8</v>
          </cell>
          <cell r="P877" t="str">
            <v>COBOS ANGULO</v>
          </cell>
          <cell r="Q877" t="str">
            <v>SANDRA MILENA</v>
          </cell>
          <cell r="R877" t="str">
            <v>No Aplica</v>
          </cell>
          <cell r="S877" t="str">
            <v>SANDRA MILENA COBOS ANGULO</v>
          </cell>
          <cell r="T877" t="str">
            <v>F</v>
          </cell>
          <cell r="U877">
            <v>45057</v>
          </cell>
          <cell r="V877">
            <v>45058</v>
          </cell>
          <cell r="W877">
            <v>44972</v>
          </cell>
          <cell r="Y877" t="str">
            <v>Contratación Directa</v>
          </cell>
          <cell r="Z877" t="str">
            <v>Contrato</v>
          </cell>
          <cell r="AA877" t="str">
            <v>Prestación de Servicios Profesionales</v>
          </cell>
          <cell r="AB877" t="str">
            <v>PRESTAR SERVICIOS PROFESIONALES PARA ORIENTAR EL DESARROLLO DE LAS ACTIVIDADES DEL PROCESO DE GESTIÓN DE SERVICIO A LA CIUDADANÍA DE LA SUBDIRECCIÓN ADMINISTRATIVA DE LA SDHT.</v>
          </cell>
          <cell r="AC877">
            <v>45058</v>
          </cell>
          <cell r="AE877">
            <v>45058</v>
          </cell>
          <cell r="AF877">
            <v>7</v>
          </cell>
          <cell r="AG877">
            <v>0</v>
          </cell>
          <cell r="AH877">
            <v>7</v>
          </cell>
          <cell r="AI877">
            <v>7</v>
          </cell>
          <cell r="AJ877">
            <v>0</v>
          </cell>
          <cell r="AK877">
            <v>210</v>
          </cell>
          <cell r="AL877">
            <v>45271</v>
          </cell>
          <cell r="AM877">
            <v>45271</v>
          </cell>
          <cell r="AN877">
            <v>57400000</v>
          </cell>
          <cell r="AO877">
            <v>57400000</v>
          </cell>
          <cell r="AP877">
            <v>8200000</v>
          </cell>
          <cell r="AQ877">
            <v>-7.4505805969238281E-9</v>
          </cell>
          <cell r="AS877">
            <v>1048</v>
          </cell>
          <cell r="AT877">
            <v>45050</v>
          </cell>
          <cell r="AU877">
            <v>57400000</v>
          </cell>
          <cell r="AV877" t="str">
            <v>O23011605560000007754</v>
          </cell>
          <cell r="AW877" t="str">
            <v>INVERSION</v>
          </cell>
          <cell r="AX877" t="str">
            <v>Fortalecimiento Institucional de la Secretaría del Hábitat Bogotá</v>
          </cell>
          <cell r="AY877" t="str">
            <v>5000503906</v>
          </cell>
          <cell r="AZ877">
            <v>1017</v>
          </cell>
          <cell r="BA877">
            <v>45058</v>
          </cell>
          <cell r="BB877">
            <v>57400000</v>
          </cell>
          <cell r="BK877" t="str">
            <v/>
          </cell>
          <cell r="BN877" t="str">
            <v/>
          </cell>
          <cell r="BO877" t="str">
            <v/>
          </cell>
          <cell r="BP877" t="str">
            <v/>
          </cell>
          <cell r="BR877" t="str">
            <v/>
          </cell>
          <cell r="BS877" t="str">
            <v/>
          </cell>
          <cell r="BT877" t="str">
            <v/>
          </cell>
          <cell r="BU877" t="str">
            <v/>
          </cell>
          <cell r="BV877" t="str">
            <v/>
          </cell>
          <cell r="BW877" t="str">
            <v/>
          </cell>
          <cell r="CA877" t="str">
            <v/>
          </cell>
          <cell r="CB877" t="str">
            <v/>
          </cell>
          <cell r="CC877" t="str">
            <v/>
          </cell>
          <cell r="CE877" t="str">
            <v/>
          </cell>
          <cell r="CF877" t="str">
            <v/>
          </cell>
          <cell r="CG877" t="str">
            <v/>
          </cell>
          <cell r="CH877" t="str">
            <v/>
          </cell>
          <cell r="CI877" t="str">
            <v/>
          </cell>
          <cell r="CP877">
            <v>0</v>
          </cell>
        </row>
        <row r="878">
          <cell r="C878" t="str">
            <v>867-2023</v>
          </cell>
          <cell r="D878">
            <v>1</v>
          </cell>
          <cell r="E878" t="str">
            <v>CO1.PCCNTR.4946560</v>
          </cell>
          <cell r="F878" t="str">
            <v>No Aplica</v>
          </cell>
          <cell r="G878" t="str">
            <v>En Ejecución</v>
          </cell>
          <cell r="H878" t="str">
            <v>https://community.secop.gov.co/Public/Tendering/OpportunityDetail/Index?noticeUID=CO1.NTC.4400797&amp;isFromPublicArea=True&amp;isModal=true&amp;asPopupView=true</v>
          </cell>
          <cell r="I878" t="str">
            <v>SDHT-SDGS-PSP-035-2023</v>
          </cell>
          <cell r="J878">
            <v>1</v>
          </cell>
          <cell r="K878">
            <v>1</v>
          </cell>
          <cell r="L878" t="str">
            <v>Persona Natural</v>
          </cell>
          <cell r="M878" t="str">
            <v>CC</v>
          </cell>
          <cell r="N878">
            <v>1032459161</v>
          </cell>
          <cell r="O878">
            <v>6</v>
          </cell>
          <cell r="P878" t="str">
            <v>MUÑETON CASTRO</v>
          </cell>
          <cell r="Q878" t="str">
            <v>DANIEL FELIPE</v>
          </cell>
          <cell r="R878" t="str">
            <v>No Aplica</v>
          </cell>
          <cell r="S878" t="str">
            <v>DANIEL FELIPE MUÑETON CASTRO</v>
          </cell>
          <cell r="T878" t="str">
            <v>M</v>
          </cell>
          <cell r="U878">
            <v>45058</v>
          </cell>
          <cell r="V878">
            <v>45063</v>
          </cell>
          <cell r="W878">
            <v>45062</v>
          </cell>
          <cell r="Y878" t="str">
            <v>Contratación Directa</v>
          </cell>
          <cell r="Z878" t="str">
            <v>Contrato</v>
          </cell>
          <cell r="AA878" t="str">
            <v>Prestación de Servicios Profesionales</v>
          </cell>
          <cell r="AB878" t="str">
            <v>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v>
          </cell>
          <cell r="AC878">
            <v>45063</v>
          </cell>
          <cell r="AE878">
            <v>45063</v>
          </cell>
          <cell r="AF878">
            <v>5</v>
          </cell>
          <cell r="AG878">
            <v>0</v>
          </cell>
          <cell r="AH878">
            <v>5</v>
          </cell>
          <cell r="AI878">
            <v>5</v>
          </cell>
          <cell r="AJ878">
            <v>0</v>
          </cell>
          <cell r="AK878">
            <v>150</v>
          </cell>
          <cell r="AL878">
            <v>45215</v>
          </cell>
          <cell r="AM878">
            <v>45215</v>
          </cell>
          <cell r="AN878">
            <v>30000000</v>
          </cell>
          <cell r="AO878">
            <v>30000000</v>
          </cell>
          <cell r="AP878">
            <v>6000000</v>
          </cell>
          <cell r="AQ878">
            <v>0</v>
          </cell>
          <cell r="AS878">
            <v>1037</v>
          </cell>
          <cell r="AT878">
            <v>45042</v>
          </cell>
          <cell r="AU878">
            <v>30000000</v>
          </cell>
          <cell r="AV878" t="str">
            <v>O23011601190000007798</v>
          </cell>
          <cell r="AW878" t="str">
            <v>INVERSION</v>
          </cell>
          <cell r="AX878" t="str">
            <v>Conformación del banco de proyectos e instrumentos para la gestión del suelo en Bogotá</v>
          </cell>
          <cell r="AY878" t="str">
            <v>5000504344</v>
          </cell>
          <cell r="AZ878">
            <v>1022</v>
          </cell>
          <cell r="BA878">
            <v>45061</v>
          </cell>
          <cell r="BB878">
            <v>30000000</v>
          </cell>
          <cell r="BD878">
            <v>1490</v>
          </cell>
          <cell r="BE878">
            <v>45177</v>
          </cell>
          <cell r="BF878">
            <v>14800000</v>
          </cell>
          <cell r="BG878" t="str">
            <v>5000551786</v>
          </cell>
          <cell r="BH878">
            <v>1535</v>
          </cell>
          <cell r="BI878">
            <v>45201</v>
          </cell>
          <cell r="BJ878" t="str">
            <v>O23011601190000007798</v>
          </cell>
          <cell r="BK878" t="str">
            <v>INVERSION</v>
          </cell>
          <cell r="BN878" t="str">
            <v/>
          </cell>
          <cell r="BO878" t="str">
            <v/>
          </cell>
          <cell r="BP878" t="str">
            <v/>
          </cell>
          <cell r="BR878" t="str">
            <v/>
          </cell>
          <cell r="BS878" t="str">
            <v/>
          </cell>
          <cell r="BT878" t="str">
            <v/>
          </cell>
          <cell r="BU878" t="str">
            <v/>
          </cell>
          <cell r="BV878" t="str">
            <v/>
          </cell>
          <cell r="BW878" t="str">
            <v/>
          </cell>
          <cell r="CA878" t="str">
            <v/>
          </cell>
          <cell r="CB878" t="str">
            <v/>
          </cell>
          <cell r="CC878" t="str">
            <v/>
          </cell>
          <cell r="CE878" t="str">
            <v/>
          </cell>
          <cell r="CF878" t="str">
            <v/>
          </cell>
          <cell r="CG878" t="str">
            <v/>
          </cell>
          <cell r="CH878" t="str">
            <v/>
          </cell>
          <cell r="CI878" t="str">
            <v/>
          </cell>
          <cell r="CP878">
            <v>0</v>
          </cell>
        </row>
        <row r="879">
          <cell r="C879" t="str">
            <v>868-2023</v>
          </cell>
          <cell r="D879">
            <v>1</v>
          </cell>
          <cell r="E879" t="str">
            <v xml:space="preserve"> CO1.PCCNTR.4946714</v>
          </cell>
          <cell r="F879" t="str">
            <v>No Aplica</v>
          </cell>
          <cell r="G879" t="str">
            <v>En Ejecución</v>
          </cell>
          <cell r="H879" t="str">
            <v>https://community.secop.gov.co/Public/Tendering/OpportunityDetail/Index?noticeUID=CO1.NTC.4401166&amp;isFromPublicArea=True&amp;isModal=true&amp;asPopupView=true</v>
          </cell>
          <cell r="I879" t="str">
            <v>SDHT-SJ-PSP-0021-2023</v>
          </cell>
          <cell r="J879">
            <v>1</v>
          </cell>
          <cell r="K879">
            <v>1</v>
          </cell>
          <cell r="L879" t="str">
            <v>Persona Natural</v>
          </cell>
          <cell r="M879" t="str">
            <v>CC</v>
          </cell>
          <cell r="N879">
            <v>1032394420</v>
          </cell>
          <cell r="O879">
            <v>8</v>
          </cell>
          <cell r="P879" t="str">
            <v>RUEDA PEREZ</v>
          </cell>
          <cell r="Q879" t="str">
            <v>MARIA CAROLINA</v>
          </cell>
          <cell r="R879" t="str">
            <v>No Aplica</v>
          </cell>
          <cell r="S879" t="str">
            <v>MARIA CAROLINA RUEDA PEREZ</v>
          </cell>
          <cell r="T879" t="str">
            <v>F</v>
          </cell>
          <cell r="U879">
            <v>45056</v>
          </cell>
          <cell r="V879">
            <v>45057</v>
          </cell>
          <cell r="W879">
            <v>45057</v>
          </cell>
          <cell r="Y879" t="str">
            <v>Contratación Directa</v>
          </cell>
          <cell r="Z879" t="str">
            <v>Contrato</v>
          </cell>
          <cell r="AA879" t="str">
            <v>Prestación de Servicios Profesionales</v>
          </cell>
          <cell r="AB879" t="str">
            <v>PRESTAR SERVICIOS PROFESIONALES ESPECIALIZADOS EN DERECHO PARA APOYAR EN LA COORDINACIÓN DE LA CONCEPTUALIZACIÓN, ELABORACIÓN, REVISIÓN, ACOMPAÑAMIENTO Y TRÁMITE DE LAS ACTIVIDADES JURÍDICAS DESARROLLADAS EN EL MARCO DE APLICACIÓN DE LAS POLÍTICAS EN MATERIA DE HÁBITAT</v>
          </cell>
          <cell r="AC879">
            <v>45057</v>
          </cell>
          <cell r="AE879">
            <v>45057</v>
          </cell>
          <cell r="AF879">
            <v>6</v>
          </cell>
          <cell r="AG879">
            <v>18</v>
          </cell>
          <cell r="AH879">
            <v>6.6</v>
          </cell>
          <cell r="AI879">
            <v>6</v>
          </cell>
          <cell r="AJ879">
            <v>18</v>
          </cell>
          <cell r="AK879">
            <v>198</v>
          </cell>
          <cell r="AL879">
            <v>45258</v>
          </cell>
          <cell r="AM879">
            <v>45258</v>
          </cell>
          <cell r="AN879">
            <v>92400000</v>
          </cell>
          <cell r="AO879">
            <v>92400000</v>
          </cell>
          <cell r="AP879">
            <v>14000000</v>
          </cell>
          <cell r="AQ879">
            <v>0</v>
          </cell>
          <cell r="AS879">
            <v>1038</v>
          </cell>
          <cell r="AT879">
            <v>45042</v>
          </cell>
          <cell r="AU879">
            <v>92460000</v>
          </cell>
          <cell r="AV879" t="str">
            <v>O23011605560000007810</v>
          </cell>
          <cell r="AW879" t="str">
            <v>INVERSION</v>
          </cell>
          <cell r="AX879" t="str">
            <v>Fortalecimiento y articulación de la gestión jurídica institucional en la Secretaría del Hábitat de Bogotá</v>
          </cell>
          <cell r="AY879">
            <v>5000503629</v>
          </cell>
          <cell r="AZ879">
            <v>1014</v>
          </cell>
          <cell r="BA879">
            <v>45057</v>
          </cell>
          <cell r="BB879">
            <v>92400000</v>
          </cell>
          <cell r="BK879" t="str">
            <v/>
          </cell>
          <cell r="BN879" t="str">
            <v/>
          </cell>
          <cell r="BO879" t="str">
            <v/>
          </cell>
          <cell r="BP879" t="str">
            <v/>
          </cell>
          <cell r="BR879" t="str">
            <v/>
          </cell>
          <cell r="BS879" t="str">
            <v/>
          </cell>
          <cell r="BT879" t="str">
            <v/>
          </cell>
          <cell r="BU879" t="str">
            <v/>
          </cell>
          <cell r="BV879" t="str">
            <v/>
          </cell>
          <cell r="BW879" t="str">
            <v/>
          </cell>
          <cell r="CA879" t="str">
            <v/>
          </cell>
          <cell r="CB879" t="str">
            <v/>
          </cell>
          <cell r="CC879" t="str">
            <v/>
          </cell>
          <cell r="CE879" t="str">
            <v/>
          </cell>
          <cell r="CF879" t="str">
            <v/>
          </cell>
          <cell r="CG879" t="str">
            <v/>
          </cell>
          <cell r="CH879" t="str">
            <v/>
          </cell>
          <cell r="CI879" t="str">
            <v/>
          </cell>
          <cell r="CP879">
            <v>0</v>
          </cell>
        </row>
        <row r="880">
          <cell r="C880" t="str">
            <v>869-2023</v>
          </cell>
          <cell r="D880">
            <v>1</v>
          </cell>
          <cell r="E880" t="str">
            <v>CO1.PCCNTR.4948526</v>
          </cell>
          <cell r="F880" t="str">
            <v>No Aplica</v>
          </cell>
          <cell r="G880" t="str">
            <v>En Ejecución</v>
          </cell>
          <cell r="H880" t="str">
            <v>https://community.secop.gov.co/Public/Tendering/OpportunityDetail/Index?noticeUID=CO1.NTC.4402054&amp;isFromPublicArea=True&amp;isModal=true&amp;asPopupView=true</v>
          </cell>
          <cell r="I880" t="str">
            <v>SDHT-SDO-PSP-099-2023</v>
          </cell>
          <cell r="J880">
            <v>1</v>
          </cell>
          <cell r="K880">
            <v>1</v>
          </cell>
          <cell r="L880" t="str">
            <v>Persona Natural</v>
          </cell>
          <cell r="M880" t="str">
            <v>CC</v>
          </cell>
          <cell r="N880">
            <v>1014278158</v>
          </cell>
          <cell r="O880">
            <v>0</v>
          </cell>
          <cell r="P880" t="str">
            <v>GOMEZ CASTRO</v>
          </cell>
          <cell r="Q880" t="str">
            <v>KEVIN SANTIAGO</v>
          </cell>
          <cell r="R880" t="str">
            <v>No Aplica</v>
          </cell>
          <cell r="S880" t="str">
            <v>KEVIN SANTIAGO GOMEZ CASTRO</v>
          </cell>
          <cell r="T880" t="str">
            <v>M</v>
          </cell>
          <cell r="U880">
            <v>45061</v>
          </cell>
          <cell r="V880">
            <v>45062</v>
          </cell>
          <cell r="W880">
            <v>45063</v>
          </cell>
          <cell r="Y880" t="str">
            <v>Contratación Directa</v>
          </cell>
          <cell r="Z880" t="str">
            <v>Contrato</v>
          </cell>
          <cell r="AA880" t="str">
            <v>Prestación de Servicios Profesionales</v>
          </cell>
          <cell r="AB880" t="str">
            <v>PRESTAR SERVICIOS PROFESIONALES PARA ELABORAR LOS INSUMOS TÉCNICOS DE SOPORTE A LA FORMULACIÓN E IMPLEMENTACIÓN DE PROYECTOS URBANOS REQUERIDOS POR LA ESTRATEGIA INTEGRAL DE REVITALIZACIÓN Y LOS DEMÁS PROYECTOS PRIORIZADOS POR LA SUBDIRECCIÓN DE OPERACIONES.</v>
          </cell>
          <cell r="AC880">
            <v>45063</v>
          </cell>
          <cell r="AD880">
            <v>45063</v>
          </cell>
          <cell r="AE880">
            <v>45063</v>
          </cell>
          <cell r="AF880">
            <v>7</v>
          </cell>
          <cell r="AG880">
            <v>0</v>
          </cell>
          <cell r="AH880">
            <v>7</v>
          </cell>
          <cell r="AI880">
            <v>7</v>
          </cell>
          <cell r="AJ880">
            <v>0</v>
          </cell>
          <cell r="AK880">
            <v>210</v>
          </cell>
          <cell r="AL880">
            <v>45276</v>
          </cell>
          <cell r="AM880">
            <v>45276</v>
          </cell>
          <cell r="AN880">
            <v>36771000</v>
          </cell>
          <cell r="AO880">
            <v>36771000</v>
          </cell>
          <cell r="AP880">
            <v>5253000</v>
          </cell>
          <cell r="AQ880">
            <v>0</v>
          </cell>
          <cell r="AS880">
            <v>953</v>
          </cell>
          <cell r="AT880">
            <v>45028</v>
          </cell>
          <cell r="AU880">
            <v>36771000</v>
          </cell>
          <cell r="AV880" t="str">
            <v>O23011602320000007641</v>
          </cell>
          <cell r="AW880" t="str">
            <v>INVERSION</v>
          </cell>
          <cell r="AX880" t="str">
            <v>Implementación de la Estrategia Integral de Revitalización Bogotá</v>
          </cell>
          <cell r="AY880">
            <v>5000504731</v>
          </cell>
          <cell r="AZ880">
            <v>1025</v>
          </cell>
          <cell r="BA880">
            <v>45061</v>
          </cell>
          <cell r="BB880">
            <v>36771000</v>
          </cell>
          <cell r="BK880" t="str">
            <v/>
          </cell>
          <cell r="BN880" t="str">
            <v/>
          </cell>
          <cell r="BO880" t="str">
            <v/>
          </cell>
          <cell r="BP880" t="str">
            <v/>
          </cell>
          <cell r="BR880" t="str">
            <v/>
          </cell>
          <cell r="BS880" t="str">
            <v/>
          </cell>
          <cell r="BT880" t="str">
            <v/>
          </cell>
          <cell r="BU880" t="str">
            <v/>
          </cell>
          <cell r="BV880" t="str">
            <v/>
          </cell>
          <cell r="BW880" t="str">
            <v/>
          </cell>
          <cell r="CA880" t="str">
            <v/>
          </cell>
          <cell r="CB880" t="str">
            <v/>
          </cell>
          <cell r="CC880" t="str">
            <v/>
          </cell>
          <cell r="CE880" t="str">
            <v/>
          </cell>
          <cell r="CF880" t="str">
            <v/>
          </cell>
          <cell r="CG880" t="str">
            <v/>
          </cell>
          <cell r="CH880" t="str">
            <v/>
          </cell>
          <cell r="CI880" t="str">
            <v/>
          </cell>
          <cell r="CP880">
            <v>0</v>
          </cell>
        </row>
        <row r="881">
          <cell r="C881" t="str">
            <v>870-2023</v>
          </cell>
          <cell r="D881">
            <v>1</v>
          </cell>
          <cell r="E881" t="str">
            <v>CO1.PCCNTR.4951703</v>
          </cell>
          <cell r="F881" t="str">
            <v>No Aplica</v>
          </cell>
          <cell r="G881" t="str">
            <v>En Ejecución</v>
          </cell>
          <cell r="H881" t="str">
            <v>https://community.secop.gov.co/Public/Tendering/OpportunityDetail/Index?noticeUID=CO1.NTC.4406078&amp;isFromPublicArea=True&amp;isModal=true&amp;asPopupView=true</v>
          </cell>
          <cell r="I881" t="str">
            <v>SDHT-SDPS-PSP-035-2023.</v>
          </cell>
          <cell r="J881">
            <v>1</v>
          </cell>
          <cell r="K881">
            <v>1</v>
          </cell>
          <cell r="L881" t="str">
            <v>Persona Natural</v>
          </cell>
          <cell r="M881" t="str">
            <v>CC</v>
          </cell>
          <cell r="N881">
            <v>52849652</v>
          </cell>
          <cell r="O881">
            <v>6</v>
          </cell>
          <cell r="P881" t="str">
            <v>CORTES RINCON</v>
          </cell>
          <cell r="Q881" t="str">
            <v>MARIA ALEXANDRA</v>
          </cell>
          <cell r="R881" t="str">
            <v>No Aplica</v>
          </cell>
          <cell r="S881" t="str">
            <v>MARIA ALEXANDRA CORTES RINCON</v>
          </cell>
          <cell r="T881" t="str">
            <v>F</v>
          </cell>
          <cell r="U881">
            <v>45061</v>
          </cell>
          <cell r="V881">
            <v>45063</v>
          </cell>
          <cell r="W881">
            <v>45064</v>
          </cell>
          <cell r="Y881" t="str">
            <v>Contratación Directa</v>
          </cell>
          <cell r="Z881" t="str">
            <v>Contrato</v>
          </cell>
          <cell r="AA881" t="str">
            <v>Prestación de Servicios Profesionales</v>
          </cell>
          <cell r="AB881" t="str">
            <v>PRESTAR SERVICIOS PROFESIONALES ESPECIALIZADOS PARA APOYAR A LA SUBDIRECCIÓN DE PREVENCIÓN Y SEGUIMIENTO EN EL ÁREA TÉCNICA DE LAS ACTIVIDADES ORIENTADAS AL CONTROL DE PROYECTOS DE ENAJENACIÓN DE VIVIENDA Y RESOLUCION DE PROCESOS EN SEGUNDA INSTANCIA</v>
          </cell>
          <cell r="AC881">
            <v>45064</v>
          </cell>
          <cell r="AE881">
            <v>45064</v>
          </cell>
          <cell r="AF881">
            <v>7</v>
          </cell>
          <cell r="AG881">
            <v>15</v>
          </cell>
          <cell r="AH881">
            <v>7.5</v>
          </cell>
          <cell r="AI881">
            <v>7</v>
          </cell>
          <cell r="AJ881">
            <v>15</v>
          </cell>
          <cell r="AK881">
            <v>225</v>
          </cell>
          <cell r="AL881">
            <v>45293</v>
          </cell>
          <cell r="AM881">
            <v>45293</v>
          </cell>
          <cell r="AN881">
            <v>64117500</v>
          </cell>
          <cell r="AO881">
            <v>64117500</v>
          </cell>
          <cell r="AP881">
            <v>8549000</v>
          </cell>
          <cell r="AQ881">
            <v>7.4505805969238281E-9</v>
          </cell>
          <cell r="AS881">
            <v>1025</v>
          </cell>
          <cell r="AT881">
            <v>45035</v>
          </cell>
          <cell r="AU881">
            <v>68392000</v>
          </cell>
          <cell r="AV881" t="str">
            <v>O23011603450000007812</v>
          </cell>
          <cell r="AW881" t="str">
            <v>INVERSION</v>
          </cell>
          <cell r="AX881" t="str">
            <v>Fortalecimiento de la Inspección, Vigilancia y Control de Vivienda en Bogotá</v>
          </cell>
          <cell r="AY881">
            <v>5000504939</v>
          </cell>
          <cell r="AZ881">
            <v>1027</v>
          </cell>
          <cell r="BA881">
            <v>45062</v>
          </cell>
          <cell r="BB881">
            <v>64117500</v>
          </cell>
          <cell r="BK881" t="str">
            <v/>
          </cell>
          <cell r="BN881" t="str">
            <v/>
          </cell>
          <cell r="BO881" t="str">
            <v/>
          </cell>
          <cell r="BP881" t="str">
            <v/>
          </cell>
          <cell r="BR881" t="str">
            <v/>
          </cell>
          <cell r="BS881" t="str">
            <v/>
          </cell>
          <cell r="BT881" t="str">
            <v/>
          </cell>
          <cell r="BU881" t="str">
            <v/>
          </cell>
          <cell r="BV881" t="str">
            <v/>
          </cell>
          <cell r="BW881" t="str">
            <v/>
          </cell>
          <cell r="CA881" t="str">
            <v/>
          </cell>
          <cell r="CB881" t="str">
            <v/>
          </cell>
          <cell r="CC881" t="str">
            <v/>
          </cell>
          <cell r="CE881" t="str">
            <v/>
          </cell>
          <cell r="CF881" t="str">
            <v/>
          </cell>
          <cell r="CG881" t="str">
            <v/>
          </cell>
          <cell r="CH881" t="str">
            <v/>
          </cell>
          <cell r="CI881" t="str">
            <v/>
          </cell>
          <cell r="CP881">
            <v>0</v>
          </cell>
        </row>
        <row r="882">
          <cell r="C882" t="str">
            <v>871-2023</v>
          </cell>
          <cell r="D882">
            <v>1</v>
          </cell>
          <cell r="E882" t="str">
            <v>CO1.PCCNTR.4955680</v>
          </cell>
          <cell r="F882" t="str">
            <v>No Aplica</v>
          </cell>
          <cell r="G882" t="str">
            <v>En Ejecución</v>
          </cell>
          <cell r="H882" t="str">
            <v>https://community.secop.gov.co/Public/Tendering/OpportunityDetail/Index?noticeUID=CO1.NTC.4410563&amp;isFromPublicArea=True&amp;isModal=true&amp;asPopupView=true</v>
          </cell>
          <cell r="I882" t="str">
            <v>SDHT-SDB-PSP-121-2023</v>
          </cell>
          <cell r="J882">
            <v>1</v>
          </cell>
          <cell r="K882">
            <v>1</v>
          </cell>
          <cell r="L882" t="str">
            <v>Persona Natural</v>
          </cell>
          <cell r="M882" t="str">
            <v>CC</v>
          </cell>
          <cell r="N882">
            <v>52228638</v>
          </cell>
          <cell r="O882">
            <v>8</v>
          </cell>
          <cell r="P882" t="str">
            <v>CORDOBA PARRA</v>
          </cell>
          <cell r="Q882" t="str">
            <v>YILIAN ANDREA</v>
          </cell>
          <cell r="R882" t="str">
            <v>No Aplica</v>
          </cell>
          <cell r="S882" t="str">
            <v>YILIAN ANDREA CORDOBA PARRA</v>
          </cell>
          <cell r="T882" t="str">
            <v>F</v>
          </cell>
          <cell r="U882">
            <v>45061</v>
          </cell>
          <cell r="V882">
            <v>45062</v>
          </cell>
          <cell r="W882">
            <v>45063</v>
          </cell>
          <cell r="Y882" t="str">
            <v>Contratación Directa</v>
          </cell>
          <cell r="Z882" t="str">
            <v>Contrato</v>
          </cell>
          <cell r="AA882" t="str">
            <v>Prestación de Servicios Profesionales</v>
          </cell>
          <cell r="AB882" t="str">
            <v>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v>
          </cell>
          <cell r="AC882">
            <v>45063</v>
          </cell>
          <cell r="AE882">
            <v>45063</v>
          </cell>
          <cell r="AF882">
            <v>7</v>
          </cell>
          <cell r="AG882">
            <v>10</v>
          </cell>
          <cell r="AH882">
            <v>7.333333333333333</v>
          </cell>
          <cell r="AI882">
            <v>7</v>
          </cell>
          <cell r="AJ882">
            <v>10</v>
          </cell>
          <cell r="AK882">
            <v>220</v>
          </cell>
          <cell r="AL882">
            <v>45286</v>
          </cell>
          <cell r="AM882">
            <v>45286</v>
          </cell>
          <cell r="AN882">
            <v>45320000</v>
          </cell>
          <cell r="AO882">
            <v>45320000</v>
          </cell>
          <cell r="AP882">
            <v>6180000</v>
          </cell>
          <cell r="AQ882">
            <v>0</v>
          </cell>
          <cell r="AS882">
            <v>937</v>
          </cell>
          <cell r="AT882">
            <v>45015</v>
          </cell>
          <cell r="AU882">
            <v>49440000</v>
          </cell>
          <cell r="AV882" t="str">
            <v>O23011601010000007715</v>
          </cell>
          <cell r="AW882" t="str">
            <v>INVERSION</v>
          </cell>
          <cell r="AX882" t="str">
            <v>Mejoramiento de vivienda - modalidad de habitabilidad mediante asignación e implementación de subsidio en Bogotá</v>
          </cell>
          <cell r="AY882">
            <v>5000504947</v>
          </cell>
          <cell r="AZ882">
            <v>1028</v>
          </cell>
          <cell r="BA882">
            <v>45062</v>
          </cell>
          <cell r="BB882">
            <v>45320000</v>
          </cell>
          <cell r="BK882" t="str">
            <v/>
          </cell>
          <cell r="BN882" t="str">
            <v/>
          </cell>
          <cell r="BO882" t="str">
            <v/>
          </cell>
          <cell r="BP882" t="str">
            <v/>
          </cell>
          <cell r="BR882" t="str">
            <v/>
          </cell>
          <cell r="BS882" t="str">
            <v/>
          </cell>
          <cell r="BT882" t="str">
            <v/>
          </cell>
          <cell r="BU882" t="str">
            <v/>
          </cell>
          <cell r="BV882" t="str">
            <v/>
          </cell>
          <cell r="BW882" t="str">
            <v/>
          </cell>
          <cell r="CA882" t="str">
            <v/>
          </cell>
          <cell r="CB882" t="str">
            <v/>
          </cell>
          <cell r="CC882" t="str">
            <v/>
          </cell>
          <cell r="CE882" t="str">
            <v/>
          </cell>
          <cell r="CF882" t="str">
            <v/>
          </cell>
          <cell r="CG882" t="str">
            <v/>
          </cell>
          <cell r="CH882" t="str">
            <v/>
          </cell>
          <cell r="CI882" t="str">
            <v/>
          </cell>
          <cell r="CP882">
            <v>0</v>
          </cell>
        </row>
        <row r="883">
          <cell r="C883" t="str">
            <v>872-2023</v>
          </cell>
          <cell r="D883">
            <v>1</v>
          </cell>
          <cell r="E883" t="str">
            <v>CO1.PCCNTR.4956337</v>
          </cell>
          <cell r="F883" t="str">
            <v>No Aplica</v>
          </cell>
          <cell r="G883" t="str">
            <v>En Ejecución</v>
          </cell>
          <cell r="H883" t="str">
            <v>https://community.secop.gov.co/Public/Tendering/OpportunityDetail/Index?noticeUID=CO1.NTC.4411725&amp;isFromPublicArea=True&amp;isModal=true&amp;asPopupView=true</v>
          </cell>
          <cell r="I883" t="str">
            <v>SDHT-SDICV-PSP-075-2023.</v>
          </cell>
          <cell r="J883">
            <v>1</v>
          </cell>
          <cell r="K883">
            <v>1</v>
          </cell>
          <cell r="L883" t="str">
            <v>Persona Natural</v>
          </cell>
          <cell r="M883" t="str">
            <v>CC</v>
          </cell>
          <cell r="N883">
            <v>39461153</v>
          </cell>
          <cell r="O883">
            <v>8</v>
          </cell>
          <cell r="P883" t="str">
            <v>GUEVARA BLANCO</v>
          </cell>
          <cell r="Q883" t="str">
            <v>VIVIANA KATIH</v>
          </cell>
          <cell r="R883" t="str">
            <v>No Aplica</v>
          </cell>
          <cell r="S883" t="str">
            <v>VIVIANA KATIH GUEVARA BLANCO</v>
          </cell>
          <cell r="T883" t="str">
            <v>F</v>
          </cell>
          <cell r="U883">
            <v>45061</v>
          </cell>
          <cell r="V883">
            <v>45063</v>
          </cell>
          <cell r="W883">
            <v>45064</v>
          </cell>
          <cell r="Y883" t="str">
            <v>Contratación Directa</v>
          </cell>
          <cell r="Z883" t="str">
            <v>Contrato</v>
          </cell>
          <cell r="AA883" t="str">
            <v>Prestación de Servicios Profesionales</v>
          </cell>
          <cell r="AB883" t="str">
            <v>PRESTAR SERVICIOS PROFESIONALES PARA APOYAR EN EL PROCESO DE COBRO PERSUASIVO Y DEPURACIÓN DE LA CARTERA POR SANCIONES IMPUESTAS A LOS INFRACTORES DE LAS NORMAS DE ENAJENACIÓN Y ARRENDAMIENTO DE INMUEBLES DESTINADOS A VIVIENDA</v>
          </cell>
          <cell r="AC883">
            <v>45064</v>
          </cell>
          <cell r="AD883">
            <v>45064</v>
          </cell>
          <cell r="AE883">
            <v>45064</v>
          </cell>
          <cell r="AF883">
            <v>7</v>
          </cell>
          <cell r="AG883">
            <v>10</v>
          </cell>
          <cell r="AH883">
            <v>7.333333333333333</v>
          </cell>
          <cell r="AI883">
            <v>7</v>
          </cell>
          <cell r="AJ883">
            <v>10</v>
          </cell>
          <cell r="AK883">
            <v>220</v>
          </cell>
          <cell r="AL883">
            <v>45287</v>
          </cell>
          <cell r="AM883">
            <v>45287</v>
          </cell>
          <cell r="AN883">
            <v>41921000</v>
          </cell>
          <cell r="AO883">
            <v>41921000</v>
          </cell>
          <cell r="AP883">
            <v>5716500</v>
          </cell>
          <cell r="AQ883">
            <v>0</v>
          </cell>
          <cell r="AS883">
            <v>1028</v>
          </cell>
          <cell r="AT883">
            <v>45035</v>
          </cell>
          <cell r="AU883">
            <v>45732000</v>
          </cell>
          <cell r="AV883" t="str">
            <v>O23011603450000007812</v>
          </cell>
          <cell r="AW883" t="str">
            <v>INVERSION</v>
          </cell>
          <cell r="AX883" t="str">
            <v>Fortalecimiento de la Inspección, Vigilancia y Control de Vivienda en Bogotá</v>
          </cell>
          <cell r="AY883">
            <v>5000505059</v>
          </cell>
          <cell r="AZ883">
            <v>1029</v>
          </cell>
          <cell r="BA883">
            <v>45062</v>
          </cell>
          <cell r="BB883">
            <v>41921000</v>
          </cell>
          <cell r="BK883" t="str">
            <v/>
          </cell>
          <cell r="BN883" t="str">
            <v/>
          </cell>
          <cell r="BO883" t="str">
            <v/>
          </cell>
          <cell r="BP883" t="str">
            <v/>
          </cell>
          <cell r="BR883" t="str">
            <v/>
          </cell>
          <cell r="BS883" t="str">
            <v/>
          </cell>
          <cell r="BT883" t="str">
            <v/>
          </cell>
          <cell r="BU883" t="str">
            <v/>
          </cell>
          <cell r="BV883" t="str">
            <v/>
          </cell>
          <cell r="BW883" t="str">
            <v/>
          </cell>
          <cell r="CA883" t="str">
            <v/>
          </cell>
          <cell r="CB883" t="str">
            <v/>
          </cell>
          <cell r="CC883" t="str">
            <v/>
          </cell>
          <cell r="CE883" t="str">
            <v/>
          </cell>
          <cell r="CF883" t="str">
            <v/>
          </cell>
          <cell r="CG883" t="str">
            <v/>
          </cell>
          <cell r="CH883" t="str">
            <v/>
          </cell>
          <cell r="CI883" t="str">
            <v/>
          </cell>
          <cell r="CP883">
            <v>0</v>
          </cell>
        </row>
        <row r="884">
          <cell r="C884" t="str">
            <v>873-2023</v>
          </cell>
          <cell r="D884">
            <v>1</v>
          </cell>
          <cell r="E884" t="str">
            <v>CO1.PCCNTR.4943810</v>
          </cell>
          <cell r="F884" t="str">
            <v>No Aplica</v>
          </cell>
          <cell r="G884" t="str">
            <v>En Ejecución</v>
          </cell>
          <cell r="H884" t="str">
            <v>https://community.secop.gov.co/Public/Tendering/OpportunityDetail/Index?noticeUID=CO1.NTC.4211771&amp;isFromPublicArea=True&amp;isModal=true&amp;asPopupView=true</v>
          </cell>
          <cell r="I884" t="str">
            <v>SDTH-LP-001-2023</v>
          </cell>
          <cell r="J884">
            <v>11</v>
          </cell>
          <cell r="K884">
            <v>1</v>
          </cell>
          <cell r="L884" t="str">
            <v>Persona Juridica</v>
          </cell>
          <cell r="M884" t="str">
            <v>NIT</v>
          </cell>
          <cell r="N884">
            <v>901712422</v>
          </cell>
          <cell r="O884">
            <v>9</v>
          </cell>
          <cell r="P884" t="str">
            <v>No Aplica</v>
          </cell>
          <cell r="Q884" t="str">
            <v>No Aplica</v>
          </cell>
          <cell r="R884" t="str">
            <v>UT VISION HABITAT 2023</v>
          </cell>
          <cell r="S884" t="str">
            <v>UT VISION HABITAT 2023</v>
          </cell>
          <cell r="T884" t="str">
            <v>No Aplica</v>
          </cell>
          <cell r="U884">
            <v>45061</v>
          </cell>
          <cell r="V884">
            <v>45063</v>
          </cell>
          <cell r="W884" t="str">
            <v>No Aplica</v>
          </cell>
          <cell r="X884" t="str">
            <v>No Aplica</v>
          </cell>
          <cell r="Y884" t="str">
            <v>Licitación</v>
          </cell>
          <cell r="Z884" t="str">
            <v>Contrato</v>
          </cell>
          <cell r="AA884" t="str">
            <v>Prestación de Servicios</v>
          </cell>
          <cell r="AB884" t="str">
            <v>PRESTAR SERVICIOS DE LOGÍSTICA PARA APOYAR LAS ACTIVIDADES DESARROLLADAS POR LA SECRETARIA DISTRITAL DEL HABITAT</v>
          </cell>
          <cell r="AC884">
            <v>45063</v>
          </cell>
          <cell r="AE884">
            <v>45063</v>
          </cell>
          <cell r="AF884">
            <v>7</v>
          </cell>
          <cell r="AG884">
            <v>15</v>
          </cell>
          <cell r="AH884">
            <v>7.5</v>
          </cell>
          <cell r="AI884">
            <v>7</v>
          </cell>
          <cell r="AJ884">
            <v>15</v>
          </cell>
          <cell r="AK884">
            <v>225</v>
          </cell>
          <cell r="AL884">
            <v>45291</v>
          </cell>
          <cell r="AM884">
            <v>45291</v>
          </cell>
          <cell r="AN884">
            <v>750000000</v>
          </cell>
          <cell r="AO884">
            <v>1050000000</v>
          </cell>
          <cell r="AP884" t="str">
            <v>No Aplica</v>
          </cell>
          <cell r="AQ884" t="str">
            <v>No Aplica</v>
          </cell>
          <cell r="AS884">
            <v>837</v>
          </cell>
          <cell r="AT884">
            <v>44988</v>
          </cell>
          <cell r="AU884">
            <v>750000000</v>
          </cell>
          <cell r="AV884" t="str">
            <v>O23011601190000007825</v>
          </cell>
          <cell r="AW884" t="str">
            <v>INVERSION</v>
          </cell>
          <cell r="AX884" t="str">
            <v>Diseño e implementación de alternativas financieras para la gestión del hábitat en Bogotá</v>
          </cell>
          <cell r="AY884">
            <v>5000504770</v>
          </cell>
          <cell r="AZ884">
            <v>1026</v>
          </cell>
          <cell r="BA884">
            <v>45061</v>
          </cell>
          <cell r="BB884">
            <v>750000000</v>
          </cell>
          <cell r="BC884">
            <v>45199</v>
          </cell>
          <cell r="BD884">
            <v>1381</v>
          </cell>
          <cell r="BE884">
            <v>45142</v>
          </cell>
          <cell r="BF884">
            <v>300000000</v>
          </cell>
          <cell r="BG884" t="str">
            <v>5000542115</v>
          </cell>
          <cell r="BH884">
            <v>1421</v>
          </cell>
          <cell r="BI884">
            <v>45170</v>
          </cell>
          <cell r="BJ884" t="str">
            <v>O23011601190000007825</v>
          </cell>
          <cell r="BK884" t="str">
            <v>INVERSION</v>
          </cell>
          <cell r="BL884">
            <v>45170</v>
          </cell>
          <cell r="BM884">
            <v>300000000</v>
          </cell>
          <cell r="BO884" t="str">
            <v/>
          </cell>
          <cell r="BP884" t="str">
            <v/>
          </cell>
          <cell r="BR884" t="str">
            <v/>
          </cell>
          <cell r="BS884" t="str">
            <v/>
          </cell>
          <cell r="BT884" t="str">
            <v/>
          </cell>
          <cell r="BU884" t="str">
            <v/>
          </cell>
          <cell r="BV884" t="str">
            <v/>
          </cell>
          <cell r="BW884" t="str">
            <v/>
          </cell>
          <cell r="CA884" t="str">
            <v/>
          </cell>
          <cell r="CB884" t="str">
            <v/>
          </cell>
          <cell r="CC884" t="str">
            <v/>
          </cell>
          <cell r="CE884" t="str">
            <v/>
          </cell>
          <cell r="CF884" t="str">
            <v/>
          </cell>
          <cell r="CG884" t="str">
            <v/>
          </cell>
          <cell r="CH884" t="str">
            <v/>
          </cell>
          <cell r="CI884" t="str">
            <v/>
          </cell>
          <cell r="CP884">
            <v>0</v>
          </cell>
        </row>
        <row r="885">
          <cell r="C885" t="str">
            <v>873-2023</v>
          </cell>
          <cell r="D885">
            <v>2</v>
          </cell>
          <cell r="E885" t="str">
            <v>CO1.PCCNTR.4943810</v>
          </cell>
          <cell r="F885" t="str">
            <v>No Aplica</v>
          </cell>
          <cell r="G885" t="str">
            <v>En Ejecución</v>
          </cell>
          <cell r="H885" t="str">
            <v>https://community.secop.gov.co/Public/Tendering/OpportunityDetail/Index?noticeUID=CO1.NTC.4211771&amp;isFromPublicArea=True&amp;isModal=true&amp;asPopupView=true</v>
          </cell>
          <cell r="I885" t="str">
            <v>SDTH-LP-001-2023</v>
          </cell>
          <cell r="J885">
            <v>11</v>
          </cell>
          <cell r="K885">
            <v>2</v>
          </cell>
          <cell r="L885" t="str">
            <v>Persona Juridica</v>
          </cell>
          <cell r="M885" t="str">
            <v>NIT</v>
          </cell>
          <cell r="N885">
            <v>901712422</v>
          </cell>
          <cell r="O885">
            <v>9</v>
          </cell>
          <cell r="P885" t="str">
            <v>No Aplica</v>
          </cell>
          <cell r="Q885" t="str">
            <v>No Aplica</v>
          </cell>
          <cell r="R885" t="str">
            <v>UT VISION HABITAT 2023</v>
          </cell>
          <cell r="S885" t="str">
            <v>UT VISION HABITAT 2023</v>
          </cell>
          <cell r="T885" t="str">
            <v>No Aplica</v>
          </cell>
          <cell r="U885">
            <v>45061</v>
          </cell>
          <cell r="V885">
            <v>45063</v>
          </cell>
          <cell r="W885" t="str">
            <v>No Aplica</v>
          </cell>
          <cell r="X885" t="str">
            <v>No Aplica</v>
          </cell>
          <cell r="Y885" t="str">
            <v>Licitación</v>
          </cell>
          <cell r="Z885" t="str">
            <v>Contrato</v>
          </cell>
          <cell r="AA885" t="str">
            <v>Prestación de Servicios</v>
          </cell>
          <cell r="AB885" t="str">
            <v>PRESTAR SERVICIOS DE LOGÍSTICA PARA APOYAR LAS ACTIVIDADES DESARROLLADAS POR LA SECRETARIA DISTRITAL DEL HABITAT</v>
          </cell>
          <cell r="AC885">
            <v>45063</v>
          </cell>
          <cell r="AE885">
            <v>45063</v>
          </cell>
          <cell r="AF885">
            <v>7</v>
          </cell>
          <cell r="AG885">
            <v>15</v>
          </cell>
          <cell r="AH885">
            <v>7.5</v>
          </cell>
          <cell r="AI885">
            <v>7</v>
          </cell>
          <cell r="AJ885">
            <v>15</v>
          </cell>
          <cell r="AK885">
            <v>225</v>
          </cell>
          <cell r="AL885">
            <v>45291</v>
          </cell>
          <cell r="AM885">
            <v>45291</v>
          </cell>
          <cell r="AN885">
            <v>1000000000</v>
          </cell>
          <cell r="AO885">
            <v>1550000000</v>
          </cell>
          <cell r="AP885" t="str">
            <v>No Aplica</v>
          </cell>
          <cell r="AQ885" t="str">
            <v>No Aplica</v>
          </cell>
          <cell r="AS885">
            <v>824</v>
          </cell>
          <cell r="AT885">
            <v>44987</v>
          </cell>
          <cell r="AU885">
            <v>1000000000</v>
          </cell>
          <cell r="AV885" t="str">
            <v>O23011605560000007754</v>
          </cell>
          <cell r="AW885" t="str">
            <v>INVERSION</v>
          </cell>
          <cell r="AX885" t="str">
            <v>Fortalecimiento Institucional de la Secretaría del Hábitat Bogotá</v>
          </cell>
          <cell r="AY885">
            <v>5000504770</v>
          </cell>
          <cell r="AZ885">
            <v>1026</v>
          </cell>
          <cell r="BA885">
            <v>45061</v>
          </cell>
          <cell r="BB885">
            <v>1000000000</v>
          </cell>
          <cell r="BC885">
            <v>45199</v>
          </cell>
          <cell r="BD885">
            <v>1383</v>
          </cell>
          <cell r="BE885">
            <v>45147</v>
          </cell>
          <cell r="BF885">
            <v>550000000</v>
          </cell>
          <cell r="BG885" t="str">
            <v>5000542115</v>
          </cell>
          <cell r="BH885">
            <v>1421</v>
          </cell>
          <cell r="BI885">
            <v>45170</v>
          </cell>
          <cell r="BJ885" t="str">
            <v>O23011601010000007823</v>
          </cell>
          <cell r="BK885" t="str">
            <v>INVERSION</v>
          </cell>
          <cell r="BL885">
            <v>45170</v>
          </cell>
          <cell r="BM885">
            <v>550000000</v>
          </cell>
          <cell r="BO885" t="str">
            <v/>
          </cell>
          <cell r="BP885" t="str">
            <v/>
          </cell>
          <cell r="BR885" t="str">
            <v/>
          </cell>
          <cell r="BS885" t="str">
            <v/>
          </cell>
          <cell r="BT885" t="str">
            <v/>
          </cell>
          <cell r="BU885" t="str">
            <v/>
          </cell>
          <cell r="BV885" t="str">
            <v/>
          </cell>
          <cell r="BW885" t="str">
            <v/>
          </cell>
          <cell r="CA885" t="str">
            <v/>
          </cell>
          <cell r="CB885" t="str">
            <v/>
          </cell>
          <cell r="CC885" t="str">
            <v/>
          </cell>
          <cell r="CE885" t="str">
            <v/>
          </cell>
          <cell r="CF885" t="str">
            <v/>
          </cell>
          <cell r="CG885" t="str">
            <v/>
          </cell>
          <cell r="CH885" t="str">
            <v/>
          </cell>
          <cell r="CI885" t="str">
            <v/>
          </cell>
          <cell r="CP885">
            <v>0</v>
          </cell>
        </row>
        <row r="886">
          <cell r="C886" t="str">
            <v>874-2023</v>
          </cell>
          <cell r="D886">
            <v>1</v>
          </cell>
          <cell r="E886" t="str">
            <v>CO1.PCCNTR.4972691</v>
          </cell>
          <cell r="F886" t="str">
            <v>No Aplica</v>
          </cell>
          <cell r="G886" t="str">
            <v>Terminación Anticipada</v>
          </cell>
          <cell r="H886" t="str">
            <v>https://community.secop.gov.co/Public/Tendering/OpportunityDetail/Index?noticeUID=CO1.NTC.4430979&amp;isFromPublicArea=True&amp;isModal=true&amp;asPopupView=true</v>
          </cell>
          <cell r="I886" t="str">
            <v>SDHT-SDRPUB-PSP-029-2023.</v>
          </cell>
          <cell r="J886">
            <v>1</v>
          </cell>
          <cell r="K886">
            <v>1</v>
          </cell>
          <cell r="L886" t="str">
            <v>Persona Natural</v>
          </cell>
          <cell r="M886" t="str">
            <v>CC</v>
          </cell>
          <cell r="N886">
            <v>1022940406</v>
          </cell>
          <cell r="O886">
            <v>0</v>
          </cell>
          <cell r="P886" t="str">
            <v>MONTOYA LOPEZ</v>
          </cell>
          <cell r="Q886" t="str">
            <v>DAYANA ALICIA</v>
          </cell>
          <cell r="R886" t="str">
            <v>No Aplica</v>
          </cell>
          <cell r="S886" t="str">
            <v>DAYANA ALICIA MONTOYA LOPEZ</v>
          </cell>
          <cell r="T886" t="str">
            <v>F</v>
          </cell>
          <cell r="U886">
            <v>45063</v>
          </cell>
          <cell r="V886">
            <v>45065</v>
          </cell>
          <cell r="W886">
            <v>45065</v>
          </cell>
          <cell r="Y886" t="str">
            <v>Contratación Directa</v>
          </cell>
          <cell r="Z886" t="str">
            <v>Contrato</v>
          </cell>
          <cell r="AA886" t="str">
            <v>Prestación de Servicios Profesionales</v>
          </cell>
          <cell r="AB886" t="str">
            <v>PRESTAR SERVICIOS PROFESIONALES PARA EL SEGUIMIENTO JURÍDICO Y LA GENERACIÓN DE INFORMACIÓN, REQUERIDA EN LA EJECUCIÓN DE LOS PROGRAMAS DE VIVIENDA DEFINIDOS POR LA SECRETARÍA DISTRITAL DEL HÁBITAT</v>
          </cell>
          <cell r="AC886">
            <v>45065</v>
          </cell>
          <cell r="AE886">
            <v>45065</v>
          </cell>
          <cell r="AF886">
            <v>7</v>
          </cell>
          <cell r="AG886">
            <v>13</v>
          </cell>
          <cell r="AH886">
            <v>7.4333333333333336</v>
          </cell>
          <cell r="AI886">
            <v>7</v>
          </cell>
          <cell r="AJ886">
            <v>13</v>
          </cell>
          <cell r="AK886">
            <v>223</v>
          </cell>
          <cell r="AL886">
            <v>45292</v>
          </cell>
          <cell r="AM886">
            <v>45076</v>
          </cell>
          <cell r="AN886">
            <v>45938000</v>
          </cell>
          <cell r="AO886">
            <v>0</v>
          </cell>
          <cell r="AP886">
            <v>6180000</v>
          </cell>
          <cell r="AQ886">
            <v>0</v>
          </cell>
          <cell r="AS886">
            <v>978</v>
          </cell>
          <cell r="AT886">
            <v>45035</v>
          </cell>
          <cell r="AU886">
            <v>56238000</v>
          </cell>
          <cell r="AV886" t="str">
            <v>O23011601010000007823</v>
          </cell>
          <cell r="AW886" t="str">
            <v>INVERSION</v>
          </cell>
          <cell r="AX886" t="str">
            <v>Generación de mecanismos para facilitar el acceso a una solución de vivienda a hogares vulnerables en Bogotá</v>
          </cell>
          <cell r="AY886">
            <v>5000505846</v>
          </cell>
          <cell r="AZ886">
            <v>1037</v>
          </cell>
          <cell r="BA886">
            <v>45064</v>
          </cell>
          <cell r="BB886">
            <v>45938000</v>
          </cell>
          <cell r="BK886" t="str">
            <v/>
          </cell>
          <cell r="BN886" t="str">
            <v/>
          </cell>
          <cell r="BO886" t="str">
            <v/>
          </cell>
          <cell r="BP886" t="str">
            <v/>
          </cell>
          <cell r="BR886" t="str">
            <v/>
          </cell>
          <cell r="BS886" t="str">
            <v/>
          </cell>
          <cell r="BT886" t="str">
            <v/>
          </cell>
          <cell r="BU886" t="str">
            <v/>
          </cell>
          <cell r="BV886" t="str">
            <v/>
          </cell>
          <cell r="BW886" t="str">
            <v/>
          </cell>
          <cell r="CA886" t="str">
            <v/>
          </cell>
          <cell r="CB886" t="str">
            <v/>
          </cell>
          <cell r="CC886" t="str">
            <v/>
          </cell>
          <cell r="CE886" t="str">
            <v/>
          </cell>
          <cell r="CF886" t="str">
            <v/>
          </cell>
          <cell r="CG886" t="str">
            <v/>
          </cell>
          <cell r="CH886" t="str">
            <v/>
          </cell>
          <cell r="CI886" t="str">
            <v/>
          </cell>
          <cell r="CP886">
            <v>0</v>
          </cell>
        </row>
        <row r="887">
          <cell r="C887" t="str">
            <v>875-2023</v>
          </cell>
          <cell r="D887">
            <v>1</v>
          </cell>
          <cell r="E887" t="str">
            <v>CO1.PCCNTR.4972563</v>
          </cell>
          <cell r="F887" t="str">
            <v>No Aplica</v>
          </cell>
          <cell r="G887" t="str">
            <v>En Ejecución</v>
          </cell>
          <cell r="H887" t="str">
            <v>https://community.secop.gov.co/Public/Tendering/OpportunityDetail/Index?noticeUID=CO1.NTC.4430672&amp;isFromPublicArea=True&amp;isModal=true&amp;asPopupView=true</v>
          </cell>
          <cell r="I887" t="str">
            <v>SDHT-SDRPUB-PSP-077-2023</v>
          </cell>
          <cell r="J887">
            <v>1</v>
          </cell>
          <cell r="K887">
            <v>1</v>
          </cell>
          <cell r="L887" t="str">
            <v>Persona Natural</v>
          </cell>
          <cell r="M887" t="str">
            <v>CC</v>
          </cell>
          <cell r="N887">
            <v>1020718476</v>
          </cell>
          <cell r="O887">
            <v>9</v>
          </cell>
          <cell r="P887" t="str">
            <v>GOMEZ CABREJO</v>
          </cell>
          <cell r="Q887" t="str">
            <v>DAYSI KATHERINE</v>
          </cell>
          <cell r="R887" t="str">
            <v>No Aplica</v>
          </cell>
          <cell r="S887" t="str">
            <v>DAYSI KATHERINE GOMEZ CABREJO</v>
          </cell>
          <cell r="T887" t="str">
            <v>F</v>
          </cell>
          <cell r="U887">
            <v>45063</v>
          </cell>
          <cell r="V887">
            <v>45064</v>
          </cell>
          <cell r="W887">
            <v>45064</v>
          </cell>
          <cell r="Y887" t="str">
            <v>Contratación Directa</v>
          </cell>
          <cell r="Z887" t="str">
            <v>Contrato</v>
          </cell>
          <cell r="AA887" t="str">
            <v>Prestación de Servicios Profesionales</v>
          </cell>
          <cell r="AB887" t="str">
            <v>PRESTAR SERVICIOS PROFESIONALES PARA REALIZAR ACOMPAÑAMIENTO Y SEGUIMIENTO DESDE EL COMPONENTE SOCIAL A LOS HOGARES Y PROYECTOS DE VIVIENDA EN EL MARCO DE LOS INSTRUMENTOS DE FINANCIACIÓN DEFINIDOS POR LA SECRETARÍA DISTRITAL DEL HÁBITAT.</v>
          </cell>
          <cell r="AC887">
            <v>45064</v>
          </cell>
          <cell r="AE887">
            <v>45064</v>
          </cell>
          <cell r="AF887">
            <v>7</v>
          </cell>
          <cell r="AG887">
            <v>7</v>
          </cell>
          <cell r="AH887">
            <v>7.2333333333333334</v>
          </cell>
          <cell r="AI887">
            <v>7</v>
          </cell>
          <cell r="AJ887">
            <v>7</v>
          </cell>
          <cell r="AK887">
            <v>217</v>
          </cell>
          <cell r="AL887">
            <v>45284</v>
          </cell>
          <cell r="AM887">
            <v>45284</v>
          </cell>
          <cell r="AN887">
            <v>38336667</v>
          </cell>
          <cell r="AO887">
            <v>38336667</v>
          </cell>
          <cell r="AP887">
            <v>5300000</v>
          </cell>
          <cell r="AQ887">
            <v>-0.3333333358168602</v>
          </cell>
          <cell r="AS887">
            <v>991</v>
          </cell>
          <cell r="AT887">
            <v>45035</v>
          </cell>
          <cell r="AU887">
            <v>48230000</v>
          </cell>
          <cell r="AV887" t="str">
            <v>O23011601010000007823</v>
          </cell>
          <cell r="AW887" t="str">
            <v>INVERSION</v>
          </cell>
          <cell r="AX887" t="str">
            <v>Generación de mecanismos para facilitar el acceso a una solución de vivienda a hogares vulnerables en Bogotá</v>
          </cell>
          <cell r="AY887">
            <v>5000505940</v>
          </cell>
          <cell r="AZ887">
            <v>1038</v>
          </cell>
          <cell r="BA887">
            <v>45064</v>
          </cell>
          <cell r="BB887">
            <v>38336667</v>
          </cell>
          <cell r="BK887" t="str">
            <v/>
          </cell>
          <cell r="BN887" t="str">
            <v/>
          </cell>
          <cell r="BO887" t="str">
            <v/>
          </cell>
          <cell r="BP887" t="str">
            <v/>
          </cell>
          <cell r="BR887" t="str">
            <v/>
          </cell>
          <cell r="BS887" t="str">
            <v/>
          </cell>
          <cell r="BT887" t="str">
            <v/>
          </cell>
          <cell r="BU887" t="str">
            <v/>
          </cell>
          <cell r="BV887" t="str">
            <v/>
          </cell>
          <cell r="BW887" t="str">
            <v/>
          </cell>
          <cell r="CA887" t="str">
            <v/>
          </cell>
          <cell r="CB887" t="str">
            <v/>
          </cell>
          <cell r="CC887" t="str">
            <v/>
          </cell>
          <cell r="CE887" t="str">
            <v/>
          </cell>
          <cell r="CF887" t="str">
            <v/>
          </cell>
          <cell r="CG887" t="str">
            <v/>
          </cell>
          <cell r="CH887" t="str">
            <v/>
          </cell>
          <cell r="CI887" t="str">
            <v/>
          </cell>
          <cell r="CP887">
            <v>0</v>
          </cell>
        </row>
        <row r="888">
          <cell r="C888" t="str">
            <v>876-2023</v>
          </cell>
          <cell r="D888">
            <v>1</v>
          </cell>
          <cell r="E888" t="str">
            <v>CO1.PCCNTR.4971498</v>
          </cell>
          <cell r="F888" t="str">
            <v>No Aplica</v>
          </cell>
          <cell r="G888" t="str">
            <v>En Ejecución</v>
          </cell>
          <cell r="H888" t="str">
            <v>https://community.secop.gov.co/Public/Tendering/OpportunityDetail/Index?noticeUID=CO1.NTC.4429909&amp;isFromPublicArea=True&amp;isModal=true&amp;asPopupView=true</v>
          </cell>
          <cell r="I888" t="str">
            <v>SDHT-SDF-PSP-019-2023</v>
          </cell>
          <cell r="J888">
            <v>1</v>
          </cell>
          <cell r="K888">
            <v>1</v>
          </cell>
          <cell r="L888" t="str">
            <v>Persona Natural</v>
          </cell>
          <cell r="M888" t="str">
            <v>CC</v>
          </cell>
          <cell r="N888">
            <v>1110489481</v>
          </cell>
          <cell r="O888">
            <v>9</v>
          </cell>
          <cell r="P888" t="str">
            <v>SILVA MENDEZ</v>
          </cell>
          <cell r="Q888" t="str">
            <v>YESSICA YAZMIN</v>
          </cell>
          <cell r="R888" t="str">
            <v>No Aplica</v>
          </cell>
          <cell r="S888" t="str">
            <v>YESSICA YAZMIN SILVA MENDEZ</v>
          </cell>
          <cell r="T888" t="str">
            <v>F</v>
          </cell>
          <cell r="U888">
            <v>45064</v>
          </cell>
          <cell r="V888">
            <v>45065</v>
          </cell>
          <cell r="W888">
            <v>45069</v>
          </cell>
          <cell r="Y888" t="str">
            <v>Contratación Directa</v>
          </cell>
          <cell r="Z888" t="str">
            <v>Contrato</v>
          </cell>
          <cell r="AA888" t="str">
            <v>Prestación de Servicios Profesionales</v>
          </cell>
          <cell r="AB888" t="str">
            <v>PRESTAR SERVICIOS PROFESIONALES JURIDICOS PARA APOYAR LA SUBDIRECCIÓN FINANCIERA EN LA GESTION DE LAS ACCIONES ADMINISTRATIVAS Y FINANCIERAS EN ESPECIAL LAS ENMARCADAS EN LOS PROCESOS,  PROCEDIMIENTOS Y ACTIVIDADES PROPIAS DE LA SUBDIRECCIÓN</v>
          </cell>
          <cell r="AC888">
            <v>45069</v>
          </cell>
          <cell r="AE888">
            <v>45069</v>
          </cell>
          <cell r="AF888">
            <v>7</v>
          </cell>
          <cell r="AG888">
            <v>0</v>
          </cell>
          <cell r="AH888">
            <v>7</v>
          </cell>
          <cell r="AI888">
            <v>7</v>
          </cell>
          <cell r="AJ888">
            <v>0</v>
          </cell>
          <cell r="AK888">
            <v>210</v>
          </cell>
          <cell r="AL888">
            <v>45282</v>
          </cell>
          <cell r="AM888">
            <v>45306</v>
          </cell>
          <cell r="AN888">
            <v>41440000</v>
          </cell>
          <cell r="AO888">
            <v>41440000</v>
          </cell>
          <cell r="AP888">
            <v>5920000</v>
          </cell>
          <cell r="AQ888">
            <v>0</v>
          </cell>
          <cell r="AS888">
            <v>1049</v>
          </cell>
          <cell r="AT888">
            <v>45050</v>
          </cell>
          <cell r="AU888">
            <v>41440000</v>
          </cell>
          <cell r="AV888" t="str">
            <v>O23011605560000007754</v>
          </cell>
          <cell r="AW888" t="str">
            <v>INVERSION</v>
          </cell>
          <cell r="AX888" t="str">
            <v>Fortalecimiento Institucional de la Secretaría del Hábitat Bogotá</v>
          </cell>
          <cell r="AY888">
            <v>5000506183</v>
          </cell>
          <cell r="AZ888">
            <v>1039</v>
          </cell>
          <cell r="BA888">
            <v>45065</v>
          </cell>
          <cell r="BB888">
            <v>41440000</v>
          </cell>
          <cell r="BK888" t="str">
            <v/>
          </cell>
          <cell r="BN888" t="str">
            <v/>
          </cell>
          <cell r="BO888" t="str">
            <v/>
          </cell>
          <cell r="BP888" t="str">
            <v/>
          </cell>
          <cell r="BR888" t="str">
            <v/>
          </cell>
          <cell r="BS888" t="str">
            <v/>
          </cell>
          <cell r="BT888" t="str">
            <v/>
          </cell>
          <cell r="BU888" t="str">
            <v/>
          </cell>
          <cell r="BV888" t="str">
            <v/>
          </cell>
          <cell r="BW888" t="str">
            <v/>
          </cell>
          <cell r="CA888" t="str">
            <v/>
          </cell>
          <cell r="CB888" t="str">
            <v/>
          </cell>
          <cell r="CC888" t="str">
            <v/>
          </cell>
          <cell r="CE888" t="str">
            <v/>
          </cell>
          <cell r="CF888" t="str">
            <v/>
          </cell>
          <cell r="CG888" t="str">
            <v/>
          </cell>
          <cell r="CH888" t="str">
            <v/>
          </cell>
          <cell r="CI888" t="str">
            <v/>
          </cell>
          <cell r="CP888">
            <v>0</v>
          </cell>
        </row>
        <row r="889">
          <cell r="C889" t="str">
            <v>877-2023</v>
          </cell>
          <cell r="D889">
            <v>1</v>
          </cell>
          <cell r="E889" t="str">
            <v>CO1.PCCNTR.4980700</v>
          </cell>
          <cell r="F889" t="str">
            <v>No Aplica</v>
          </cell>
          <cell r="G889" t="str">
            <v>En Ejecución</v>
          </cell>
          <cell r="H889" t="str">
            <v>https://community.secop.gov.co/Public/Tendering/OpportunityDetail/Index?noticeUID=CO1.NTC.4441888&amp;isFromPublicArea=True&amp;isModal=true&amp;asPopupView=true</v>
          </cell>
          <cell r="I889" t="str">
            <v>SDHT-SDGS-PSAG-003-2023.</v>
          </cell>
          <cell r="J889">
            <v>1</v>
          </cell>
          <cell r="K889">
            <v>1</v>
          </cell>
          <cell r="L889" t="str">
            <v>Persona Natural</v>
          </cell>
          <cell r="M889" t="str">
            <v>CC</v>
          </cell>
          <cell r="N889">
            <v>1010248185</v>
          </cell>
          <cell r="O889">
            <v>7</v>
          </cell>
          <cell r="P889" t="str">
            <v>RODRIGUEZ BUITRAGO</v>
          </cell>
          <cell r="Q889" t="str">
            <v>SARA ALEJANDRA</v>
          </cell>
          <cell r="R889" t="str">
            <v>No Aplica</v>
          </cell>
          <cell r="S889" t="str">
            <v>SARA ALEJANDRA RODRIGUEZ BUITRAGO</v>
          </cell>
          <cell r="T889" t="str">
            <v>F</v>
          </cell>
          <cell r="U889">
            <v>45065</v>
          </cell>
          <cell r="V889">
            <v>45069</v>
          </cell>
          <cell r="W889">
            <v>45069</v>
          </cell>
          <cell r="Y889" t="str">
            <v>Contratación Directa</v>
          </cell>
          <cell r="Z889" t="str">
            <v>Contrato</v>
          </cell>
          <cell r="AA889" t="str">
            <v>Prestación de Servicios  de Apoyo a la Gestión</v>
          </cell>
          <cell r="AB889" t="str">
            <v>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v>
          </cell>
          <cell r="AC889">
            <v>45069</v>
          </cell>
          <cell r="AE889">
            <v>45069</v>
          </cell>
          <cell r="AF889">
            <v>5</v>
          </cell>
          <cell r="AG889">
            <v>0</v>
          </cell>
          <cell r="AH889">
            <v>7.2666666666666666</v>
          </cell>
          <cell r="AI889">
            <v>7</v>
          </cell>
          <cell r="AJ889">
            <v>8</v>
          </cell>
          <cell r="AK889">
            <v>218</v>
          </cell>
          <cell r="AL889">
            <v>45221</v>
          </cell>
          <cell r="AM889">
            <v>45290</v>
          </cell>
          <cell r="AN889">
            <v>16000000</v>
          </cell>
          <cell r="AO889">
            <v>23253333</v>
          </cell>
          <cell r="AP889">
            <v>3200000</v>
          </cell>
          <cell r="AQ889">
            <v>0.3333333358168602</v>
          </cell>
          <cell r="AS889">
            <v>1051</v>
          </cell>
          <cell r="AT889">
            <v>45050</v>
          </cell>
          <cell r="AU889">
            <v>16000000</v>
          </cell>
          <cell r="AV889" t="str">
            <v>O23011601190000007798</v>
          </cell>
          <cell r="AW889" t="str">
            <v>INVERSION</v>
          </cell>
          <cell r="AX889" t="str">
            <v>Conformación del banco de proyectos e instrumentos para la gestión del suelo en Bogotá</v>
          </cell>
          <cell r="AY889">
            <v>5000506421</v>
          </cell>
          <cell r="AZ889">
            <v>1044</v>
          </cell>
          <cell r="BA889">
            <v>45065</v>
          </cell>
          <cell r="BB889">
            <v>16000000</v>
          </cell>
          <cell r="BC889">
            <v>45202</v>
          </cell>
          <cell r="BD889">
            <v>1442</v>
          </cell>
          <cell r="BE889">
            <v>45174</v>
          </cell>
          <cell r="BF889">
            <v>7253333</v>
          </cell>
          <cell r="BG889">
            <v>5000550466</v>
          </cell>
          <cell r="BH889">
            <v>1502</v>
          </cell>
          <cell r="BI889">
            <v>45197</v>
          </cell>
          <cell r="BJ889" t="str">
            <v>O23011601190000007798</v>
          </cell>
          <cell r="BK889" t="str">
            <v>INVERSION</v>
          </cell>
          <cell r="BL889">
            <v>45191</v>
          </cell>
          <cell r="BM889">
            <v>7253333</v>
          </cell>
          <cell r="BN889" t="str">
            <v/>
          </cell>
          <cell r="BO889" t="str">
            <v/>
          </cell>
          <cell r="BP889" t="str">
            <v/>
          </cell>
          <cell r="BR889" t="str">
            <v/>
          </cell>
          <cell r="BS889" t="str">
            <v/>
          </cell>
          <cell r="BT889" t="str">
            <v/>
          </cell>
          <cell r="BU889" t="str">
            <v/>
          </cell>
          <cell r="BV889" t="str">
            <v/>
          </cell>
          <cell r="BW889" t="str">
            <v/>
          </cell>
          <cell r="CA889" t="str">
            <v/>
          </cell>
          <cell r="CB889" t="str">
            <v/>
          </cell>
          <cell r="CC889" t="str">
            <v/>
          </cell>
          <cell r="CE889" t="str">
            <v/>
          </cell>
          <cell r="CF889" t="str">
            <v/>
          </cell>
          <cell r="CG889" t="str">
            <v/>
          </cell>
          <cell r="CH889" t="str">
            <v/>
          </cell>
          <cell r="CI889" t="str">
            <v/>
          </cell>
          <cell r="CM889">
            <v>45176</v>
          </cell>
          <cell r="CN889">
            <v>2</v>
          </cell>
          <cell r="CO889">
            <v>8</v>
          </cell>
          <cell r="CP889">
            <v>68</v>
          </cell>
          <cell r="CQ889">
            <v>45191</v>
          </cell>
          <cell r="CR889">
            <v>45222</v>
          </cell>
          <cell r="CS889">
            <v>45290</v>
          </cell>
        </row>
        <row r="890">
          <cell r="C890" t="str">
            <v>878-2023</v>
          </cell>
          <cell r="D890">
            <v>1</v>
          </cell>
          <cell r="E890" t="str">
            <v>CO1.PCCNTR.4980952</v>
          </cell>
          <cell r="F890" t="str">
            <v>No Aplica</v>
          </cell>
          <cell r="G890" t="str">
            <v>En Ejecución</v>
          </cell>
          <cell r="H890" t="str">
            <v>https://community.secop.gov.co/Public/Tendering/OpportunityDetail/Index?noticeUID=CO1.NTC.4442348&amp;isFromPublicArea=True&amp;isModal=true&amp;asPopupView=true</v>
          </cell>
          <cell r="I890" t="str">
            <v>SDHT-SDPP-PSP-026-2023</v>
          </cell>
          <cell r="J890">
            <v>1</v>
          </cell>
          <cell r="K890">
            <v>1</v>
          </cell>
          <cell r="L890" t="str">
            <v>Persona Natural</v>
          </cell>
          <cell r="M890" t="str">
            <v>CC</v>
          </cell>
          <cell r="N890">
            <v>1032457481</v>
          </cell>
          <cell r="O890">
            <v>9</v>
          </cell>
          <cell r="P890" t="str">
            <v>MEDINA BLANCO</v>
          </cell>
          <cell r="Q890" t="str">
            <v>HENRY ESTEBAN</v>
          </cell>
          <cell r="R890" t="str">
            <v>No Aplica</v>
          </cell>
          <cell r="S890" t="str">
            <v>HENRY ESTEBAN MEDINA BLANCO</v>
          </cell>
          <cell r="T890" t="str">
            <v>M</v>
          </cell>
          <cell r="U890">
            <v>45064</v>
          </cell>
          <cell r="V890">
            <v>45065</v>
          </cell>
          <cell r="W890">
            <v>45065</v>
          </cell>
          <cell r="Y890" t="str">
            <v>Contratación Directa</v>
          </cell>
          <cell r="Z890" t="str">
            <v>Contrato</v>
          </cell>
          <cell r="AA890" t="str">
            <v>Prestación de Servicios Profesionales</v>
          </cell>
          <cell r="AB890" t="str">
            <v>PRESTAR SERVICIOS PROFESIONALES PARA APOYAR A LA SUBDIRECCIÓN DE PROGRAMAS Y PROYECTOS EN EL MONITOREO, SEGUIMIENTO, ANÁLISIS DE LA INFORMACIÓN, FORMULACIÓN Y REPORTE DE LOS PROYECTOS DE INVERSIÓN ASIGNADOS EN LAS HERRAMIENTAS INTERNAS Y EXTERNAS DE PLANEACIÓN.</v>
          </cell>
          <cell r="AC890">
            <v>45065</v>
          </cell>
          <cell r="AE890">
            <v>45065</v>
          </cell>
          <cell r="AF890">
            <v>7</v>
          </cell>
          <cell r="AG890">
            <v>7</v>
          </cell>
          <cell r="AH890">
            <v>7.2333333333333334</v>
          </cell>
          <cell r="AI890">
            <v>7</v>
          </cell>
          <cell r="AJ890">
            <v>7</v>
          </cell>
          <cell r="AK890">
            <v>217</v>
          </cell>
          <cell r="AL890">
            <v>45285</v>
          </cell>
          <cell r="AM890">
            <v>45285</v>
          </cell>
          <cell r="AN890">
            <v>52152333</v>
          </cell>
          <cell r="AO890">
            <v>52152333</v>
          </cell>
          <cell r="AP890">
            <v>7210000</v>
          </cell>
          <cell r="AQ890">
            <v>0.3333333358168602</v>
          </cell>
          <cell r="AS890">
            <v>1070</v>
          </cell>
          <cell r="AT890">
            <v>45057</v>
          </cell>
          <cell r="AU890">
            <v>52153000</v>
          </cell>
          <cell r="AV890" t="str">
            <v>O23011605560000007602</v>
          </cell>
          <cell r="AW890" t="str">
            <v>INVERSION</v>
          </cell>
          <cell r="AX890" t="str">
            <v>Análisis de la Gestión Integral del desarrollo de los programas y proyectos de la Secretaría de Hábitat de Bogotá</v>
          </cell>
          <cell r="AY890">
            <v>5000506415</v>
          </cell>
          <cell r="AZ890">
            <v>1043</v>
          </cell>
          <cell r="BA890">
            <v>45065</v>
          </cell>
          <cell r="BB890">
            <v>52152333</v>
          </cell>
          <cell r="BK890" t="str">
            <v/>
          </cell>
          <cell r="BN890" t="str">
            <v/>
          </cell>
          <cell r="BO890" t="str">
            <v/>
          </cell>
          <cell r="BP890" t="str">
            <v/>
          </cell>
          <cell r="BR890" t="str">
            <v/>
          </cell>
          <cell r="BS890" t="str">
            <v/>
          </cell>
          <cell r="BT890" t="str">
            <v/>
          </cell>
          <cell r="BU890" t="str">
            <v/>
          </cell>
          <cell r="BV890" t="str">
            <v/>
          </cell>
          <cell r="BW890" t="str">
            <v/>
          </cell>
          <cell r="CA890" t="str">
            <v/>
          </cell>
          <cell r="CB890" t="str">
            <v/>
          </cell>
          <cell r="CC890" t="str">
            <v/>
          </cell>
          <cell r="CE890" t="str">
            <v/>
          </cell>
          <cell r="CF890" t="str">
            <v/>
          </cell>
          <cell r="CG890" t="str">
            <v/>
          </cell>
          <cell r="CH890" t="str">
            <v/>
          </cell>
          <cell r="CI890" t="str">
            <v/>
          </cell>
          <cell r="CP890">
            <v>0</v>
          </cell>
        </row>
        <row r="891">
          <cell r="C891" t="str">
            <v>879-2023</v>
          </cell>
          <cell r="D891">
            <v>1</v>
          </cell>
          <cell r="E891" t="str">
            <v>CO1.PCCNTR.4982715</v>
          </cell>
          <cell r="F891" t="str">
            <v>No Aplica</v>
          </cell>
          <cell r="G891" t="str">
            <v>En Ejecución</v>
          </cell>
          <cell r="H891" t="str">
            <v>https://community.secop.gov.co/Public/Tendering/OpportunityDetail/Index?noticeUID=CO1.NTC.4443787&amp;isFromPublicArea=True&amp;isModal=False</v>
          </cell>
          <cell r="I891" t="str">
            <v>SDHT-SDPS-PSP-036-2023</v>
          </cell>
          <cell r="J891">
            <v>1</v>
          </cell>
          <cell r="K891">
            <v>1</v>
          </cell>
          <cell r="L891" t="str">
            <v>Persona Natural</v>
          </cell>
          <cell r="M891" t="str">
            <v>CC</v>
          </cell>
          <cell r="N891">
            <v>7174035</v>
          </cell>
          <cell r="P891" t="str">
            <v xml:space="preserve"> RAMIREZ NIÑO</v>
          </cell>
          <cell r="Q891" t="str">
            <v>FREDY LORENZO</v>
          </cell>
          <cell r="R891" t="str">
            <v>No Aplica</v>
          </cell>
          <cell r="S891" t="str">
            <v>FREDY LORENZO  RAMIREZ NIÑO</v>
          </cell>
          <cell r="T891" t="str">
            <v>M</v>
          </cell>
          <cell r="U891">
            <v>45069</v>
          </cell>
          <cell r="V891">
            <v>45077</v>
          </cell>
          <cell r="W891">
            <v>45078</v>
          </cell>
          <cell r="Y891" t="str">
            <v>Contratación Directa</v>
          </cell>
          <cell r="Z891" t="str">
            <v>Contrato</v>
          </cell>
          <cell r="AA891" t="str">
            <v>Prestación de Servicios Profesionales</v>
          </cell>
          <cell r="AB891" t="str">
            <v>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v>
          </cell>
          <cell r="AC891">
            <v>45078</v>
          </cell>
          <cell r="AE891">
            <v>45078</v>
          </cell>
          <cell r="AF891">
            <v>7</v>
          </cell>
          <cell r="AG891">
            <v>10</v>
          </cell>
          <cell r="AH891">
            <v>7.333333333333333</v>
          </cell>
          <cell r="AI891">
            <v>7</v>
          </cell>
          <cell r="AJ891">
            <v>10</v>
          </cell>
          <cell r="AK891">
            <v>220</v>
          </cell>
          <cell r="AL891">
            <v>45301</v>
          </cell>
          <cell r="AM891">
            <v>45301</v>
          </cell>
          <cell r="AN891">
            <v>33990000</v>
          </cell>
          <cell r="AO891">
            <v>33990000</v>
          </cell>
          <cell r="AP891">
            <v>4635000</v>
          </cell>
          <cell r="AQ891">
            <v>0</v>
          </cell>
          <cell r="AS891">
            <v>1029</v>
          </cell>
          <cell r="AT891">
            <v>45035</v>
          </cell>
          <cell r="AU891">
            <v>37080000</v>
          </cell>
          <cell r="AV891" t="str">
            <v>O23011603450000007812</v>
          </cell>
          <cell r="AW891" t="str">
            <v>INVERSION</v>
          </cell>
          <cell r="AX891" t="str">
            <v>Fortalecimiento de la Inspección, Vigilancia y Control de Vivienda en Bogotá</v>
          </cell>
          <cell r="AY891">
            <v>5000507409</v>
          </cell>
          <cell r="AZ891">
            <v>1053</v>
          </cell>
          <cell r="BA891">
            <v>45069</v>
          </cell>
          <cell r="BB891">
            <v>33990000</v>
          </cell>
          <cell r="BK891" t="str">
            <v/>
          </cell>
          <cell r="BN891" t="str">
            <v/>
          </cell>
          <cell r="BO891" t="str">
            <v/>
          </cell>
          <cell r="BP891" t="str">
            <v/>
          </cell>
          <cell r="BR891" t="str">
            <v/>
          </cell>
          <cell r="BS891" t="str">
            <v/>
          </cell>
          <cell r="BT891" t="str">
            <v/>
          </cell>
          <cell r="BU891" t="str">
            <v/>
          </cell>
          <cell r="BV891" t="str">
            <v/>
          </cell>
          <cell r="BW891" t="str">
            <v/>
          </cell>
          <cell r="CA891" t="str">
            <v/>
          </cell>
          <cell r="CB891" t="str">
            <v/>
          </cell>
          <cell r="CC891" t="str">
            <v/>
          </cell>
          <cell r="CE891" t="str">
            <v/>
          </cell>
          <cell r="CF891" t="str">
            <v/>
          </cell>
          <cell r="CG891" t="str">
            <v/>
          </cell>
          <cell r="CH891" t="str">
            <v/>
          </cell>
          <cell r="CI891" t="str">
            <v/>
          </cell>
          <cell r="CP891">
            <v>0</v>
          </cell>
          <cell r="DF891">
            <v>45128</v>
          </cell>
          <cell r="DG891" t="str">
            <v>CARLOS ALBERTO FORERO CUBILLOS</v>
          </cell>
          <cell r="DH891">
            <v>80189832</v>
          </cell>
          <cell r="DI891" t="str">
            <v>diagonal 151b 136a - 80 casa 46</v>
          </cell>
          <cell r="DJ891">
            <v>3166394981</v>
          </cell>
          <cell r="DK891" t="str">
            <v>cforero@sdis.gov.co</v>
          </cell>
          <cell r="DL891">
            <v>26265000</v>
          </cell>
          <cell r="DN891">
            <v>45140</v>
          </cell>
          <cell r="DO891">
            <v>45170</v>
          </cell>
          <cell r="DP891" t="str">
            <v>ALEXANDER PALACIOS COPETE</v>
          </cell>
          <cell r="DQ891">
            <v>11794241</v>
          </cell>
          <cell r="DR891" t="str">
            <v>AC 57 R 63 45 SUR TO 19 ap 304Br. Madelena</v>
          </cell>
          <cell r="DS891">
            <v>3108307716</v>
          </cell>
          <cell r="DT891" t="str">
            <v>alexpc35@yahoo.com</v>
          </cell>
          <cell r="DU891">
            <v>20085000</v>
          </cell>
          <cell r="DV891">
            <v>45204</v>
          </cell>
        </row>
        <row r="892">
          <cell r="C892" t="str">
            <v>880-2023</v>
          </cell>
          <cell r="D892">
            <v>1</v>
          </cell>
          <cell r="E892" t="str">
            <v>CO1.PCCNTR.4983013</v>
          </cell>
          <cell r="F892" t="str">
            <v>No Aplica</v>
          </cell>
          <cell r="G892" t="str">
            <v>En Ejecución</v>
          </cell>
          <cell r="H892" t="str">
            <v>https://community.secop.gov.co/Public/Tendering/OpportunityDetail/Index?noticeUID=CO1.NTC.4444401&amp;isFromPublicArea=True&amp;isModal=true&amp;asPopupView=true</v>
          </cell>
          <cell r="I892" t="str">
            <v>SDHT-SIVC-PSP-020-2023</v>
          </cell>
          <cell r="J892">
            <v>1</v>
          </cell>
          <cell r="K892">
            <v>1</v>
          </cell>
          <cell r="L892" t="str">
            <v>Persona Natural</v>
          </cell>
          <cell r="M892" t="str">
            <v>CC</v>
          </cell>
          <cell r="N892">
            <v>1023959017</v>
          </cell>
          <cell r="O892">
            <v>6</v>
          </cell>
          <cell r="P892" t="str">
            <v>AMADO GODOY</v>
          </cell>
          <cell r="Q892" t="str">
            <v>CHRISTIAN CAMILO</v>
          </cell>
          <cell r="R892" t="str">
            <v>No Aplica</v>
          </cell>
          <cell r="S892" t="str">
            <v>CHRISTIAN CAMILO AMADO GODOY</v>
          </cell>
          <cell r="T892" t="str">
            <v>M</v>
          </cell>
          <cell r="U892">
            <v>45065</v>
          </cell>
          <cell r="V892">
            <v>45071</v>
          </cell>
          <cell r="W892">
            <v>45072</v>
          </cell>
          <cell r="Y892" t="str">
            <v>Contratación Directa</v>
          </cell>
          <cell r="Z892" t="str">
            <v>Contrato</v>
          </cell>
          <cell r="AA892" t="str">
            <v>Prestación de Servicios Profesionales</v>
          </cell>
          <cell r="AB892" t="str">
            <v>PRESTAR SERVICIOS PROFESIONALES PARA APOYAR A LA COMISIÓN DE VEEDURÍA DE LAS CURADURÍAS URBANAS DE BOGOTÁ, EN LA REVISIÓN DE LOS CASOS QUE LE SEAN ASIGNADOS RESPECTO A SU CUMPLIMIENTO CON LA NORMA SISMO RESISTENTE APLICABLE</v>
          </cell>
          <cell r="AC892">
            <v>45072</v>
          </cell>
          <cell r="AE892">
            <v>45072</v>
          </cell>
          <cell r="AF892">
            <v>7</v>
          </cell>
          <cell r="AG892">
            <v>10</v>
          </cell>
          <cell r="AH892">
            <v>7.333333333333333</v>
          </cell>
          <cell r="AI892">
            <v>7</v>
          </cell>
          <cell r="AJ892">
            <v>10</v>
          </cell>
          <cell r="AK892">
            <v>220</v>
          </cell>
          <cell r="AL892">
            <v>45296</v>
          </cell>
          <cell r="AM892">
            <v>45296</v>
          </cell>
          <cell r="AN892">
            <v>41921000</v>
          </cell>
          <cell r="AO892">
            <v>41921000</v>
          </cell>
          <cell r="AP892">
            <v>5716500</v>
          </cell>
          <cell r="AQ892">
            <v>0</v>
          </cell>
          <cell r="AS892">
            <v>1067</v>
          </cell>
          <cell r="AT892">
            <v>45057</v>
          </cell>
          <cell r="AU892">
            <v>41921000</v>
          </cell>
          <cell r="AV892" t="str">
            <v>O23011603450000007812</v>
          </cell>
          <cell r="AW892" t="str">
            <v>INVERSION</v>
          </cell>
          <cell r="AX892" t="str">
            <v>Fortalecimiento de la Inspección, Vigilancia y Control de Vivienda en Bogotá</v>
          </cell>
          <cell r="AY892">
            <v>5000507029</v>
          </cell>
          <cell r="AZ892">
            <v>1050</v>
          </cell>
          <cell r="BA892">
            <v>45069</v>
          </cell>
          <cell r="BB892">
            <v>41921000</v>
          </cell>
          <cell r="BK892" t="str">
            <v/>
          </cell>
          <cell r="BN892" t="str">
            <v/>
          </cell>
          <cell r="BO892" t="str">
            <v/>
          </cell>
          <cell r="BP892" t="str">
            <v/>
          </cell>
          <cell r="BR892" t="str">
            <v/>
          </cell>
          <cell r="BS892" t="str">
            <v/>
          </cell>
          <cell r="BT892" t="str">
            <v/>
          </cell>
          <cell r="BU892" t="str">
            <v/>
          </cell>
          <cell r="BV892" t="str">
            <v/>
          </cell>
          <cell r="BW892" t="str">
            <v/>
          </cell>
          <cell r="CA892" t="str">
            <v/>
          </cell>
          <cell r="CB892" t="str">
            <v/>
          </cell>
          <cell r="CC892" t="str">
            <v/>
          </cell>
          <cell r="CE892" t="str">
            <v/>
          </cell>
          <cell r="CF892" t="str">
            <v/>
          </cell>
          <cell r="CG892" t="str">
            <v/>
          </cell>
          <cell r="CH892" t="str">
            <v/>
          </cell>
          <cell r="CI892" t="str">
            <v/>
          </cell>
          <cell r="CP892">
            <v>0</v>
          </cell>
        </row>
        <row r="893">
          <cell r="C893" t="str">
            <v>881-2023</v>
          </cell>
          <cell r="D893">
            <v>1</v>
          </cell>
          <cell r="E893" t="str">
            <v>CO1.PCCNTR.4988062</v>
          </cell>
          <cell r="F893" t="str">
            <v>No Aplica</v>
          </cell>
          <cell r="G893" t="str">
            <v>En Ejecución</v>
          </cell>
          <cell r="H893" t="str">
            <v>https://community.secop.gov.co/Public/Tendering/OpportunityDetail/Index?noticeUID=CO1.NTC.4451044&amp;isFromPublicArea=True&amp;isModal=true&amp;asPopupView=true</v>
          </cell>
          <cell r="I893" t="str">
            <v>SDHT-SDB-PSP-122-2023</v>
          </cell>
          <cell r="J893">
            <v>1</v>
          </cell>
          <cell r="K893">
            <v>1</v>
          </cell>
          <cell r="L893" t="str">
            <v>Persona Natural</v>
          </cell>
          <cell r="M893" t="str">
            <v>CC</v>
          </cell>
          <cell r="N893">
            <v>1024577024</v>
          </cell>
          <cell r="O893">
            <v>1</v>
          </cell>
          <cell r="P893" t="str">
            <v>GALINDO HERRERA</v>
          </cell>
          <cell r="Q893" t="str">
            <v>BRIGITH NATALIA</v>
          </cell>
          <cell r="R893" t="str">
            <v>No Aplica</v>
          </cell>
          <cell r="S893" t="str">
            <v>BRIGITH NATALIA GALINDO HERRERA</v>
          </cell>
          <cell r="T893" t="str">
            <v>F</v>
          </cell>
          <cell r="U893">
            <v>45065</v>
          </cell>
          <cell r="V893">
            <v>45069</v>
          </cell>
          <cell r="W893">
            <v>45070</v>
          </cell>
          <cell r="Y893" t="str">
            <v>Contratación Directa</v>
          </cell>
          <cell r="Z893" t="str">
            <v>Contrato</v>
          </cell>
          <cell r="AA893" t="str">
            <v>Prestación de Servicios Profesionales</v>
          </cell>
          <cell r="AB893" t="str">
            <v>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v>
          </cell>
          <cell r="AC893">
            <v>45070</v>
          </cell>
          <cell r="AE893">
            <v>45070</v>
          </cell>
          <cell r="AF893">
            <v>8</v>
          </cell>
          <cell r="AG893">
            <v>0</v>
          </cell>
          <cell r="AH893">
            <v>8</v>
          </cell>
          <cell r="AI893">
            <v>8</v>
          </cell>
          <cell r="AJ893">
            <v>0</v>
          </cell>
          <cell r="AK893">
            <v>240</v>
          </cell>
          <cell r="AL893">
            <v>45314</v>
          </cell>
          <cell r="AM893">
            <v>45314</v>
          </cell>
          <cell r="AN893">
            <v>54400000</v>
          </cell>
          <cell r="AO893">
            <v>54400000</v>
          </cell>
          <cell r="AP893">
            <v>6800000</v>
          </cell>
          <cell r="AQ893">
            <v>0</v>
          </cell>
          <cell r="AS893">
            <v>8623</v>
          </cell>
          <cell r="AT893">
            <v>45058</v>
          </cell>
          <cell r="AU893">
            <v>54400000</v>
          </cell>
          <cell r="AV893" t="str">
            <v>00RE-4002-1400-2021-01101-0001</v>
          </cell>
          <cell r="AW893" t="str">
            <v>Regalias</v>
          </cell>
          <cell r="AX893" t="str">
            <v>Regalias</v>
          </cell>
          <cell r="AY893" t="str">
            <v>Regalias</v>
          </cell>
          <cell r="AZ893">
            <v>9223</v>
          </cell>
          <cell r="BA893">
            <v>45070</v>
          </cell>
          <cell r="BB893">
            <v>54400000</v>
          </cell>
          <cell r="BK893" t="str">
            <v/>
          </cell>
          <cell r="BN893" t="str">
            <v/>
          </cell>
          <cell r="BO893" t="str">
            <v/>
          </cell>
          <cell r="BP893" t="str">
            <v/>
          </cell>
          <cell r="BR893" t="str">
            <v/>
          </cell>
          <cell r="BS893" t="str">
            <v/>
          </cell>
          <cell r="BT893" t="str">
            <v/>
          </cell>
          <cell r="BU893" t="str">
            <v/>
          </cell>
          <cell r="BV893" t="str">
            <v/>
          </cell>
          <cell r="BW893" t="str">
            <v/>
          </cell>
          <cell r="CA893" t="str">
            <v/>
          </cell>
          <cell r="CB893" t="str">
            <v/>
          </cell>
          <cell r="CC893" t="str">
            <v/>
          </cell>
          <cell r="CE893" t="str">
            <v/>
          </cell>
          <cell r="CF893" t="str">
            <v/>
          </cell>
          <cell r="CG893" t="str">
            <v/>
          </cell>
          <cell r="CH893" t="str">
            <v/>
          </cell>
          <cell r="CI893" t="str">
            <v/>
          </cell>
          <cell r="CP893">
            <v>0</v>
          </cell>
        </row>
        <row r="894">
          <cell r="C894" t="str">
            <v>108813-2023</v>
          </cell>
          <cell r="D894">
            <v>1</v>
          </cell>
          <cell r="E894" t="str">
            <v>Tienda Virtual</v>
          </cell>
          <cell r="F894" t="str">
            <v>No Aplica</v>
          </cell>
          <cell r="G894" t="str">
            <v>En Ejecución</v>
          </cell>
          <cell r="H894" t="str">
            <v>https://www.colombiacompra.gov.co/tienda-virtual-del-estado-colombiano/ordenes-compra/108813</v>
          </cell>
          <cell r="I894" t="str">
            <v>108813-2023</v>
          </cell>
          <cell r="J894" t="str">
            <v>No Aplica</v>
          </cell>
          <cell r="K894">
            <v>1</v>
          </cell>
          <cell r="L894" t="str">
            <v>Unión Temporal</v>
          </cell>
          <cell r="M894" t="str">
            <v>NIT</v>
          </cell>
          <cell r="N894">
            <v>901677020</v>
          </cell>
          <cell r="O894">
            <v>1</v>
          </cell>
          <cell r="P894" t="str">
            <v>No Aplica</v>
          </cell>
          <cell r="Q894" t="str">
            <v>No Aplica</v>
          </cell>
          <cell r="R894" t="str">
            <v>UNION TEMPORAL OUTSOURSING GIAF</v>
          </cell>
          <cell r="S894" t="str">
            <v>UNION TEMPORAL OUTSOURSING GIAF</v>
          </cell>
          <cell r="T894" t="str">
            <v>No Aplica</v>
          </cell>
          <cell r="U894">
            <v>45049</v>
          </cell>
          <cell r="V894">
            <v>45056</v>
          </cell>
          <cell r="W894" t="str">
            <v>No Aplica</v>
          </cell>
          <cell r="X894" t="str">
            <v>No Aplica</v>
          </cell>
          <cell r="Y894" t="str">
            <v>Orden de Compra</v>
          </cell>
          <cell r="Z894" t="str">
            <v>Orden de Compra</v>
          </cell>
          <cell r="AA894" t="str">
            <v>Prestación de Servicios</v>
          </cell>
          <cell r="AB894" t="str">
            <v>PRESTAR EL SERVICIO INTEGRAL DE ASEO Y CAFETERIA EN LAS INSTALACIONES DE LA SECRETARIA DISTRITAL DEL HÁBITAT.</v>
          </cell>
          <cell r="AC894">
            <v>45056</v>
          </cell>
          <cell r="AE894">
            <v>45056</v>
          </cell>
          <cell r="AF894">
            <v>8</v>
          </cell>
          <cell r="AG894">
            <v>0</v>
          </cell>
          <cell r="AH894">
            <v>8</v>
          </cell>
          <cell r="AI894">
            <v>8</v>
          </cell>
          <cell r="AJ894">
            <v>0</v>
          </cell>
          <cell r="AK894">
            <v>240</v>
          </cell>
          <cell r="AL894">
            <v>45300</v>
          </cell>
          <cell r="AM894">
            <v>45300</v>
          </cell>
          <cell r="AN894">
            <v>330299168</v>
          </cell>
          <cell r="AO894">
            <v>330299168</v>
          </cell>
          <cell r="AP894" t="str">
            <v>No Aplica</v>
          </cell>
          <cell r="AQ894" t="str">
            <v>No Aplica</v>
          </cell>
          <cell r="AS894">
            <v>1017</v>
          </cell>
          <cell r="AT894">
            <v>45035</v>
          </cell>
          <cell r="AU894">
            <v>406623696</v>
          </cell>
          <cell r="AV894" t="str">
            <v>O21202020080585330</v>
          </cell>
          <cell r="AW894" t="str">
            <v>FUNCIONAMIENTO</v>
          </cell>
          <cell r="AX894" t="str">
            <v>Servicios de limpieza general</v>
          </cell>
          <cell r="AY894">
            <v>5000501834</v>
          </cell>
          <cell r="AZ894">
            <v>962</v>
          </cell>
          <cell r="BA894">
            <v>45050</v>
          </cell>
          <cell r="BB894">
            <v>330299168</v>
          </cell>
          <cell r="BK894" t="str">
            <v/>
          </cell>
          <cell r="BN894" t="str">
            <v/>
          </cell>
          <cell r="BO894" t="str">
            <v/>
          </cell>
          <cell r="BP894" t="str">
            <v/>
          </cell>
          <cell r="BR894" t="str">
            <v/>
          </cell>
          <cell r="BS894" t="str">
            <v/>
          </cell>
          <cell r="BT894" t="str">
            <v/>
          </cell>
          <cell r="BU894" t="str">
            <v/>
          </cell>
          <cell r="BV894" t="str">
            <v/>
          </cell>
          <cell r="BW894" t="str">
            <v/>
          </cell>
          <cell r="CA894" t="str">
            <v/>
          </cell>
          <cell r="CB894" t="str">
            <v/>
          </cell>
          <cell r="CC894" t="str">
            <v/>
          </cell>
          <cell r="CE894" t="str">
            <v/>
          </cell>
          <cell r="CF894" t="str">
            <v/>
          </cell>
          <cell r="CG894" t="str">
            <v/>
          </cell>
          <cell r="CH894" t="str">
            <v/>
          </cell>
          <cell r="CI894" t="str">
            <v/>
          </cell>
          <cell r="CP894">
            <v>0</v>
          </cell>
        </row>
        <row r="895">
          <cell r="C895" t="str">
            <v>108813-2023</v>
          </cell>
          <cell r="D895">
            <v>2</v>
          </cell>
          <cell r="E895" t="str">
            <v>Tienda Virtual</v>
          </cell>
          <cell r="F895" t="str">
            <v>No Aplica</v>
          </cell>
          <cell r="G895" t="str">
            <v>En Ejecución</v>
          </cell>
          <cell r="H895" t="str">
            <v>https://www.colombiacompra.gov.co/tienda-virtual-del-estado-colombiano/ordenes-compra/108813</v>
          </cell>
          <cell r="I895" t="str">
            <v>108813-2023</v>
          </cell>
          <cell r="J895" t="str">
            <v>No Aplica</v>
          </cell>
          <cell r="K895">
            <v>2</v>
          </cell>
          <cell r="L895" t="str">
            <v>Unión Temporal</v>
          </cell>
          <cell r="M895" t="str">
            <v>NIT</v>
          </cell>
          <cell r="N895">
            <v>901677020</v>
          </cell>
          <cell r="O895">
            <v>1</v>
          </cell>
          <cell r="P895" t="str">
            <v>No Aplica</v>
          </cell>
          <cell r="Q895" t="str">
            <v>No Aplica</v>
          </cell>
          <cell r="R895" t="str">
            <v>UNION TEMPORAL OUTSOURSING GIAF</v>
          </cell>
          <cell r="S895" t="str">
            <v>UNION TEMPORAL OUTSOURSING GIAF</v>
          </cell>
          <cell r="T895" t="str">
            <v>No Aplica</v>
          </cell>
          <cell r="U895">
            <v>45049</v>
          </cell>
          <cell r="V895">
            <v>45056</v>
          </cell>
          <cell r="W895" t="str">
            <v>No Aplica</v>
          </cell>
          <cell r="X895" t="str">
            <v>No Aplica</v>
          </cell>
          <cell r="Y895" t="str">
            <v>Orden de Compra</v>
          </cell>
          <cell r="Z895" t="str">
            <v>Orden de Compra</v>
          </cell>
          <cell r="AA895" t="str">
            <v>Prestación de Servicios</v>
          </cell>
          <cell r="AB895" t="str">
            <v>PRESTAR EL SERVICIO INTEGRAL DE ASEO Y CAFETERIA EN LAS INSTALACIONES DE LA SECRETARIA DISTRITAL DEL HÁBITAT.</v>
          </cell>
          <cell r="AC895">
            <v>45056</v>
          </cell>
          <cell r="AE895">
            <v>45056</v>
          </cell>
          <cell r="AF895">
            <v>8</v>
          </cell>
          <cell r="AG895">
            <v>0</v>
          </cell>
          <cell r="AH895">
            <v>8</v>
          </cell>
          <cell r="AI895">
            <v>8</v>
          </cell>
          <cell r="AJ895">
            <v>0</v>
          </cell>
          <cell r="AK895">
            <v>240</v>
          </cell>
          <cell r="AL895">
            <v>45300</v>
          </cell>
          <cell r="AM895">
            <v>45300</v>
          </cell>
          <cell r="AN895">
            <v>77477583</v>
          </cell>
          <cell r="AO895">
            <v>77477583</v>
          </cell>
          <cell r="AP895" t="str">
            <v>No Aplica</v>
          </cell>
          <cell r="AQ895" t="str">
            <v>No Aplica</v>
          </cell>
          <cell r="AS895">
            <v>1017</v>
          </cell>
          <cell r="AT895">
            <v>45035</v>
          </cell>
          <cell r="AU895">
            <v>93559000</v>
          </cell>
          <cell r="AV895" t="str">
            <v>O21202020060363399</v>
          </cell>
          <cell r="AW895" t="str">
            <v>FUNCIONAMIENTO</v>
          </cell>
          <cell r="AX895" t="str">
            <v>Otros servicios de suministro de comidas</v>
          </cell>
          <cell r="AY895">
            <v>5000501834</v>
          </cell>
          <cell r="AZ895">
            <v>962</v>
          </cell>
          <cell r="BA895">
            <v>45050</v>
          </cell>
          <cell r="BB895">
            <v>77477583</v>
          </cell>
          <cell r="BK895" t="str">
            <v/>
          </cell>
          <cell r="BN895" t="str">
            <v/>
          </cell>
          <cell r="BO895" t="str">
            <v/>
          </cell>
          <cell r="BP895" t="str">
            <v/>
          </cell>
          <cell r="BR895" t="str">
            <v/>
          </cell>
          <cell r="BS895" t="str">
            <v/>
          </cell>
          <cell r="BT895" t="str">
            <v/>
          </cell>
          <cell r="BU895" t="str">
            <v/>
          </cell>
          <cell r="BV895" t="str">
            <v/>
          </cell>
          <cell r="BW895" t="str">
            <v/>
          </cell>
          <cell r="CA895" t="str">
            <v/>
          </cell>
          <cell r="CB895" t="str">
            <v/>
          </cell>
          <cell r="CC895" t="str">
            <v/>
          </cell>
          <cell r="CE895" t="str">
            <v/>
          </cell>
          <cell r="CF895" t="str">
            <v/>
          </cell>
          <cell r="CG895" t="str">
            <v/>
          </cell>
          <cell r="CH895" t="str">
            <v/>
          </cell>
          <cell r="CI895" t="str">
            <v/>
          </cell>
          <cell r="CP895">
            <v>0</v>
          </cell>
        </row>
        <row r="896">
          <cell r="C896" t="str">
            <v>882-2023</v>
          </cell>
          <cell r="D896">
            <v>1</v>
          </cell>
          <cell r="E896" t="str">
            <v>CO1.PCCNTR.4999470</v>
          </cell>
          <cell r="F896" t="str">
            <v>No Aplica</v>
          </cell>
          <cell r="G896" t="str">
            <v>En Ejecución</v>
          </cell>
          <cell r="H896" t="str">
            <v>https://community.secop.gov.co/Public/Tendering/OpportunityDetail/Index?noticeUID=CO1.NTC.4465876&amp;isFromPublicArea=True&amp;isModal=true&amp;asPopupView=true</v>
          </cell>
          <cell r="I896" t="str">
            <v>SDHT-CD-CTI-003-2023</v>
          </cell>
          <cell r="J896">
            <v>1</v>
          </cell>
          <cell r="K896">
            <v>1</v>
          </cell>
          <cell r="L896" t="str">
            <v>Persona Juridica</v>
          </cell>
          <cell r="M896" t="str">
            <v>NIT</v>
          </cell>
          <cell r="N896">
            <v>899999115</v>
          </cell>
          <cell r="O896">
            <v>8</v>
          </cell>
          <cell r="P896" t="str">
            <v>No Aplica</v>
          </cell>
          <cell r="Q896" t="str">
            <v>No Aplica</v>
          </cell>
          <cell r="R896" t="str">
            <v>EMPRESA DE TELECOMUNICACIONES DE BOGOTÁ S.A. E.S.P. - ETB S.A. ESP</v>
          </cell>
          <cell r="S896" t="str">
            <v>EMPRESA DE TELECOMUNICACIONES DE BOGOTÁ S.A. E.S.P. - ETB S.A. ESP</v>
          </cell>
          <cell r="T896" t="str">
            <v>No Aplica</v>
          </cell>
          <cell r="U896">
            <v>45071</v>
          </cell>
          <cell r="V896">
            <v>45075</v>
          </cell>
          <cell r="W896" t="str">
            <v>No Aplica</v>
          </cell>
          <cell r="X896" t="str">
            <v>No Aplica</v>
          </cell>
          <cell r="Y896" t="str">
            <v>Contratación Directa</v>
          </cell>
          <cell r="Z896" t="str">
            <v>Contrato</v>
          </cell>
          <cell r="AA896" t="str">
            <v>Interadministrativo</v>
          </cell>
          <cell r="AB896" t="str">
            <v>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v>
          </cell>
          <cell r="AC896">
            <v>45076</v>
          </cell>
          <cell r="AD896">
            <v>45076</v>
          </cell>
          <cell r="AE896">
            <v>45076</v>
          </cell>
          <cell r="AF896">
            <v>7</v>
          </cell>
          <cell r="AG896">
            <v>0</v>
          </cell>
          <cell r="AH896">
            <v>7</v>
          </cell>
          <cell r="AI896">
            <v>7</v>
          </cell>
          <cell r="AJ896">
            <v>0</v>
          </cell>
          <cell r="AK896">
            <v>210</v>
          </cell>
          <cell r="AL896">
            <v>45291</v>
          </cell>
          <cell r="AM896">
            <v>45291</v>
          </cell>
          <cell r="AN896">
            <v>337316864</v>
          </cell>
          <cell r="AO896">
            <v>337316864</v>
          </cell>
          <cell r="AP896" t="str">
            <v>No Aplica</v>
          </cell>
          <cell r="AQ896" t="str">
            <v>No Aplica</v>
          </cell>
          <cell r="AS896">
            <v>875</v>
          </cell>
          <cell r="AT896">
            <v>45002</v>
          </cell>
          <cell r="AU896">
            <v>337316864</v>
          </cell>
          <cell r="AV896" t="str">
            <v>O23011601210000007836</v>
          </cell>
          <cell r="AW896" t="str">
            <v>INVERSION</v>
          </cell>
          <cell r="AX896" t="str">
            <v>Actualización estrategia de comunicaciones del Hábitat 2020-2024 Bogotá</v>
          </cell>
          <cell r="AY896" t="str">
            <v>5000509070</v>
          </cell>
          <cell r="AZ896">
            <v>1061</v>
          </cell>
          <cell r="BA896">
            <v>45076</v>
          </cell>
          <cell r="BB896">
            <v>337316864</v>
          </cell>
          <cell r="BK896" t="str">
            <v/>
          </cell>
          <cell r="BN896" t="str">
            <v/>
          </cell>
          <cell r="BO896" t="str">
            <v/>
          </cell>
          <cell r="BP896" t="str">
            <v/>
          </cell>
          <cell r="BR896" t="str">
            <v/>
          </cell>
          <cell r="BS896" t="str">
            <v/>
          </cell>
          <cell r="BT896" t="str">
            <v/>
          </cell>
          <cell r="BU896" t="str">
            <v/>
          </cell>
          <cell r="BV896" t="str">
            <v/>
          </cell>
          <cell r="BW896" t="str">
            <v/>
          </cell>
          <cell r="CA896" t="str">
            <v/>
          </cell>
          <cell r="CB896" t="str">
            <v/>
          </cell>
          <cell r="CC896" t="str">
            <v/>
          </cell>
          <cell r="CE896" t="str">
            <v/>
          </cell>
          <cell r="CF896" t="str">
            <v/>
          </cell>
          <cell r="CG896" t="str">
            <v/>
          </cell>
          <cell r="CH896" t="str">
            <v/>
          </cell>
          <cell r="CI896" t="str">
            <v/>
          </cell>
          <cell r="CP896">
            <v>0</v>
          </cell>
        </row>
        <row r="897">
          <cell r="C897" t="str">
            <v>883-2023</v>
          </cell>
          <cell r="D897">
            <v>1</v>
          </cell>
          <cell r="E897" t="str">
            <v>CO1.PCCNTR.4998634</v>
          </cell>
          <cell r="F897" t="str">
            <v>No Aplica</v>
          </cell>
          <cell r="G897" t="str">
            <v>En Ejecución</v>
          </cell>
          <cell r="H897" t="str">
            <v>https://community.secop.gov.co/Public/Tendering/OpportunityDetail/Index?noticeUID=CO1.NTC.4462476&amp;isFromPublicArea=True&amp;isModal=true&amp;asPopupView=true</v>
          </cell>
          <cell r="I897" t="str">
            <v>SDHT-SPRC-PSP-040-2023</v>
          </cell>
          <cell r="J897">
            <v>1</v>
          </cell>
          <cell r="K897">
            <v>2</v>
          </cell>
          <cell r="L897" t="str">
            <v>Persona Natural</v>
          </cell>
          <cell r="M897" t="str">
            <v>CC</v>
          </cell>
          <cell r="N897">
            <v>1033722125</v>
          </cell>
          <cell r="O897">
            <v>1</v>
          </cell>
          <cell r="P897" t="str">
            <v>VELASQUEZ RICO</v>
          </cell>
          <cell r="Q897" t="str">
            <v>MAIVEL DANIELA</v>
          </cell>
          <cell r="R897" t="str">
            <v>No Aplica</v>
          </cell>
          <cell r="S897" t="str">
            <v>MAIVEL DANIELA VELASQUEZ RICO</v>
          </cell>
          <cell r="T897" t="str">
            <v>F</v>
          </cell>
          <cell r="U897">
            <v>45070</v>
          </cell>
          <cell r="V897">
            <v>45071</v>
          </cell>
          <cell r="W897">
            <v>45072</v>
          </cell>
          <cell r="Y897" t="str">
            <v>Contratación Directa</v>
          </cell>
          <cell r="Z897" t="str">
            <v>Contrato</v>
          </cell>
          <cell r="AA897" t="str">
            <v>Prestación de Servicios Profesionales</v>
          </cell>
          <cell r="AB897" t="str">
            <v>PRESTAR SERVICIOS PROFESIONALES PARA ARTICULAR LA IMPLEMENTACIÓN, SEGUIMIENTO Y EVALUACIÓN DEL COMPONENTE DE APROPIACIÓN DEL ESPACIO PÚBLICO  EN LA ESTRATEGIA DE PARTICIPACIÓN CONÉCTATE CON TU TERRITORIO.</v>
          </cell>
          <cell r="AC897">
            <v>45072</v>
          </cell>
          <cell r="AD897">
            <v>45072</v>
          </cell>
          <cell r="AE897">
            <v>45072</v>
          </cell>
          <cell r="AF897">
            <v>7</v>
          </cell>
          <cell r="AG897">
            <v>5</v>
          </cell>
          <cell r="AH897">
            <v>7.166666666666667</v>
          </cell>
          <cell r="AI897">
            <v>7</v>
          </cell>
          <cell r="AJ897">
            <v>5</v>
          </cell>
          <cell r="AK897">
            <v>215</v>
          </cell>
          <cell r="AL897">
            <v>45290</v>
          </cell>
          <cell r="AM897">
            <v>45290</v>
          </cell>
          <cell r="AN897">
            <v>53750000</v>
          </cell>
          <cell r="AO897">
            <v>53750000</v>
          </cell>
          <cell r="AP897">
            <v>7500000</v>
          </cell>
          <cell r="AQ897">
            <v>0</v>
          </cell>
          <cell r="AS897">
            <v>1052</v>
          </cell>
          <cell r="AT897">
            <v>45051</v>
          </cell>
          <cell r="AU897">
            <v>56250000</v>
          </cell>
          <cell r="AV897" t="str">
            <v>O23011601210000007590</v>
          </cell>
          <cell r="AW897" t="str">
            <v>INVERSION</v>
          </cell>
          <cell r="AX897" t="str">
            <v>Desarrollo de estrategias de innovación social y comunicación para el fortalecimiento de la participación en temas Hábitat en Bogotá</v>
          </cell>
          <cell r="AY897">
            <v>5000508607</v>
          </cell>
          <cell r="AZ897">
            <v>1059</v>
          </cell>
          <cell r="BA897">
            <v>45072</v>
          </cell>
          <cell r="BB897">
            <v>53750000</v>
          </cell>
          <cell r="BK897" t="str">
            <v/>
          </cell>
          <cell r="BN897" t="str">
            <v/>
          </cell>
          <cell r="BO897" t="str">
            <v/>
          </cell>
          <cell r="BP897" t="str">
            <v/>
          </cell>
          <cell r="BR897" t="str">
            <v/>
          </cell>
          <cell r="BS897" t="str">
            <v/>
          </cell>
          <cell r="BT897" t="str">
            <v/>
          </cell>
          <cell r="BU897" t="str">
            <v/>
          </cell>
          <cell r="BV897" t="str">
            <v/>
          </cell>
          <cell r="BW897" t="str">
            <v/>
          </cell>
          <cell r="CA897" t="str">
            <v/>
          </cell>
          <cell r="CB897" t="str">
            <v/>
          </cell>
          <cell r="CC897" t="str">
            <v/>
          </cell>
          <cell r="CE897" t="str">
            <v/>
          </cell>
          <cell r="CF897" t="str">
            <v/>
          </cell>
          <cell r="CG897" t="str">
            <v/>
          </cell>
          <cell r="CH897" t="str">
            <v/>
          </cell>
          <cell r="CI897" t="str">
            <v/>
          </cell>
          <cell r="CP897">
            <v>0</v>
          </cell>
        </row>
        <row r="898">
          <cell r="C898" t="str">
            <v>109709-2023</v>
          </cell>
          <cell r="D898">
            <v>1</v>
          </cell>
          <cell r="E898" t="str">
            <v>Tienda Virtual</v>
          </cell>
          <cell r="F898" t="str">
            <v>No Aplica</v>
          </cell>
          <cell r="G898" t="str">
            <v>En Ejecución</v>
          </cell>
          <cell r="H898" t="str">
            <v>https://www.colombiacompra.gov.co/tienda-virtual-del-estado-colombiano/ordenes-compra/109709</v>
          </cell>
          <cell r="I898" t="str">
            <v>109709-2023</v>
          </cell>
          <cell r="J898" t="str">
            <v>No Aplica</v>
          </cell>
          <cell r="K898">
            <v>1</v>
          </cell>
          <cell r="L898" t="str">
            <v>Persona Juridica</v>
          </cell>
          <cell r="M898" t="str">
            <v>NIT</v>
          </cell>
          <cell r="N898">
            <v>800136835</v>
          </cell>
          <cell r="O898">
            <v>1</v>
          </cell>
          <cell r="P898" t="str">
            <v>No Aplica</v>
          </cell>
          <cell r="Q898" t="str">
            <v>No Aplica</v>
          </cell>
          <cell r="R898" t="str">
            <v>CIRION TECHNOLOGIES COLOMBIA S.A.S</v>
          </cell>
          <cell r="S898" t="str">
            <v>CIRION TECHNOLOGIES COLOMBIA S.A.S</v>
          </cell>
          <cell r="T898" t="str">
            <v>No Aplica</v>
          </cell>
          <cell r="U898">
            <v>45065</v>
          </cell>
          <cell r="V898">
            <v>45084</v>
          </cell>
          <cell r="W898" t="str">
            <v>No Aplica</v>
          </cell>
          <cell r="X898" t="str">
            <v>No Aplica</v>
          </cell>
          <cell r="Y898" t="str">
            <v>Orden de Compra</v>
          </cell>
          <cell r="Z898" t="str">
            <v>Orden de Compra</v>
          </cell>
          <cell r="AA898" t="str">
            <v>Prestación de Servicios</v>
          </cell>
          <cell r="AB898" t="str">
            <v>CONTRATAR LOS SERVICIOS DE ALOJAMIENTO DE INFRAESTRUCTURA TECNOLÓGICA EN UN CENTRO DE DATOS PARA LA SECRETARÍA DISTRITAL DEL HÁBITAT</v>
          </cell>
          <cell r="AC898">
            <v>45084</v>
          </cell>
          <cell r="AE898">
            <v>45084</v>
          </cell>
          <cell r="AF898">
            <v>12</v>
          </cell>
          <cell r="AG898">
            <v>0</v>
          </cell>
          <cell r="AH898">
            <v>12</v>
          </cell>
          <cell r="AI898">
            <v>12</v>
          </cell>
          <cell r="AJ898">
            <v>0</v>
          </cell>
          <cell r="AK898">
            <v>360</v>
          </cell>
          <cell r="AL898">
            <v>45449</v>
          </cell>
          <cell r="AM898">
            <v>45449</v>
          </cell>
          <cell r="AN898">
            <v>81867240</v>
          </cell>
          <cell r="AO898">
            <v>81867240</v>
          </cell>
          <cell r="AP898" t="str">
            <v>No Aplica</v>
          </cell>
          <cell r="AQ898" t="str">
            <v>No Aplica</v>
          </cell>
          <cell r="AS898">
            <v>1161</v>
          </cell>
          <cell r="AT898">
            <v>45064</v>
          </cell>
          <cell r="AU898">
            <v>81867240</v>
          </cell>
          <cell r="AV898" t="str">
            <v>O21202020080383151</v>
          </cell>
          <cell r="AW898" t="str">
            <v>FUNCIONAMIENTO</v>
          </cell>
          <cell r="AX898" t="str">
            <v>Servicios de alojamiento de sitios web (hosting)</v>
          </cell>
          <cell r="AY898" t="str">
            <v>5000507032</v>
          </cell>
          <cell r="AZ898">
            <v>1051</v>
          </cell>
          <cell r="BA898">
            <v>45069</v>
          </cell>
          <cell r="BB898">
            <v>81867240</v>
          </cell>
          <cell r="CP898">
            <v>0</v>
          </cell>
        </row>
        <row r="899">
          <cell r="C899" t="str">
            <v>109605-2023</v>
          </cell>
          <cell r="D899">
            <v>1</v>
          </cell>
          <cell r="E899" t="str">
            <v>Tienda Virtual</v>
          </cell>
          <cell r="F899" t="str">
            <v>No Aplica</v>
          </cell>
          <cell r="G899" t="str">
            <v>En Ejecución</v>
          </cell>
          <cell r="H899" t="str">
            <v>https://www.colombiacompra.gov.co/tienda-virtual-del-estado-colombiano/ordenes-compra/109605</v>
          </cell>
          <cell r="I899" t="str">
            <v>109605-2023</v>
          </cell>
          <cell r="J899" t="str">
            <v>No Aplica</v>
          </cell>
          <cell r="K899">
            <v>1</v>
          </cell>
          <cell r="L899" t="str">
            <v>Persona Juridica</v>
          </cell>
          <cell r="M899" t="str">
            <v>NIT</v>
          </cell>
          <cell r="N899">
            <v>800205914</v>
          </cell>
          <cell r="O899">
            <v>1</v>
          </cell>
          <cell r="P899" t="str">
            <v>No Aplica</v>
          </cell>
          <cell r="Q899" t="str">
            <v>No Aplica</v>
          </cell>
          <cell r="R899" t="str">
            <v>SOLUCIONES INTEGRALES UNION SAS</v>
          </cell>
          <cell r="S899" t="str">
            <v>SOLUCIONES INTEGRALES UNION SAS</v>
          </cell>
          <cell r="T899" t="str">
            <v>No Aplica</v>
          </cell>
          <cell r="U899">
            <v>45063</v>
          </cell>
          <cell r="V899">
            <v>45064</v>
          </cell>
          <cell r="W899" t="str">
            <v>No Aplica</v>
          </cell>
          <cell r="X899" t="str">
            <v>No Aplica</v>
          </cell>
          <cell r="Y899" t="str">
            <v>Orden de Compra</v>
          </cell>
          <cell r="Z899" t="str">
            <v>Orden de Compra</v>
          </cell>
          <cell r="AA899" t="str">
            <v>Suministro</v>
          </cell>
          <cell r="AB899" t="str">
            <v>SUMINISTRO DE PINTURA, PRODUCTOS DE FERRETERIA Y DEMÁS INSUMOS NECESARIOS PARA LAS INTERVENCIONES DE LA ESTRATEGIA EMBELLECIMIENTO CON COLOR EN LOS TERRITORIOS PRIORIZADOS POR LA SECRETARIA DISTRITAL DEL HÁBITAT</v>
          </cell>
          <cell r="AC899">
            <v>45069</v>
          </cell>
          <cell r="AE899">
            <v>45069</v>
          </cell>
          <cell r="AF899">
            <v>6</v>
          </cell>
          <cell r="AG899">
            <v>0</v>
          </cell>
          <cell r="AH899">
            <v>6</v>
          </cell>
          <cell r="AI899">
            <v>6</v>
          </cell>
          <cell r="AJ899">
            <v>0</v>
          </cell>
          <cell r="AK899">
            <v>180</v>
          </cell>
          <cell r="AL899">
            <v>45252</v>
          </cell>
          <cell r="AM899">
            <v>45252</v>
          </cell>
          <cell r="AN899">
            <v>137044729</v>
          </cell>
          <cell r="AO899">
            <v>137044729</v>
          </cell>
          <cell r="AP899" t="str">
            <v>No Aplica</v>
          </cell>
          <cell r="AQ899" t="str">
            <v>No Aplica</v>
          </cell>
          <cell r="AS899">
            <v>721</v>
          </cell>
          <cell r="AT899">
            <v>44967</v>
          </cell>
          <cell r="AU899">
            <v>265354730</v>
          </cell>
          <cell r="AV899" t="str">
            <v>O23011601210000007590</v>
          </cell>
          <cell r="AW899" t="str">
            <v>INVERSION</v>
          </cell>
          <cell r="AX899" t="str">
            <v>Desarrollo de estrategias de innovación social y comunicación para el fortalecimiento de la participación en temas Hábitat en Bogotá</v>
          </cell>
          <cell r="AY899" t="str">
            <v>5000507043</v>
          </cell>
          <cell r="AZ899">
            <v>1052</v>
          </cell>
          <cell r="BA899">
            <v>45069</v>
          </cell>
          <cell r="BB899">
            <v>137044729</v>
          </cell>
          <cell r="CP899">
            <v>0</v>
          </cell>
        </row>
        <row r="900">
          <cell r="C900" t="str">
            <v>884-2023</v>
          </cell>
          <cell r="D900">
            <v>1</v>
          </cell>
          <cell r="E900" t="str">
            <v>CO1.PCCNTR.5007026</v>
          </cell>
          <cell r="F900" t="str">
            <v>No Aplica</v>
          </cell>
          <cell r="G900" t="str">
            <v>En Ejecución</v>
          </cell>
          <cell r="H900" t="str">
            <v>https://community.secop.gov.co/Public/Tendering/OpportunityDetail/Index?noticeUID=CO1.NTC.4408549&amp;isFromPublicArea=True&amp;isModal=true&amp;asPopupView=true</v>
          </cell>
          <cell r="I900" t="str">
            <v>SDHT-MC-006-2023</v>
          </cell>
          <cell r="J900">
            <v>17</v>
          </cell>
          <cell r="K900">
            <v>1</v>
          </cell>
          <cell r="L900" t="str">
            <v>Persona Juridica</v>
          </cell>
          <cell r="M900" t="str">
            <v>NIT</v>
          </cell>
          <cell r="N900">
            <v>860026740</v>
          </cell>
          <cell r="O900">
            <v>5</v>
          </cell>
          <cell r="P900" t="str">
            <v>No Aplica</v>
          </cell>
          <cell r="Q900" t="str">
            <v>No Aplica</v>
          </cell>
          <cell r="R900" t="str">
            <v>PAPELERIA LOS ANDES S.A.S</v>
          </cell>
          <cell r="S900" t="str">
            <v>PAPELERIA LOS ANDES S.A.S</v>
          </cell>
          <cell r="T900" t="str">
            <v>No Aplica</v>
          </cell>
          <cell r="U900">
            <v>45072</v>
          </cell>
          <cell r="V900">
            <v>45076</v>
          </cell>
          <cell r="W900" t="str">
            <v>No Aplica</v>
          </cell>
          <cell r="X900" t="str">
            <v>No Aplica</v>
          </cell>
          <cell r="Y900" t="str">
            <v>Mínima Cuantía</v>
          </cell>
          <cell r="Z900" t="str">
            <v>Contrato</v>
          </cell>
          <cell r="AA900" t="str">
            <v>Suministro</v>
          </cell>
          <cell r="AB900" t="str">
            <v>SUMINISTRAR ELEMENTOS DE PAPELERIA Y OFICINA PARA LA SECRETARIA DISTRITAL DE HABITAT</v>
          </cell>
          <cell r="AC900">
            <v>45076</v>
          </cell>
          <cell r="AD900">
            <v>45082</v>
          </cell>
          <cell r="AE900">
            <v>45082</v>
          </cell>
          <cell r="AF900">
            <v>8</v>
          </cell>
          <cell r="AG900">
            <v>0</v>
          </cell>
          <cell r="AH900">
            <v>8</v>
          </cell>
          <cell r="AI900">
            <v>8</v>
          </cell>
          <cell r="AJ900">
            <v>0</v>
          </cell>
          <cell r="AK900">
            <v>240</v>
          </cell>
          <cell r="AL900">
            <v>45326</v>
          </cell>
          <cell r="AM900">
            <v>45326</v>
          </cell>
          <cell r="AN900">
            <v>321000</v>
          </cell>
          <cell r="AO900">
            <v>321000</v>
          </cell>
          <cell r="AP900" t="str">
            <v>No Aplica</v>
          </cell>
          <cell r="AQ900" t="str">
            <v>No Aplica</v>
          </cell>
          <cell r="AS900">
            <v>970</v>
          </cell>
          <cell r="AT900">
            <v>45034</v>
          </cell>
          <cell r="AU900">
            <v>321000</v>
          </cell>
          <cell r="AV900" t="str">
            <v>O2120201003023212101</v>
          </cell>
          <cell r="AW900" t="str">
            <v>FUNCIONAMIENTO</v>
          </cell>
          <cell r="AX900" t="str">
            <v>Papel periódico</v>
          </cell>
          <cell r="AY900">
            <v>5000508829</v>
          </cell>
          <cell r="AZ900">
            <v>1060</v>
          </cell>
          <cell r="BA900">
            <v>45075</v>
          </cell>
          <cell r="BB900">
            <v>321000</v>
          </cell>
          <cell r="BK900" t="str">
            <v/>
          </cell>
          <cell r="BN900" t="str">
            <v/>
          </cell>
          <cell r="BO900" t="str">
            <v/>
          </cell>
          <cell r="BP900" t="str">
            <v/>
          </cell>
          <cell r="BR900" t="str">
            <v/>
          </cell>
          <cell r="BS900" t="str">
            <v/>
          </cell>
          <cell r="BT900" t="str">
            <v/>
          </cell>
          <cell r="BU900" t="str">
            <v/>
          </cell>
          <cell r="BV900" t="str">
            <v/>
          </cell>
          <cell r="BW900" t="str">
            <v/>
          </cell>
          <cell r="CA900" t="str">
            <v/>
          </cell>
          <cell r="CB900" t="str">
            <v/>
          </cell>
          <cell r="CC900" t="str">
            <v/>
          </cell>
          <cell r="CE900" t="str">
            <v/>
          </cell>
          <cell r="CF900" t="str">
            <v/>
          </cell>
          <cell r="CG900" t="str">
            <v/>
          </cell>
          <cell r="CH900" t="str">
            <v/>
          </cell>
          <cell r="CI900" t="str">
            <v/>
          </cell>
          <cell r="CP900">
            <v>0</v>
          </cell>
        </row>
        <row r="901">
          <cell r="C901" t="str">
            <v>884-2023</v>
          </cell>
          <cell r="D901">
            <v>2</v>
          </cell>
          <cell r="E901" t="str">
            <v>CO1.PCCNTR.5007026</v>
          </cell>
          <cell r="F901" t="str">
            <v>No Aplica</v>
          </cell>
          <cell r="G901" t="str">
            <v>En Ejecución</v>
          </cell>
          <cell r="H901" t="str">
            <v>https://community.secop.gov.co/Public/Tendering/OpportunityDetail/Index?noticeUID=CO1.NTC.4408549&amp;isFromPublicArea=True&amp;isModal=true&amp;asPopupView=true</v>
          </cell>
          <cell r="I901" t="str">
            <v>SDHT-MC-006-2023</v>
          </cell>
          <cell r="J901">
            <v>17</v>
          </cell>
          <cell r="K901">
            <v>2</v>
          </cell>
          <cell r="L901" t="str">
            <v>Persona Juridica</v>
          </cell>
          <cell r="M901" t="str">
            <v>NIT</v>
          </cell>
          <cell r="N901">
            <v>860026740</v>
          </cell>
          <cell r="O901">
            <v>5</v>
          </cell>
          <cell r="P901" t="str">
            <v>No Aplica</v>
          </cell>
          <cell r="Q901" t="str">
            <v>No Aplica</v>
          </cell>
          <cell r="R901" t="str">
            <v>PAPELERIA LOS ANDES S.A.S</v>
          </cell>
          <cell r="S901" t="str">
            <v>PAPELERIA LOS ANDES S.A.S</v>
          </cell>
          <cell r="T901" t="str">
            <v>No Aplica</v>
          </cell>
          <cell r="U901">
            <v>45072</v>
          </cell>
          <cell r="V901">
            <v>45076</v>
          </cell>
          <cell r="W901" t="str">
            <v>No Aplica</v>
          </cell>
          <cell r="X901" t="str">
            <v>No Aplica</v>
          </cell>
          <cell r="Y901" t="str">
            <v>Mínima Cuantía</v>
          </cell>
          <cell r="Z901" t="str">
            <v>Contrato</v>
          </cell>
          <cell r="AA901" t="str">
            <v>Suministro</v>
          </cell>
          <cell r="AB901" t="str">
            <v>SUMINISTRAR ELEMENTOS DE PAPELERIA Y OFICINA PARA LA SECRETARIA DISTRITAL DE HABITAT</v>
          </cell>
          <cell r="AC901">
            <v>45076</v>
          </cell>
          <cell r="AD901">
            <v>45082</v>
          </cell>
          <cell r="AE901">
            <v>45082</v>
          </cell>
          <cell r="AF901">
            <v>8</v>
          </cell>
          <cell r="AG901">
            <v>0</v>
          </cell>
          <cell r="AH901">
            <v>8</v>
          </cell>
          <cell r="AI901">
            <v>8</v>
          </cell>
          <cell r="AJ901">
            <v>0</v>
          </cell>
          <cell r="AK901">
            <v>240</v>
          </cell>
          <cell r="AL901">
            <v>45326</v>
          </cell>
          <cell r="AM901">
            <v>45326</v>
          </cell>
          <cell r="AN901">
            <v>6000000</v>
          </cell>
          <cell r="AO901">
            <v>13714000</v>
          </cell>
          <cell r="AP901" t="str">
            <v>No Aplica</v>
          </cell>
          <cell r="AQ901" t="str">
            <v>No Aplica</v>
          </cell>
          <cell r="AS901">
            <v>970</v>
          </cell>
          <cell r="AT901">
            <v>45034</v>
          </cell>
          <cell r="AU901">
            <v>6000000</v>
          </cell>
          <cell r="AV901" t="str">
            <v>O2120201003023219921</v>
          </cell>
          <cell r="AW901" t="str">
            <v>FUNCIONAMIENTO</v>
          </cell>
          <cell r="AX901" t="str">
            <v>Tapas de cartón</v>
          </cell>
          <cell r="AY901">
            <v>5000508829</v>
          </cell>
          <cell r="AZ901">
            <v>1060</v>
          </cell>
          <cell r="BA901">
            <v>45075</v>
          </cell>
          <cell r="BB901">
            <v>6000000</v>
          </cell>
          <cell r="BC901">
            <v>45180</v>
          </cell>
          <cell r="BD901">
            <v>1380</v>
          </cell>
          <cell r="BE901">
            <v>45141</v>
          </cell>
          <cell r="BF901">
            <v>7714000</v>
          </cell>
          <cell r="BG901" t="str">
            <v>5000536509</v>
          </cell>
          <cell r="BH901">
            <v>1387</v>
          </cell>
          <cell r="BI901">
            <v>45153</v>
          </cell>
          <cell r="BJ901" t="str">
            <v>O2120201003023219921</v>
          </cell>
          <cell r="BK901" t="str">
            <v>FUNCIONAMIENTO</v>
          </cell>
          <cell r="BL901">
            <v>45148</v>
          </cell>
          <cell r="BM901">
            <v>7714000</v>
          </cell>
          <cell r="CP901">
            <v>0</v>
          </cell>
        </row>
        <row r="902">
          <cell r="C902" t="str">
            <v>884-2023</v>
          </cell>
          <cell r="D902">
            <v>3</v>
          </cell>
          <cell r="E902" t="str">
            <v>CO1.PCCNTR.5007026</v>
          </cell>
          <cell r="F902" t="str">
            <v>No Aplica</v>
          </cell>
          <cell r="G902" t="str">
            <v>En Ejecución</v>
          </cell>
          <cell r="H902" t="str">
            <v>https://community.secop.gov.co/Public/Tendering/OpportunityDetail/Index?noticeUID=CO1.NTC.4408549&amp;isFromPublicArea=True&amp;isModal=true&amp;asPopupView=true</v>
          </cell>
          <cell r="I902" t="str">
            <v>SDHT-MC-006-2023</v>
          </cell>
          <cell r="J902">
            <v>17</v>
          </cell>
          <cell r="K902">
            <v>3</v>
          </cell>
          <cell r="L902" t="str">
            <v>Persona Juridica</v>
          </cell>
          <cell r="M902" t="str">
            <v>NIT</v>
          </cell>
          <cell r="N902">
            <v>860026740</v>
          </cell>
          <cell r="O902">
            <v>5</v>
          </cell>
          <cell r="P902" t="str">
            <v>No Aplica</v>
          </cell>
          <cell r="Q902" t="str">
            <v>No Aplica</v>
          </cell>
          <cell r="R902" t="str">
            <v>PAPELERIA LOS ANDES S.A.S</v>
          </cell>
          <cell r="S902" t="str">
            <v>PAPELERIA LOS ANDES S.A.S</v>
          </cell>
          <cell r="T902" t="str">
            <v>No Aplica</v>
          </cell>
          <cell r="U902">
            <v>45072</v>
          </cell>
          <cell r="V902">
            <v>45076</v>
          </cell>
          <cell r="W902" t="str">
            <v>No Aplica</v>
          </cell>
          <cell r="X902" t="str">
            <v>No Aplica</v>
          </cell>
          <cell r="Y902" t="str">
            <v>Mínima Cuantía</v>
          </cell>
          <cell r="Z902" t="str">
            <v>Contrato</v>
          </cell>
          <cell r="AA902" t="str">
            <v>Suministro</v>
          </cell>
          <cell r="AB902" t="str">
            <v>SUMINISTRAR ELEMENTOS DE PAPELERIA Y OFICINA PARA LA SECRETARIA DISTRITAL DE HABITAT</v>
          </cell>
          <cell r="AC902">
            <v>45076</v>
          </cell>
          <cell r="AD902">
            <v>45082</v>
          </cell>
          <cell r="AE902">
            <v>45082</v>
          </cell>
          <cell r="AF902">
            <v>8</v>
          </cell>
          <cell r="AG902">
            <v>0</v>
          </cell>
          <cell r="AH902">
            <v>8</v>
          </cell>
          <cell r="AI902">
            <v>8</v>
          </cell>
          <cell r="AJ902">
            <v>0</v>
          </cell>
          <cell r="AK902">
            <v>240</v>
          </cell>
          <cell r="AL902">
            <v>45326</v>
          </cell>
          <cell r="AM902">
            <v>45326</v>
          </cell>
          <cell r="AN902">
            <v>1018000</v>
          </cell>
          <cell r="AO902">
            <v>1018000</v>
          </cell>
          <cell r="AP902" t="str">
            <v>No Aplica</v>
          </cell>
          <cell r="AQ902" t="str">
            <v>No Aplica</v>
          </cell>
          <cell r="AS902">
            <v>970</v>
          </cell>
          <cell r="AT902">
            <v>45034</v>
          </cell>
          <cell r="AU902">
            <v>1018000</v>
          </cell>
          <cell r="AV902" t="str">
            <v>O2120201003083891104</v>
          </cell>
          <cell r="AW902" t="str">
            <v>FUNCIONAMIENTO</v>
          </cell>
          <cell r="AX902" t="str">
            <v>Marcadores de fieltro y similares</v>
          </cell>
          <cell r="AY902">
            <v>5000508829</v>
          </cell>
          <cell r="AZ902">
            <v>1060</v>
          </cell>
          <cell r="BA902">
            <v>45075</v>
          </cell>
          <cell r="BB902">
            <v>1018000</v>
          </cell>
          <cell r="BK902" t="str">
            <v/>
          </cell>
          <cell r="CP902">
            <v>0</v>
          </cell>
        </row>
        <row r="903">
          <cell r="C903" t="str">
            <v>884-2023</v>
          </cell>
          <cell r="D903">
            <v>4</v>
          </cell>
          <cell r="E903" t="str">
            <v>CO1.PCCNTR.5007026</v>
          </cell>
          <cell r="F903" t="str">
            <v>No Aplica</v>
          </cell>
          <cell r="G903" t="str">
            <v>En Ejecución</v>
          </cell>
          <cell r="H903" t="str">
            <v>https://community.secop.gov.co/Public/Tendering/OpportunityDetail/Index?noticeUID=CO1.NTC.4408549&amp;isFromPublicArea=True&amp;isModal=true&amp;asPopupView=true</v>
          </cell>
          <cell r="I903" t="str">
            <v>SDHT-MC-006-2023</v>
          </cell>
          <cell r="J903">
            <v>17</v>
          </cell>
          <cell r="K903">
            <v>4</v>
          </cell>
          <cell r="L903" t="str">
            <v>Persona Juridica</v>
          </cell>
          <cell r="M903" t="str">
            <v>NIT</v>
          </cell>
          <cell r="N903">
            <v>860026740</v>
          </cell>
          <cell r="O903">
            <v>5</v>
          </cell>
          <cell r="P903" t="str">
            <v>No Aplica</v>
          </cell>
          <cell r="Q903" t="str">
            <v>No Aplica</v>
          </cell>
          <cell r="R903" t="str">
            <v>PAPELERIA LOS ANDES S.A.S</v>
          </cell>
          <cell r="S903" t="str">
            <v>PAPELERIA LOS ANDES S.A.S</v>
          </cell>
          <cell r="T903" t="str">
            <v>No Aplica</v>
          </cell>
          <cell r="U903">
            <v>45072</v>
          </cell>
          <cell r="V903">
            <v>45076</v>
          </cell>
          <cell r="W903" t="str">
            <v>No Aplica</v>
          </cell>
          <cell r="X903" t="str">
            <v>No Aplica</v>
          </cell>
          <cell r="Y903" t="str">
            <v>Mínima Cuantía</v>
          </cell>
          <cell r="Z903" t="str">
            <v>Contrato</v>
          </cell>
          <cell r="AA903" t="str">
            <v>Suministro</v>
          </cell>
          <cell r="AB903" t="str">
            <v>SUMINISTRAR ELEMENTOS DE PAPELERIA Y OFICINA PARA LA SECRETARIA DISTRITAL DE HABITAT</v>
          </cell>
          <cell r="AC903">
            <v>45076</v>
          </cell>
          <cell r="AD903">
            <v>45082</v>
          </cell>
          <cell r="AE903">
            <v>45082</v>
          </cell>
          <cell r="AF903">
            <v>8</v>
          </cell>
          <cell r="AG903">
            <v>0</v>
          </cell>
          <cell r="AH903">
            <v>8</v>
          </cell>
          <cell r="AI903">
            <v>8</v>
          </cell>
          <cell r="AJ903">
            <v>0</v>
          </cell>
          <cell r="AK903">
            <v>240</v>
          </cell>
          <cell r="AL903">
            <v>45326</v>
          </cell>
          <cell r="AM903">
            <v>45326</v>
          </cell>
          <cell r="AN903">
            <v>1824000</v>
          </cell>
          <cell r="AO903">
            <v>1824000</v>
          </cell>
          <cell r="AP903" t="str">
            <v>No Aplica</v>
          </cell>
          <cell r="AQ903" t="str">
            <v>No Aplica</v>
          </cell>
          <cell r="AS903">
            <v>970</v>
          </cell>
          <cell r="AT903">
            <v>45034</v>
          </cell>
          <cell r="AU903">
            <v>1824000</v>
          </cell>
          <cell r="AV903" t="str">
            <v>O2120201003053513003</v>
          </cell>
          <cell r="AW903" t="str">
            <v>FUNCIONAMIENTO</v>
          </cell>
          <cell r="AX903" t="str">
            <v>Tintas flexográficas base agua</v>
          </cell>
          <cell r="AY903">
            <v>5000508829</v>
          </cell>
          <cell r="AZ903">
            <v>1060</v>
          </cell>
          <cell r="BA903">
            <v>45075</v>
          </cell>
          <cell r="BB903">
            <v>1824000</v>
          </cell>
          <cell r="BK903" t="str">
            <v/>
          </cell>
          <cell r="CP903">
            <v>0</v>
          </cell>
        </row>
        <row r="904">
          <cell r="C904" t="str">
            <v>884-2023</v>
          </cell>
          <cell r="D904">
            <v>5</v>
          </cell>
          <cell r="E904" t="str">
            <v>CO1.PCCNTR.5007026</v>
          </cell>
          <cell r="F904" t="str">
            <v>No Aplica</v>
          </cell>
          <cell r="G904" t="str">
            <v>En Ejecución</v>
          </cell>
          <cell r="H904" t="str">
            <v>https://community.secop.gov.co/Public/Tendering/OpportunityDetail/Index?noticeUID=CO1.NTC.4408549&amp;isFromPublicArea=True&amp;isModal=true&amp;asPopupView=true</v>
          </cell>
          <cell r="I904" t="str">
            <v>SDHT-MC-006-2023</v>
          </cell>
          <cell r="J904">
            <v>17</v>
          </cell>
          <cell r="K904">
            <v>5</v>
          </cell>
          <cell r="L904" t="str">
            <v>Persona Juridica</v>
          </cell>
          <cell r="M904" t="str">
            <v>NIT</v>
          </cell>
          <cell r="N904">
            <v>860026740</v>
          </cell>
          <cell r="O904">
            <v>5</v>
          </cell>
          <cell r="P904" t="str">
            <v>No Aplica</v>
          </cell>
          <cell r="Q904" t="str">
            <v>No Aplica</v>
          </cell>
          <cell r="R904" t="str">
            <v>PAPELERIA LOS ANDES S.A.S</v>
          </cell>
          <cell r="S904" t="str">
            <v>PAPELERIA LOS ANDES S.A.S</v>
          </cell>
          <cell r="T904" t="str">
            <v>No Aplica</v>
          </cell>
          <cell r="U904">
            <v>45072</v>
          </cell>
          <cell r="V904">
            <v>45076</v>
          </cell>
          <cell r="W904" t="str">
            <v>No Aplica</v>
          </cell>
          <cell r="X904" t="str">
            <v>No Aplica</v>
          </cell>
          <cell r="Y904" t="str">
            <v>Mínima Cuantía</v>
          </cell>
          <cell r="Z904" t="str">
            <v>Contrato</v>
          </cell>
          <cell r="AA904" t="str">
            <v>Suministro</v>
          </cell>
          <cell r="AB904" t="str">
            <v>SUMINISTRAR ELEMENTOS DE PAPELERIA Y OFICINA PARA LA SECRETARIA DISTRITAL DE HABITAT</v>
          </cell>
          <cell r="AC904">
            <v>45076</v>
          </cell>
          <cell r="AD904">
            <v>45082</v>
          </cell>
          <cell r="AE904">
            <v>45082</v>
          </cell>
          <cell r="AF904">
            <v>8</v>
          </cell>
          <cell r="AG904">
            <v>0</v>
          </cell>
          <cell r="AH904">
            <v>8</v>
          </cell>
          <cell r="AI904">
            <v>8</v>
          </cell>
          <cell r="AJ904">
            <v>0</v>
          </cell>
          <cell r="AK904">
            <v>240</v>
          </cell>
          <cell r="AL904">
            <v>45326</v>
          </cell>
          <cell r="AM904">
            <v>45326</v>
          </cell>
          <cell r="AN904">
            <v>2916000</v>
          </cell>
          <cell r="AO904">
            <v>2916000</v>
          </cell>
          <cell r="AP904" t="str">
            <v>No Aplica</v>
          </cell>
          <cell r="AQ904" t="str">
            <v>No Aplica</v>
          </cell>
          <cell r="AS904">
            <v>970</v>
          </cell>
          <cell r="AT904">
            <v>45034</v>
          </cell>
          <cell r="AU904">
            <v>2916000</v>
          </cell>
          <cell r="AV904" t="str">
            <v>O2120201003053513004</v>
          </cell>
          <cell r="AW904" t="str">
            <v>FUNCIONAMIENTO</v>
          </cell>
          <cell r="AX904" t="str">
            <v>Tintas flexográficas base alcohol</v>
          </cell>
          <cell r="AY904">
            <v>5000508829</v>
          </cell>
          <cell r="AZ904">
            <v>1060</v>
          </cell>
          <cell r="BA904">
            <v>45075</v>
          </cell>
          <cell r="BB904">
            <v>2916000</v>
          </cell>
          <cell r="BK904" t="str">
            <v/>
          </cell>
          <cell r="CP904">
            <v>0</v>
          </cell>
        </row>
        <row r="905">
          <cell r="C905" t="str">
            <v>884-2023</v>
          </cell>
          <cell r="D905">
            <v>6</v>
          </cell>
          <cell r="E905" t="str">
            <v>CO1.PCCNTR.5007026</v>
          </cell>
          <cell r="F905" t="str">
            <v>No Aplica</v>
          </cell>
          <cell r="G905" t="str">
            <v>En Ejecución</v>
          </cell>
          <cell r="H905" t="str">
            <v>https://community.secop.gov.co/Public/Tendering/OpportunityDetail/Index?noticeUID=CO1.NTC.4408549&amp;isFromPublicArea=True&amp;isModal=true&amp;asPopupView=true</v>
          </cell>
          <cell r="I905" t="str">
            <v>SDHT-MC-006-2023</v>
          </cell>
          <cell r="J905">
            <v>17</v>
          </cell>
          <cell r="K905">
            <v>6</v>
          </cell>
          <cell r="L905" t="str">
            <v>Persona Juridica</v>
          </cell>
          <cell r="M905" t="str">
            <v>NIT</v>
          </cell>
          <cell r="N905">
            <v>860026740</v>
          </cell>
          <cell r="O905">
            <v>5</v>
          </cell>
          <cell r="P905" t="str">
            <v>No Aplica</v>
          </cell>
          <cell r="Q905" t="str">
            <v>No Aplica</v>
          </cell>
          <cell r="R905" t="str">
            <v>PAPELERIA LOS ANDES S.A.S</v>
          </cell>
          <cell r="S905" t="str">
            <v>PAPELERIA LOS ANDES S.A.S</v>
          </cell>
          <cell r="T905" t="str">
            <v>No Aplica</v>
          </cell>
          <cell r="U905">
            <v>45072</v>
          </cell>
          <cell r="V905">
            <v>45076</v>
          </cell>
          <cell r="W905" t="str">
            <v>No Aplica</v>
          </cell>
          <cell r="X905" t="str">
            <v>No Aplica</v>
          </cell>
          <cell r="Y905" t="str">
            <v>Mínima Cuantía</v>
          </cell>
          <cell r="Z905" t="str">
            <v>Contrato</v>
          </cell>
          <cell r="AA905" t="str">
            <v>Suministro</v>
          </cell>
          <cell r="AB905" t="str">
            <v>SUMINISTRAR ELEMENTOS DE PAPELERIA Y OFICINA PARA LA SECRETARIA DISTRITAL DE HABITAT</v>
          </cell>
          <cell r="AC905">
            <v>45076</v>
          </cell>
          <cell r="AD905">
            <v>45082</v>
          </cell>
          <cell r="AE905">
            <v>45082</v>
          </cell>
          <cell r="AF905">
            <v>8</v>
          </cell>
          <cell r="AG905">
            <v>0</v>
          </cell>
          <cell r="AH905">
            <v>8</v>
          </cell>
          <cell r="AI905">
            <v>8</v>
          </cell>
          <cell r="AJ905">
            <v>0</v>
          </cell>
          <cell r="AK905">
            <v>240</v>
          </cell>
          <cell r="AL905">
            <v>45326</v>
          </cell>
          <cell r="AM905">
            <v>45326</v>
          </cell>
          <cell r="AN905">
            <v>1080000</v>
          </cell>
          <cell r="AO905">
            <v>1080000</v>
          </cell>
          <cell r="AP905" t="str">
            <v>No Aplica</v>
          </cell>
          <cell r="AQ905" t="str">
            <v>No Aplica</v>
          </cell>
          <cell r="AS905">
            <v>970</v>
          </cell>
          <cell r="AT905">
            <v>45034</v>
          </cell>
          <cell r="AU905">
            <v>1080000</v>
          </cell>
          <cell r="AV905" t="str">
            <v>O2120201003023212806</v>
          </cell>
          <cell r="AW905" t="str">
            <v>FUNCIONAMIENTO</v>
          </cell>
          <cell r="AX905" t="str">
            <v>Cartulina opalina</v>
          </cell>
          <cell r="AY905">
            <v>5000508829</v>
          </cell>
          <cell r="AZ905">
            <v>1060</v>
          </cell>
          <cell r="BA905">
            <v>45075</v>
          </cell>
          <cell r="BB905">
            <v>1080000</v>
          </cell>
          <cell r="BK905" t="str">
            <v/>
          </cell>
          <cell r="CP905">
            <v>0</v>
          </cell>
        </row>
        <row r="906">
          <cell r="C906" t="str">
            <v>884-2023</v>
          </cell>
          <cell r="D906">
            <v>7</v>
          </cell>
          <cell r="E906" t="str">
            <v>CO1.PCCNTR.5007026</v>
          </cell>
          <cell r="F906" t="str">
            <v>No Aplica</v>
          </cell>
          <cell r="G906" t="str">
            <v>En Ejecución</v>
          </cell>
          <cell r="H906" t="str">
            <v>https://community.secop.gov.co/Public/Tendering/OpportunityDetail/Index?noticeUID=CO1.NTC.4408549&amp;isFromPublicArea=True&amp;isModal=true&amp;asPopupView=true</v>
          </cell>
          <cell r="I906" t="str">
            <v>SDHT-MC-006-2023</v>
          </cell>
          <cell r="J906">
            <v>17</v>
          </cell>
          <cell r="K906">
            <v>7</v>
          </cell>
          <cell r="L906" t="str">
            <v>Persona Juridica</v>
          </cell>
          <cell r="M906" t="str">
            <v>NIT</v>
          </cell>
          <cell r="N906">
            <v>860026740</v>
          </cell>
          <cell r="O906">
            <v>5</v>
          </cell>
          <cell r="P906" t="str">
            <v>No Aplica</v>
          </cell>
          <cell r="Q906" t="str">
            <v>No Aplica</v>
          </cell>
          <cell r="R906" t="str">
            <v>PAPELERIA LOS ANDES S.A.S</v>
          </cell>
          <cell r="S906" t="str">
            <v>PAPELERIA LOS ANDES S.A.S</v>
          </cell>
          <cell r="T906" t="str">
            <v>No Aplica</v>
          </cell>
          <cell r="U906">
            <v>45072</v>
          </cell>
          <cell r="V906">
            <v>45076</v>
          </cell>
          <cell r="W906" t="str">
            <v>No Aplica</v>
          </cell>
          <cell r="X906" t="str">
            <v>No Aplica</v>
          </cell>
          <cell r="Y906" t="str">
            <v>Mínima Cuantía</v>
          </cell>
          <cell r="Z906" t="str">
            <v>Contrato</v>
          </cell>
          <cell r="AA906" t="str">
            <v>Suministro</v>
          </cell>
          <cell r="AB906" t="str">
            <v>SUMINISTRAR ELEMENTOS DE PAPELERIA Y OFICINA PARA LA SECRETARIA DISTRITAL DE HABITAT</v>
          </cell>
          <cell r="AC906">
            <v>45076</v>
          </cell>
          <cell r="AD906">
            <v>45082</v>
          </cell>
          <cell r="AE906">
            <v>45082</v>
          </cell>
          <cell r="AF906">
            <v>8</v>
          </cell>
          <cell r="AG906">
            <v>0</v>
          </cell>
          <cell r="AH906">
            <v>8</v>
          </cell>
          <cell r="AI906">
            <v>8</v>
          </cell>
          <cell r="AJ906">
            <v>0</v>
          </cell>
          <cell r="AK906">
            <v>240</v>
          </cell>
          <cell r="AL906">
            <v>45326</v>
          </cell>
          <cell r="AM906">
            <v>45326</v>
          </cell>
          <cell r="AN906">
            <v>18000000</v>
          </cell>
          <cell r="AO906">
            <v>23893000</v>
          </cell>
          <cell r="AP906" t="str">
            <v>No Aplica</v>
          </cell>
          <cell r="AQ906" t="str">
            <v>No Aplica</v>
          </cell>
          <cell r="AS906">
            <v>970</v>
          </cell>
          <cell r="AT906">
            <v>45034</v>
          </cell>
          <cell r="AU906">
            <v>18000000</v>
          </cell>
          <cell r="AV906" t="str">
            <v>O2120201003023212901</v>
          </cell>
          <cell r="AW906" t="str">
            <v>FUNCIONAMIENTO</v>
          </cell>
          <cell r="AX906" t="str">
            <v>Papel bond</v>
          </cell>
          <cell r="AY906">
            <v>5000508829</v>
          </cell>
          <cell r="AZ906">
            <v>1060</v>
          </cell>
          <cell r="BA906">
            <v>45075</v>
          </cell>
          <cell r="BB906">
            <v>18000000</v>
          </cell>
          <cell r="BC906">
            <v>45180</v>
          </cell>
          <cell r="BD906">
            <v>1380</v>
          </cell>
          <cell r="BE906">
            <v>45141</v>
          </cell>
          <cell r="BF906">
            <v>7714000</v>
          </cell>
          <cell r="BG906" t="str">
            <v>5000536509</v>
          </cell>
          <cell r="BH906">
            <v>1387</v>
          </cell>
          <cell r="BI906">
            <v>45153</v>
          </cell>
          <cell r="BJ906" t="str">
            <v>O2120201003023212901</v>
          </cell>
          <cell r="BK906" t="str">
            <v>FUNCIONAMIENTO</v>
          </cell>
          <cell r="BL906">
            <v>45148</v>
          </cell>
          <cell r="BM906">
            <v>5893000</v>
          </cell>
          <cell r="CP906">
            <v>0</v>
          </cell>
        </row>
        <row r="907">
          <cell r="C907" t="str">
            <v>884-2023</v>
          </cell>
          <cell r="D907">
            <v>8</v>
          </cell>
          <cell r="E907" t="str">
            <v>CO1.PCCNTR.5007026</v>
          </cell>
          <cell r="F907" t="str">
            <v>No Aplica</v>
          </cell>
          <cell r="G907" t="str">
            <v>En Ejecución</v>
          </cell>
          <cell r="H907" t="str">
            <v>https://community.secop.gov.co/Public/Tendering/OpportunityDetail/Index?noticeUID=CO1.NTC.4408549&amp;isFromPublicArea=True&amp;isModal=true&amp;asPopupView=true</v>
          </cell>
          <cell r="I907" t="str">
            <v>SDHT-MC-006-2023</v>
          </cell>
          <cell r="J907">
            <v>17</v>
          </cell>
          <cell r="K907">
            <v>8</v>
          </cell>
          <cell r="L907" t="str">
            <v>Persona Juridica</v>
          </cell>
          <cell r="M907" t="str">
            <v>NIT</v>
          </cell>
          <cell r="N907">
            <v>860026740</v>
          </cell>
          <cell r="O907">
            <v>5</v>
          </cell>
          <cell r="P907" t="str">
            <v>No Aplica</v>
          </cell>
          <cell r="Q907" t="str">
            <v>No Aplica</v>
          </cell>
          <cell r="R907" t="str">
            <v>PAPELERIA LOS ANDES S.A.S</v>
          </cell>
          <cell r="S907" t="str">
            <v>PAPELERIA LOS ANDES S.A.S</v>
          </cell>
          <cell r="T907" t="str">
            <v>No Aplica</v>
          </cell>
          <cell r="U907">
            <v>45072</v>
          </cell>
          <cell r="V907">
            <v>45076</v>
          </cell>
          <cell r="W907" t="str">
            <v>No Aplica</v>
          </cell>
          <cell r="X907" t="str">
            <v>No Aplica</v>
          </cell>
          <cell r="Y907" t="str">
            <v>Mínima Cuantía</v>
          </cell>
          <cell r="Z907" t="str">
            <v>Contrato</v>
          </cell>
          <cell r="AA907" t="str">
            <v>Suministro</v>
          </cell>
          <cell r="AB907" t="str">
            <v>SUMINISTRAR ELEMENTOS DE PAPELERIA Y OFICINA PARA LA SECRETARIA DISTRITAL DE HABITAT</v>
          </cell>
          <cell r="AC907">
            <v>45076</v>
          </cell>
          <cell r="AD907">
            <v>45082</v>
          </cell>
          <cell r="AE907">
            <v>45082</v>
          </cell>
          <cell r="AF907">
            <v>8</v>
          </cell>
          <cell r="AG907">
            <v>0</v>
          </cell>
          <cell r="AH907">
            <v>8</v>
          </cell>
          <cell r="AI907">
            <v>8</v>
          </cell>
          <cell r="AJ907">
            <v>0</v>
          </cell>
          <cell r="AK907">
            <v>240</v>
          </cell>
          <cell r="AL907">
            <v>45326</v>
          </cell>
          <cell r="AM907">
            <v>45326</v>
          </cell>
          <cell r="AN907">
            <v>3623000</v>
          </cell>
          <cell r="AO907">
            <v>3623000</v>
          </cell>
          <cell r="AP907" t="str">
            <v>No Aplica</v>
          </cell>
          <cell r="AQ907" t="str">
            <v>No Aplica</v>
          </cell>
          <cell r="AS907">
            <v>970</v>
          </cell>
          <cell r="AT907">
            <v>45034</v>
          </cell>
          <cell r="AU907">
            <v>3623000</v>
          </cell>
          <cell r="AV907" t="str">
            <v>O2120201003023213801</v>
          </cell>
          <cell r="AW907" t="str">
            <v>FUNCIONAMIENTO</v>
          </cell>
          <cell r="AX907" t="str">
            <v>Papel apergaminado</v>
          </cell>
          <cell r="AY907">
            <v>5000508829</v>
          </cell>
          <cell r="AZ907">
            <v>1060</v>
          </cell>
          <cell r="BA907">
            <v>45075</v>
          </cell>
          <cell r="BB907">
            <v>3623000</v>
          </cell>
          <cell r="BK907" t="str">
            <v/>
          </cell>
          <cell r="CP907">
            <v>0</v>
          </cell>
        </row>
        <row r="908">
          <cell r="C908" t="str">
            <v>884-2023</v>
          </cell>
          <cell r="D908">
            <v>9</v>
          </cell>
          <cell r="E908" t="str">
            <v>CO1.PCCNTR.5007026</v>
          </cell>
          <cell r="F908" t="str">
            <v>No Aplica</v>
          </cell>
          <cell r="G908" t="str">
            <v>En Ejecución</v>
          </cell>
          <cell r="H908" t="str">
            <v>https://community.secop.gov.co/Public/Tendering/OpportunityDetail/Index?noticeUID=CO1.NTC.4408549&amp;isFromPublicArea=True&amp;isModal=true&amp;asPopupView=true</v>
          </cell>
          <cell r="I908" t="str">
            <v>SDHT-MC-006-2023</v>
          </cell>
          <cell r="J908">
            <v>17</v>
          </cell>
          <cell r="K908">
            <v>9</v>
          </cell>
          <cell r="L908" t="str">
            <v>Persona Juridica</v>
          </cell>
          <cell r="M908" t="str">
            <v>NIT</v>
          </cell>
          <cell r="N908">
            <v>860026740</v>
          </cell>
          <cell r="O908">
            <v>5</v>
          </cell>
          <cell r="P908" t="str">
            <v>No Aplica</v>
          </cell>
          <cell r="Q908" t="str">
            <v>No Aplica</v>
          </cell>
          <cell r="R908" t="str">
            <v>PAPELERIA LOS ANDES S.A.S</v>
          </cell>
          <cell r="S908" t="str">
            <v>PAPELERIA LOS ANDES S.A.S</v>
          </cell>
          <cell r="T908" t="str">
            <v>No Aplica</v>
          </cell>
          <cell r="U908">
            <v>45072</v>
          </cell>
          <cell r="V908">
            <v>45076</v>
          </cell>
          <cell r="W908" t="str">
            <v>No Aplica</v>
          </cell>
          <cell r="X908" t="str">
            <v>No Aplica</v>
          </cell>
          <cell r="Y908" t="str">
            <v>Mínima Cuantía</v>
          </cell>
          <cell r="Z908" t="str">
            <v>Contrato</v>
          </cell>
          <cell r="AA908" t="str">
            <v>Suministro</v>
          </cell>
          <cell r="AB908" t="str">
            <v>SUMINISTRAR ELEMENTOS DE PAPELERIA Y OFICINA PARA LA SECRETARIA DISTRITAL DE HABITAT</v>
          </cell>
          <cell r="AC908">
            <v>45076</v>
          </cell>
          <cell r="AD908">
            <v>45082</v>
          </cell>
          <cell r="AE908">
            <v>45082</v>
          </cell>
          <cell r="AF908">
            <v>8</v>
          </cell>
          <cell r="AG908">
            <v>0</v>
          </cell>
          <cell r="AH908">
            <v>8</v>
          </cell>
          <cell r="AI908">
            <v>8</v>
          </cell>
          <cell r="AJ908">
            <v>0</v>
          </cell>
          <cell r="AK908">
            <v>240</v>
          </cell>
          <cell r="AL908">
            <v>45326</v>
          </cell>
          <cell r="AM908">
            <v>45326</v>
          </cell>
          <cell r="AN908">
            <v>275000</v>
          </cell>
          <cell r="AO908">
            <v>275000</v>
          </cell>
          <cell r="AP908" t="str">
            <v>No Aplica</v>
          </cell>
          <cell r="AQ908" t="str">
            <v>No Aplica</v>
          </cell>
          <cell r="AS908">
            <v>970</v>
          </cell>
          <cell r="AT908">
            <v>45034</v>
          </cell>
          <cell r="AU908">
            <v>275000</v>
          </cell>
          <cell r="AV908" t="str">
            <v>O21202010040545272</v>
          </cell>
          <cell r="AW908" t="str">
            <v>FUNCIONAMIENTO</v>
          </cell>
          <cell r="AX908" t="str">
            <v>Unidades removibles de almacenamiento</v>
          </cell>
          <cell r="AY908">
            <v>5000508829</v>
          </cell>
          <cell r="AZ908">
            <v>1060</v>
          </cell>
          <cell r="BA908">
            <v>45075</v>
          </cell>
          <cell r="BB908">
            <v>275000</v>
          </cell>
          <cell r="BK908" t="str">
            <v/>
          </cell>
          <cell r="CP908">
            <v>0</v>
          </cell>
        </row>
        <row r="909">
          <cell r="C909" t="str">
            <v>884-2023</v>
          </cell>
          <cell r="D909">
            <v>10</v>
          </cell>
          <cell r="E909" t="str">
            <v>CO1.PCCNTR.5007026</v>
          </cell>
          <cell r="F909" t="str">
            <v>No Aplica</v>
          </cell>
          <cell r="G909" t="str">
            <v>En Ejecución</v>
          </cell>
          <cell r="H909" t="str">
            <v>https://community.secop.gov.co/Public/Tendering/OpportunityDetail/Index?noticeUID=CO1.NTC.4408549&amp;isFromPublicArea=True&amp;isModal=true&amp;asPopupView=true</v>
          </cell>
          <cell r="I909" t="str">
            <v>SDHT-MC-006-2023</v>
          </cell>
          <cell r="J909">
            <v>17</v>
          </cell>
          <cell r="K909">
            <v>10</v>
          </cell>
          <cell r="L909" t="str">
            <v>Persona Juridica</v>
          </cell>
          <cell r="M909" t="str">
            <v>NIT</v>
          </cell>
          <cell r="N909">
            <v>860026740</v>
          </cell>
          <cell r="O909">
            <v>5</v>
          </cell>
          <cell r="P909" t="str">
            <v>No Aplica</v>
          </cell>
          <cell r="Q909" t="str">
            <v>No Aplica</v>
          </cell>
          <cell r="R909" t="str">
            <v>PAPELERIA LOS ANDES S.A.S</v>
          </cell>
          <cell r="S909" t="str">
            <v>PAPELERIA LOS ANDES S.A.S</v>
          </cell>
          <cell r="T909" t="str">
            <v>No Aplica</v>
          </cell>
          <cell r="U909">
            <v>45072</v>
          </cell>
          <cell r="V909">
            <v>45076</v>
          </cell>
          <cell r="W909" t="str">
            <v>No Aplica</v>
          </cell>
          <cell r="X909" t="str">
            <v>No Aplica</v>
          </cell>
          <cell r="Y909" t="str">
            <v>Mínima Cuantía</v>
          </cell>
          <cell r="Z909" t="str">
            <v>Contrato</v>
          </cell>
          <cell r="AA909" t="str">
            <v>Suministro</v>
          </cell>
          <cell r="AB909" t="str">
            <v>SUMINISTRAR ELEMENTOS DE PAPELERIA Y OFICINA PARA LA SECRETARIA DISTRITAL DE HABITAT</v>
          </cell>
          <cell r="AC909">
            <v>45076</v>
          </cell>
          <cell r="AD909">
            <v>45082</v>
          </cell>
          <cell r="AE909">
            <v>45082</v>
          </cell>
          <cell r="AF909">
            <v>8</v>
          </cell>
          <cell r="AG909">
            <v>0</v>
          </cell>
          <cell r="AH909">
            <v>8</v>
          </cell>
          <cell r="AI909">
            <v>8</v>
          </cell>
          <cell r="AJ909">
            <v>0</v>
          </cell>
          <cell r="AK909">
            <v>240</v>
          </cell>
          <cell r="AL909">
            <v>45326</v>
          </cell>
          <cell r="AM909">
            <v>45326</v>
          </cell>
          <cell r="AN909">
            <v>3454000</v>
          </cell>
          <cell r="AO909">
            <v>3454000</v>
          </cell>
          <cell r="AP909" t="str">
            <v>No Aplica</v>
          </cell>
          <cell r="AQ909" t="str">
            <v>No Aplica</v>
          </cell>
          <cell r="AS909">
            <v>970</v>
          </cell>
          <cell r="AT909">
            <v>45034</v>
          </cell>
          <cell r="AU909">
            <v>3454000</v>
          </cell>
          <cell r="AV909" t="str">
            <v>O2120201004074761004</v>
          </cell>
          <cell r="AW909" t="str">
            <v>FUNCIONAMIENTO</v>
          </cell>
          <cell r="AX909" t="str">
            <v>Discos compactos grabados</v>
          </cell>
          <cell r="AY909">
            <v>5000508829</v>
          </cell>
          <cell r="AZ909">
            <v>1060</v>
          </cell>
          <cell r="BA909">
            <v>45075</v>
          </cell>
          <cell r="BB909">
            <v>3454000</v>
          </cell>
          <cell r="BK909" t="str">
            <v/>
          </cell>
          <cell r="CP909">
            <v>0</v>
          </cell>
        </row>
        <row r="910">
          <cell r="C910" t="str">
            <v>884-2023</v>
          </cell>
          <cell r="D910">
            <v>11</v>
          </cell>
          <cell r="E910" t="str">
            <v>CO1.PCCNTR.5007026</v>
          </cell>
          <cell r="F910" t="str">
            <v>No Aplica</v>
          </cell>
          <cell r="G910" t="str">
            <v>En Ejecución</v>
          </cell>
          <cell r="H910" t="str">
            <v>https://community.secop.gov.co/Public/Tendering/OpportunityDetail/Index?noticeUID=CO1.NTC.4408549&amp;isFromPublicArea=True&amp;isModal=true&amp;asPopupView=true</v>
          </cell>
          <cell r="I910" t="str">
            <v>SDHT-MC-006-2023</v>
          </cell>
          <cell r="J910">
            <v>17</v>
          </cell>
          <cell r="K910">
            <v>11</v>
          </cell>
          <cell r="L910" t="str">
            <v>Persona Juridica</v>
          </cell>
          <cell r="M910" t="str">
            <v>NIT</v>
          </cell>
          <cell r="N910">
            <v>860026740</v>
          </cell>
          <cell r="O910">
            <v>5</v>
          </cell>
          <cell r="P910" t="str">
            <v>No Aplica</v>
          </cell>
          <cell r="Q910" t="str">
            <v>No Aplica</v>
          </cell>
          <cell r="R910" t="str">
            <v>PAPELERIA LOS ANDES S.A.S</v>
          </cell>
          <cell r="S910" t="str">
            <v>PAPELERIA LOS ANDES S.A.S</v>
          </cell>
          <cell r="T910" t="str">
            <v>No Aplica</v>
          </cell>
          <cell r="U910">
            <v>45072</v>
          </cell>
          <cell r="V910">
            <v>45076</v>
          </cell>
          <cell r="W910" t="str">
            <v>No Aplica</v>
          </cell>
          <cell r="X910" t="str">
            <v>No Aplica</v>
          </cell>
          <cell r="Y910" t="str">
            <v>Mínima Cuantía</v>
          </cell>
          <cell r="Z910" t="str">
            <v>Contrato</v>
          </cell>
          <cell r="AA910" t="str">
            <v>Suministro</v>
          </cell>
          <cell r="AB910" t="str">
            <v>SUMINISTRAR ELEMENTOS DE PAPELERIA Y OFICINA PARA LA SECRETARIA DISTRITAL DE HABITAT</v>
          </cell>
          <cell r="AC910">
            <v>45076</v>
          </cell>
          <cell r="AD910">
            <v>45082</v>
          </cell>
          <cell r="AE910">
            <v>45082</v>
          </cell>
          <cell r="AF910">
            <v>8</v>
          </cell>
          <cell r="AG910">
            <v>0</v>
          </cell>
          <cell r="AH910">
            <v>8</v>
          </cell>
          <cell r="AI910">
            <v>8</v>
          </cell>
          <cell r="AJ910">
            <v>0</v>
          </cell>
          <cell r="AK910">
            <v>240</v>
          </cell>
          <cell r="AL910">
            <v>45326</v>
          </cell>
          <cell r="AM910">
            <v>45326</v>
          </cell>
          <cell r="AN910">
            <v>11271000</v>
          </cell>
          <cell r="AO910">
            <v>18403000</v>
          </cell>
          <cell r="AP910" t="str">
            <v>No Aplica</v>
          </cell>
          <cell r="AQ910" t="str">
            <v>No Aplica</v>
          </cell>
          <cell r="AS910">
            <v>970</v>
          </cell>
          <cell r="AT910">
            <v>45034</v>
          </cell>
          <cell r="AU910">
            <v>11271000</v>
          </cell>
          <cell r="AV910" t="str">
            <v>O2120201003023215305</v>
          </cell>
          <cell r="AW910" t="str">
            <v>FUNCIONAMIENTO</v>
          </cell>
          <cell r="AX910" t="str">
            <v>Cajas de cartón liso</v>
          </cell>
          <cell r="AY910">
            <v>5000508829</v>
          </cell>
          <cell r="AZ910">
            <v>1060</v>
          </cell>
          <cell r="BA910">
            <v>45075</v>
          </cell>
          <cell r="BB910">
            <v>11271000</v>
          </cell>
          <cell r="BC910">
            <v>45180</v>
          </cell>
          <cell r="BD910">
            <v>1380</v>
          </cell>
          <cell r="BE910">
            <v>45141</v>
          </cell>
          <cell r="BF910">
            <v>7714000</v>
          </cell>
          <cell r="BG910" t="str">
            <v>5000536509</v>
          </cell>
          <cell r="BH910">
            <v>1387</v>
          </cell>
          <cell r="BI910">
            <v>45153</v>
          </cell>
          <cell r="BJ910" t="str">
            <v>O2120201003023215305</v>
          </cell>
          <cell r="BK910" t="str">
            <v>FUNCIONAMIENTO</v>
          </cell>
          <cell r="BL910">
            <v>45148</v>
          </cell>
          <cell r="BM910">
            <v>7132000</v>
          </cell>
          <cell r="CP910">
            <v>0</v>
          </cell>
        </row>
        <row r="911">
          <cell r="C911" t="str">
            <v>884-2023</v>
          </cell>
          <cell r="D911">
            <v>12</v>
          </cell>
          <cell r="E911" t="str">
            <v>CO1.PCCNTR.5007026</v>
          </cell>
          <cell r="F911" t="str">
            <v>No Aplica</v>
          </cell>
          <cell r="G911" t="str">
            <v>En Ejecución</v>
          </cell>
          <cell r="H911" t="str">
            <v>https://community.secop.gov.co/Public/Tendering/OpportunityDetail/Index?noticeUID=CO1.NTC.4408549&amp;isFromPublicArea=True&amp;isModal=true&amp;asPopupView=true</v>
          </cell>
          <cell r="I911" t="str">
            <v>SDHT-MC-006-2023</v>
          </cell>
          <cell r="J911">
            <v>17</v>
          </cell>
          <cell r="K911">
            <v>12</v>
          </cell>
          <cell r="L911" t="str">
            <v>Persona Juridica</v>
          </cell>
          <cell r="M911" t="str">
            <v>NIT</v>
          </cell>
          <cell r="N911">
            <v>860026740</v>
          </cell>
          <cell r="O911">
            <v>5</v>
          </cell>
          <cell r="P911" t="str">
            <v>No Aplica</v>
          </cell>
          <cell r="Q911" t="str">
            <v>No Aplica</v>
          </cell>
          <cell r="R911" t="str">
            <v>PAPELERIA LOS ANDES S.A.S</v>
          </cell>
          <cell r="S911" t="str">
            <v>PAPELERIA LOS ANDES S.A.S</v>
          </cell>
          <cell r="T911" t="str">
            <v>No Aplica</v>
          </cell>
          <cell r="U911">
            <v>45072</v>
          </cell>
          <cell r="V911">
            <v>45076</v>
          </cell>
          <cell r="W911" t="str">
            <v>No Aplica</v>
          </cell>
          <cell r="X911" t="str">
            <v>No Aplica</v>
          </cell>
          <cell r="Y911" t="str">
            <v>Mínima Cuantía</v>
          </cell>
          <cell r="Z911" t="str">
            <v>Contrato</v>
          </cell>
          <cell r="AA911" t="str">
            <v>Suministro</v>
          </cell>
          <cell r="AB911" t="str">
            <v>SUMINISTRAR ELEMENTOS DE PAPELERIA Y OFICINA PARA LA SECRETARIA DISTRITAL DE HABITAT</v>
          </cell>
          <cell r="AC911">
            <v>45076</v>
          </cell>
          <cell r="AD911">
            <v>45082</v>
          </cell>
          <cell r="AE911">
            <v>45082</v>
          </cell>
          <cell r="AF911">
            <v>8</v>
          </cell>
          <cell r="AG911">
            <v>0</v>
          </cell>
          <cell r="AH911">
            <v>8</v>
          </cell>
          <cell r="AI911">
            <v>8</v>
          </cell>
          <cell r="AJ911">
            <v>0</v>
          </cell>
          <cell r="AK911">
            <v>240</v>
          </cell>
          <cell r="AL911">
            <v>45326</v>
          </cell>
          <cell r="AM911">
            <v>45326</v>
          </cell>
          <cell r="AN911">
            <v>138000</v>
          </cell>
          <cell r="AO911">
            <v>138000</v>
          </cell>
          <cell r="AP911" t="str">
            <v>No Aplica</v>
          </cell>
          <cell r="AQ911" t="str">
            <v>No Aplica</v>
          </cell>
          <cell r="AS911">
            <v>970</v>
          </cell>
          <cell r="AT911">
            <v>45034</v>
          </cell>
          <cell r="AU911">
            <v>138000</v>
          </cell>
          <cell r="AV911" t="str">
            <v>O2120201004054516003</v>
          </cell>
          <cell r="AW911" t="str">
            <v>FUNCIONAMIENTO</v>
          </cell>
          <cell r="AX911" t="str">
            <v>Engrapadoras para oficina</v>
          </cell>
          <cell r="AY911">
            <v>5000508829</v>
          </cell>
          <cell r="AZ911">
            <v>1060</v>
          </cell>
          <cell r="BA911">
            <v>45075</v>
          </cell>
          <cell r="BB911">
            <v>138000</v>
          </cell>
          <cell r="BK911" t="str">
            <v/>
          </cell>
          <cell r="CP911">
            <v>0</v>
          </cell>
        </row>
        <row r="912">
          <cell r="C912" t="str">
            <v>884-2023</v>
          </cell>
          <cell r="D912">
            <v>13</v>
          </cell>
          <cell r="E912" t="str">
            <v>CO1.PCCNTR.5007026</v>
          </cell>
          <cell r="F912" t="str">
            <v>No Aplica</v>
          </cell>
          <cell r="G912" t="str">
            <v>En Ejecución</v>
          </cell>
          <cell r="H912" t="str">
            <v>https://community.secop.gov.co/Public/Tendering/OpportunityDetail/Index?noticeUID=CO1.NTC.4408549&amp;isFromPublicArea=True&amp;isModal=true&amp;asPopupView=true</v>
          </cell>
          <cell r="I912" t="str">
            <v>SDHT-MC-006-2023</v>
          </cell>
          <cell r="J912">
            <v>17</v>
          </cell>
          <cell r="K912">
            <v>13</v>
          </cell>
          <cell r="L912" t="str">
            <v>Persona Juridica</v>
          </cell>
          <cell r="M912" t="str">
            <v>NIT</v>
          </cell>
          <cell r="N912">
            <v>860026740</v>
          </cell>
          <cell r="O912">
            <v>5</v>
          </cell>
          <cell r="P912" t="str">
            <v>No Aplica</v>
          </cell>
          <cell r="Q912" t="str">
            <v>No Aplica</v>
          </cell>
          <cell r="R912" t="str">
            <v>PAPELERIA LOS ANDES S.A.S</v>
          </cell>
          <cell r="S912" t="str">
            <v>PAPELERIA LOS ANDES S.A.S</v>
          </cell>
          <cell r="T912" t="str">
            <v>No Aplica</v>
          </cell>
          <cell r="U912">
            <v>45072</v>
          </cell>
          <cell r="V912">
            <v>45076</v>
          </cell>
          <cell r="W912" t="str">
            <v>No Aplica</v>
          </cell>
          <cell r="X912" t="str">
            <v>No Aplica</v>
          </cell>
          <cell r="Y912" t="str">
            <v>Mínima Cuantía</v>
          </cell>
          <cell r="Z912" t="str">
            <v>Contrato</v>
          </cell>
          <cell r="AA912" t="str">
            <v>Suministro</v>
          </cell>
          <cell r="AB912" t="str">
            <v>SUMINISTRAR ELEMENTOS DE PAPELERIA Y OFICINA PARA LA SECRETARIA DISTRITAL DE HABITAT</v>
          </cell>
          <cell r="AC912">
            <v>45076</v>
          </cell>
          <cell r="AD912">
            <v>45082</v>
          </cell>
          <cell r="AE912">
            <v>45082</v>
          </cell>
          <cell r="AF912">
            <v>8</v>
          </cell>
          <cell r="AG912">
            <v>0</v>
          </cell>
          <cell r="AH912">
            <v>8</v>
          </cell>
          <cell r="AI912">
            <v>8</v>
          </cell>
          <cell r="AJ912">
            <v>0</v>
          </cell>
          <cell r="AK912">
            <v>240</v>
          </cell>
          <cell r="AL912">
            <v>45326</v>
          </cell>
          <cell r="AM912">
            <v>45326</v>
          </cell>
          <cell r="AN912">
            <v>228000</v>
          </cell>
          <cell r="AO912">
            <v>228000</v>
          </cell>
          <cell r="AP912" t="str">
            <v>No Aplica</v>
          </cell>
          <cell r="AQ912" t="str">
            <v>No Aplica</v>
          </cell>
          <cell r="AS912">
            <v>970</v>
          </cell>
          <cell r="AT912">
            <v>45034</v>
          </cell>
          <cell r="AU912">
            <v>228000</v>
          </cell>
          <cell r="AV912" t="str">
            <v>O2120201004054516004</v>
          </cell>
          <cell r="AW912" t="str">
            <v>FUNCIONAMIENTO</v>
          </cell>
          <cell r="AX912" t="str">
            <v>Perforadoras</v>
          </cell>
          <cell r="AY912">
            <v>5000508829</v>
          </cell>
          <cell r="AZ912">
            <v>1060</v>
          </cell>
          <cell r="BA912">
            <v>45075</v>
          </cell>
          <cell r="BB912">
            <v>228000</v>
          </cell>
          <cell r="BK912" t="str">
            <v/>
          </cell>
          <cell r="CP912">
            <v>0</v>
          </cell>
        </row>
        <row r="913">
          <cell r="C913" t="str">
            <v>884-2023</v>
          </cell>
          <cell r="D913">
            <v>14</v>
          </cell>
          <cell r="E913" t="str">
            <v>CO1.PCCNTR.5007026</v>
          </cell>
          <cell r="F913" t="str">
            <v>No Aplica</v>
          </cell>
          <cell r="G913" t="str">
            <v>En Ejecución</v>
          </cell>
          <cell r="H913" t="str">
            <v>https://community.secop.gov.co/Public/Tendering/OpportunityDetail/Index?noticeUID=CO1.NTC.4408549&amp;isFromPublicArea=True&amp;isModal=true&amp;asPopupView=true</v>
          </cell>
          <cell r="I913" t="str">
            <v>SDHT-MC-006-2023</v>
          </cell>
          <cell r="J913">
            <v>17</v>
          </cell>
          <cell r="K913">
            <v>14</v>
          </cell>
          <cell r="L913" t="str">
            <v>Persona Juridica</v>
          </cell>
          <cell r="M913" t="str">
            <v>NIT</v>
          </cell>
          <cell r="N913">
            <v>860026740</v>
          </cell>
          <cell r="O913">
            <v>5</v>
          </cell>
          <cell r="P913" t="str">
            <v>No Aplica</v>
          </cell>
          <cell r="Q913" t="str">
            <v>No Aplica</v>
          </cell>
          <cell r="R913" t="str">
            <v>PAPELERIA LOS ANDES S.A.S</v>
          </cell>
          <cell r="S913" t="str">
            <v>PAPELERIA LOS ANDES S.A.S</v>
          </cell>
          <cell r="T913" t="str">
            <v>No Aplica</v>
          </cell>
          <cell r="U913">
            <v>45072</v>
          </cell>
          <cell r="V913">
            <v>45076</v>
          </cell>
          <cell r="W913" t="str">
            <v>No Aplica</v>
          </cell>
          <cell r="X913" t="str">
            <v>No Aplica</v>
          </cell>
          <cell r="Y913" t="str">
            <v>Mínima Cuantía</v>
          </cell>
          <cell r="Z913" t="str">
            <v>Contrato</v>
          </cell>
          <cell r="AA913" t="str">
            <v>Suministro</v>
          </cell>
          <cell r="AB913" t="str">
            <v>SUMINISTRAR ELEMENTOS DE PAPELERIA Y OFICINA PARA LA SECRETARIA DISTRITAL DE HABITAT</v>
          </cell>
          <cell r="AC913">
            <v>45076</v>
          </cell>
          <cell r="AD913">
            <v>45082</v>
          </cell>
          <cell r="AE913">
            <v>45082</v>
          </cell>
          <cell r="AF913">
            <v>8</v>
          </cell>
          <cell r="AG913">
            <v>0</v>
          </cell>
          <cell r="AH913">
            <v>8</v>
          </cell>
          <cell r="AI913">
            <v>8</v>
          </cell>
          <cell r="AJ913">
            <v>0</v>
          </cell>
          <cell r="AK913">
            <v>240</v>
          </cell>
          <cell r="AL913">
            <v>45326</v>
          </cell>
          <cell r="AM913">
            <v>45326</v>
          </cell>
          <cell r="AN913">
            <v>62000</v>
          </cell>
          <cell r="AO913">
            <v>62000</v>
          </cell>
          <cell r="AP913" t="str">
            <v>No Aplica</v>
          </cell>
          <cell r="AQ913" t="str">
            <v>No Aplica</v>
          </cell>
          <cell r="AS913">
            <v>970</v>
          </cell>
          <cell r="AT913">
            <v>45034</v>
          </cell>
          <cell r="AU913">
            <v>62000</v>
          </cell>
          <cell r="AV913" t="str">
            <v>O2120201004054516005</v>
          </cell>
          <cell r="AW913" t="str">
            <v>FUNCIONAMIENTO</v>
          </cell>
          <cell r="AX913" t="str">
            <v>Sacaganchos</v>
          </cell>
          <cell r="AY913">
            <v>5000508829</v>
          </cell>
          <cell r="AZ913">
            <v>1060</v>
          </cell>
          <cell r="BA913">
            <v>45075</v>
          </cell>
          <cell r="BB913">
            <v>62000</v>
          </cell>
          <cell r="BK913" t="str">
            <v/>
          </cell>
          <cell r="CP913">
            <v>0</v>
          </cell>
        </row>
        <row r="914">
          <cell r="C914" t="str">
            <v>885-2023</v>
          </cell>
          <cell r="D914">
            <v>1</v>
          </cell>
          <cell r="E914" t="str">
            <v>CO1.PCCNTR.5021966</v>
          </cell>
          <cell r="F914" t="str">
            <v>No Aplica</v>
          </cell>
          <cell r="G914" t="str">
            <v>En Ejecución</v>
          </cell>
          <cell r="H914" t="str">
            <v>https://community.secop.gov.co/Public/Tendering/OpportunityDetail/Index?noticeUID=CO1.NTC.4494980&amp;isFromPublicArea=True&amp;isModal=true&amp;asPopupView=true</v>
          </cell>
          <cell r="I914" t="str">
            <v>SDHT-SDO-PSP-105-2023</v>
          </cell>
          <cell r="J914">
            <v>1</v>
          </cell>
          <cell r="K914">
            <v>1</v>
          </cell>
          <cell r="L914" t="str">
            <v>Persona Natural</v>
          </cell>
          <cell r="M914" t="str">
            <v>CC</v>
          </cell>
          <cell r="N914">
            <v>80795198</v>
          </cell>
          <cell r="O914">
            <v>1</v>
          </cell>
          <cell r="P914" t="str">
            <v>REY VENEGAS</v>
          </cell>
          <cell r="Q914" t="str">
            <v>ANDREY DIDIER</v>
          </cell>
          <cell r="R914" t="str">
            <v>No Aplica</v>
          </cell>
          <cell r="S914" t="str">
            <v>ANDREY DIDIER REY VENEGAS</v>
          </cell>
          <cell r="T914" t="str">
            <v>M</v>
          </cell>
          <cell r="U914">
            <v>45078</v>
          </cell>
          <cell r="V914">
            <v>45079</v>
          </cell>
          <cell r="W914">
            <v>45083</v>
          </cell>
          <cell r="Y914" t="str">
            <v>Contratación Directa</v>
          </cell>
          <cell r="Z914" t="str">
            <v>Contrato</v>
          </cell>
          <cell r="AA914" t="str">
            <v>Prestación de Servicios Profesionales</v>
          </cell>
          <cell r="AB914" t="str">
            <v>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v>
          </cell>
          <cell r="AC914">
            <v>45083</v>
          </cell>
          <cell r="AE914">
            <v>45083</v>
          </cell>
          <cell r="AF914">
            <v>6</v>
          </cell>
          <cell r="AG914">
            <v>0</v>
          </cell>
          <cell r="AH914">
            <v>6</v>
          </cell>
          <cell r="AI914">
            <v>6</v>
          </cell>
          <cell r="AJ914">
            <v>0</v>
          </cell>
          <cell r="AK914">
            <v>180</v>
          </cell>
          <cell r="AL914">
            <v>45265</v>
          </cell>
          <cell r="AM914">
            <v>45265</v>
          </cell>
          <cell r="AN914">
            <v>80340000</v>
          </cell>
          <cell r="AO914">
            <v>80340000</v>
          </cell>
          <cell r="AP914">
            <v>13390000</v>
          </cell>
          <cell r="AQ914">
            <v>0</v>
          </cell>
          <cell r="AS914">
            <v>1129</v>
          </cell>
          <cell r="AT914">
            <v>45058</v>
          </cell>
          <cell r="AU914">
            <v>80340000</v>
          </cell>
          <cell r="AV914" t="str">
            <v>O23011602320000007641</v>
          </cell>
          <cell r="AW914" t="str">
            <v>INVERSION</v>
          </cell>
          <cell r="AX914" t="str">
            <v>Implementación de la Estrategia Integral de Revitalización Bogotá</v>
          </cell>
          <cell r="AY914">
            <v>5000511612</v>
          </cell>
          <cell r="AZ914">
            <v>1076</v>
          </cell>
          <cell r="BA914">
            <v>45079</v>
          </cell>
          <cell r="BB914">
            <v>80340000</v>
          </cell>
          <cell r="BK914" t="str">
            <v/>
          </cell>
          <cell r="BN914" t="str">
            <v/>
          </cell>
          <cell r="BO914" t="str">
            <v/>
          </cell>
          <cell r="BP914" t="str">
            <v/>
          </cell>
          <cell r="BR914" t="str">
            <v/>
          </cell>
          <cell r="BS914" t="str">
            <v/>
          </cell>
          <cell r="BT914" t="str">
            <v/>
          </cell>
          <cell r="BU914" t="str">
            <v/>
          </cell>
          <cell r="BV914" t="str">
            <v/>
          </cell>
          <cell r="BW914" t="str">
            <v/>
          </cell>
          <cell r="CA914" t="str">
            <v/>
          </cell>
          <cell r="CB914" t="str">
            <v/>
          </cell>
          <cell r="CC914" t="str">
            <v/>
          </cell>
          <cell r="CE914" t="str">
            <v/>
          </cell>
          <cell r="CF914" t="str">
            <v/>
          </cell>
          <cell r="CG914" t="str">
            <v/>
          </cell>
          <cell r="CH914" t="str">
            <v/>
          </cell>
          <cell r="CI914" t="str">
            <v/>
          </cell>
          <cell r="CP914">
            <v>0</v>
          </cell>
        </row>
        <row r="915">
          <cell r="C915" t="str">
            <v>886-2023</v>
          </cell>
          <cell r="D915">
            <v>1</v>
          </cell>
          <cell r="E915" t="str">
            <v>CO1.PCCNTR.5020064</v>
          </cell>
          <cell r="F915" t="str">
            <v>No Aplica</v>
          </cell>
          <cell r="G915" t="str">
            <v>En Ejecución</v>
          </cell>
          <cell r="H915" t="str">
            <v>https://community.secop.gov.co/Public/Tendering/OpportunityDetail/Index?noticeUID=CO1.NTC.4493235&amp;isFromPublicArea=True&amp;isModal=true&amp;asPopupView=true</v>
          </cell>
          <cell r="I915" t="str">
            <v>SDHT-SDRPUB-PSP-027-2023</v>
          </cell>
          <cell r="J915">
            <v>1</v>
          </cell>
          <cell r="K915">
            <v>1</v>
          </cell>
          <cell r="L915" t="str">
            <v>Persona Natural</v>
          </cell>
          <cell r="M915" t="str">
            <v>CC</v>
          </cell>
          <cell r="N915">
            <v>79572111</v>
          </cell>
          <cell r="O915">
            <v>0</v>
          </cell>
          <cell r="P915" t="str">
            <v>CORTES RAMIREZ</v>
          </cell>
          <cell r="Q915" t="str">
            <v>ALEXANDER</v>
          </cell>
          <cell r="R915" t="str">
            <v>No Aplica</v>
          </cell>
          <cell r="S915" t="str">
            <v>ALEXANDER CORTES RAMIREZ</v>
          </cell>
          <cell r="T915" t="str">
            <v>M</v>
          </cell>
          <cell r="U915">
            <v>45076</v>
          </cell>
          <cell r="V915">
            <v>45077</v>
          </cell>
          <cell r="W915">
            <v>45078</v>
          </cell>
          <cell r="Y915" t="str">
            <v>Contratación Directa</v>
          </cell>
          <cell r="Z915" t="str">
            <v>Contrato</v>
          </cell>
          <cell r="AA915" t="str">
            <v>Prestación de Servicios Profesionales</v>
          </cell>
          <cell r="AB915" t="str">
            <v>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v>
          </cell>
          <cell r="AC915">
            <v>45078</v>
          </cell>
          <cell r="AE915">
            <v>45078</v>
          </cell>
          <cell r="AF915">
            <v>7</v>
          </cell>
          <cell r="AG915">
            <v>0</v>
          </cell>
          <cell r="AH915">
            <v>7</v>
          </cell>
          <cell r="AI915">
            <v>7</v>
          </cell>
          <cell r="AJ915">
            <v>0</v>
          </cell>
          <cell r="AK915">
            <v>210</v>
          </cell>
          <cell r="AL915">
            <v>45290</v>
          </cell>
          <cell r="AM915">
            <v>45290</v>
          </cell>
          <cell r="AN915">
            <v>43260000</v>
          </cell>
          <cell r="AO915">
            <v>43260000</v>
          </cell>
          <cell r="AP915">
            <v>6180000</v>
          </cell>
          <cell r="AQ915">
            <v>0</v>
          </cell>
          <cell r="AS915">
            <v>994</v>
          </cell>
          <cell r="AT915">
            <v>45035</v>
          </cell>
          <cell r="AU915">
            <v>50668000</v>
          </cell>
          <cell r="AV915" t="str">
            <v>O23011601010000007823</v>
          </cell>
          <cell r="AW915" t="str">
            <v>INVERSION</v>
          </cell>
          <cell r="AX915" t="str">
            <v>Generación de mecanismos para facilitar el acceso a una solución de vivienda a hogares vulnerables en Bogotá</v>
          </cell>
          <cell r="AY915">
            <v>5000509599</v>
          </cell>
          <cell r="AZ915">
            <v>1062</v>
          </cell>
          <cell r="BA915">
            <v>45077</v>
          </cell>
          <cell r="BB915">
            <v>43260000</v>
          </cell>
          <cell r="BK915" t="str">
            <v/>
          </cell>
          <cell r="BN915" t="str">
            <v/>
          </cell>
          <cell r="BO915" t="str">
            <v/>
          </cell>
          <cell r="BP915" t="str">
            <v/>
          </cell>
          <cell r="BR915" t="str">
            <v/>
          </cell>
          <cell r="BS915" t="str">
            <v/>
          </cell>
          <cell r="BT915" t="str">
            <v/>
          </cell>
          <cell r="BU915" t="str">
            <v/>
          </cell>
          <cell r="BV915" t="str">
            <v/>
          </cell>
          <cell r="BW915" t="str">
            <v/>
          </cell>
          <cell r="CA915" t="str">
            <v/>
          </cell>
          <cell r="CB915" t="str">
            <v/>
          </cell>
          <cell r="CC915" t="str">
            <v/>
          </cell>
          <cell r="CE915" t="str">
            <v/>
          </cell>
          <cell r="CF915" t="str">
            <v/>
          </cell>
          <cell r="CG915" t="str">
            <v/>
          </cell>
          <cell r="CH915" t="str">
            <v/>
          </cell>
          <cell r="CI915" t="str">
            <v/>
          </cell>
          <cell r="CP915">
            <v>0</v>
          </cell>
        </row>
        <row r="916">
          <cell r="C916" t="str">
            <v>887-2023</v>
          </cell>
          <cell r="D916">
            <v>1</v>
          </cell>
          <cell r="E916" t="str">
            <v>CO1.PCCNTR.5020270</v>
          </cell>
          <cell r="F916" t="str">
            <v>No Aplica</v>
          </cell>
          <cell r="G916" t="str">
            <v>En Ejecución</v>
          </cell>
          <cell r="H916" t="str">
            <v>https://community.secop.gov.co/Public/Tendering/OpportunityDetail/Index?noticeUID=CO1.NTC.4493189&amp;isFromPublicArea=True&amp;isModal=true&amp;asPopupView=true</v>
          </cell>
          <cell r="I916" t="str">
            <v>SDHT-SDRPUB-PSP-079-2023</v>
          </cell>
          <cell r="J916">
            <v>1</v>
          </cell>
          <cell r="K916">
            <v>1</v>
          </cell>
          <cell r="L916" t="str">
            <v>Persona Natural</v>
          </cell>
          <cell r="M916" t="str">
            <v>CC</v>
          </cell>
          <cell r="N916">
            <v>1020778561</v>
          </cell>
          <cell r="O916">
            <v>3</v>
          </cell>
          <cell r="P916" t="str">
            <v>SICARD LOZANO</v>
          </cell>
          <cell r="Q916" t="str">
            <v>JEAN ANDRE</v>
          </cell>
          <cell r="R916" t="str">
            <v>No Aplica</v>
          </cell>
          <cell r="S916" t="str">
            <v>JEAN ANDRE SICARD LOZANO</v>
          </cell>
          <cell r="T916" t="str">
            <v>M</v>
          </cell>
          <cell r="U916">
            <v>45076</v>
          </cell>
          <cell r="V916">
            <v>45078</v>
          </cell>
          <cell r="W916">
            <v>45079</v>
          </cell>
          <cell r="Y916" t="str">
            <v>Contratación Directa</v>
          </cell>
          <cell r="Z916" t="str">
            <v>Contrato</v>
          </cell>
          <cell r="AA916" t="str">
            <v>Prestación de Servicios Profesionales</v>
          </cell>
          <cell r="AB916" t="str">
            <v>PRESTAR SERVICIOS PROFESIONALES PARA DESARROLLAR ACTIVIDADES SOCIALES DE ACOMPAÑAMIENTO A LOS HOGARES EN EL MARCO DE LOS PROYECTOS DE VIVIENDA GESTIONADOS POR LA SECRETARÍA DISTRITAL DEL HÁBITAT.</v>
          </cell>
          <cell r="AC916">
            <v>45079</v>
          </cell>
          <cell r="AE916">
            <v>45079</v>
          </cell>
          <cell r="AF916">
            <v>6</v>
          </cell>
          <cell r="AG916">
            <v>28</v>
          </cell>
          <cell r="AH916">
            <v>6.9333333333333336</v>
          </cell>
          <cell r="AI916">
            <v>6</v>
          </cell>
          <cell r="AJ916">
            <v>28</v>
          </cell>
          <cell r="AK916">
            <v>208</v>
          </cell>
          <cell r="AL916">
            <v>45289</v>
          </cell>
          <cell r="AM916">
            <v>45289</v>
          </cell>
          <cell r="AN916">
            <v>34666667</v>
          </cell>
          <cell r="AO916">
            <v>34666667</v>
          </cell>
          <cell r="AP916">
            <v>5000000</v>
          </cell>
          <cell r="AQ916">
            <v>-0.3333333358168602</v>
          </cell>
          <cell r="AS916">
            <v>1013</v>
          </cell>
          <cell r="AT916">
            <v>45035</v>
          </cell>
          <cell r="AU916">
            <v>45500000</v>
          </cell>
          <cell r="AV916" t="str">
            <v>O23011601010000007823</v>
          </cell>
          <cell r="AW916" t="str">
            <v>INVERSION</v>
          </cell>
          <cell r="AX916" t="str">
            <v>Generación de mecanismos para facilitar el acceso a una solución de vivienda a hogares vulnerables en Bogotá</v>
          </cell>
          <cell r="AY916">
            <v>5000509873</v>
          </cell>
          <cell r="AZ916">
            <v>1063</v>
          </cell>
          <cell r="BA916">
            <v>45077</v>
          </cell>
          <cell r="BB916">
            <v>34666667</v>
          </cell>
          <cell r="BK916" t="str">
            <v/>
          </cell>
          <cell r="BN916" t="str">
            <v/>
          </cell>
          <cell r="BO916" t="str">
            <v/>
          </cell>
          <cell r="BP916" t="str">
            <v/>
          </cell>
          <cell r="BR916" t="str">
            <v/>
          </cell>
          <cell r="BS916" t="str">
            <v/>
          </cell>
          <cell r="BT916" t="str">
            <v/>
          </cell>
          <cell r="BU916" t="str">
            <v/>
          </cell>
          <cell r="BV916" t="str">
            <v/>
          </cell>
          <cell r="BW916" t="str">
            <v/>
          </cell>
          <cell r="CA916" t="str">
            <v/>
          </cell>
          <cell r="CB916" t="str">
            <v/>
          </cell>
          <cell r="CC916" t="str">
            <v/>
          </cell>
          <cell r="CE916" t="str">
            <v/>
          </cell>
          <cell r="CF916" t="str">
            <v/>
          </cell>
          <cell r="CG916" t="str">
            <v/>
          </cell>
          <cell r="CH916" t="str">
            <v/>
          </cell>
          <cell r="CI916" t="str">
            <v/>
          </cell>
          <cell r="CP916">
            <v>0</v>
          </cell>
        </row>
        <row r="917">
          <cell r="C917" t="str">
            <v>888-2023</v>
          </cell>
          <cell r="D917">
            <v>1</v>
          </cell>
          <cell r="E917" t="str">
            <v>CO1.PCCNTR.5022117</v>
          </cell>
          <cell r="F917" t="str">
            <v>No Aplica</v>
          </cell>
          <cell r="G917" t="str">
            <v>En Ejecución</v>
          </cell>
          <cell r="H917" t="str">
            <v>https://community.secop.gov.co/Public/Tendering/OpportunityDetail/Index?noticeUID=CO1.NTC.4494872&amp;isFromPublicArea=True&amp;isModal=true&amp;asPopupView=true</v>
          </cell>
          <cell r="I917" t="str">
            <v>SDHT-SDRPUB-PSP-038-2023,</v>
          </cell>
          <cell r="J917">
            <v>1</v>
          </cell>
          <cell r="K917">
            <v>1</v>
          </cell>
          <cell r="L917" t="str">
            <v>Persona Natural</v>
          </cell>
          <cell r="M917" t="str">
            <v>CC</v>
          </cell>
          <cell r="N917">
            <v>1030646674</v>
          </cell>
          <cell r="O917">
            <v>7</v>
          </cell>
          <cell r="P917" t="str">
            <v>HERNANDEZ PEÑA</v>
          </cell>
          <cell r="Q917" t="str">
            <v>ANGIE LIZETH</v>
          </cell>
          <cell r="R917" t="str">
            <v>No Aplica</v>
          </cell>
          <cell r="S917" t="str">
            <v>ANGIE LIZETH HERNANDEZ PEÑA</v>
          </cell>
          <cell r="T917" t="str">
            <v>F</v>
          </cell>
          <cell r="U917">
            <v>45077</v>
          </cell>
          <cell r="V917">
            <v>45082</v>
          </cell>
          <cell r="W917">
            <v>44861</v>
          </cell>
          <cell r="Y917" t="str">
            <v>Contratación Directa</v>
          </cell>
          <cell r="Z917" t="str">
            <v>Contrato</v>
          </cell>
          <cell r="AA917" t="str">
            <v>Prestación de Servicios Profesionales</v>
          </cell>
          <cell r="AB917" t="str">
            <v>PRESTAR SERVICIOS PROFESIONALES PARA REALIZAR LA GESTIÓN JURÍDICA, EL SEGUIMIENTO Y VERIFICACIÓN REQUERIDA EN EL MARCO DE LOS PROGRAMAS Y PROYECTOS ASOCIADOS A LOS INSTRUMENTOS DE FINANCIACIÓN A CARGO DE LA SUBSECRETARÍA DE GESTIÓN FINANCIERA</v>
          </cell>
          <cell r="AC917">
            <v>45082</v>
          </cell>
          <cell r="AE917">
            <v>45082</v>
          </cell>
          <cell r="AF917">
            <v>6</v>
          </cell>
          <cell r="AG917">
            <v>23</v>
          </cell>
          <cell r="AH917">
            <v>6.7666666666666666</v>
          </cell>
          <cell r="AI917">
            <v>6</v>
          </cell>
          <cell r="AJ917">
            <v>23</v>
          </cell>
          <cell r="AK917">
            <v>203</v>
          </cell>
          <cell r="AL917">
            <v>45287</v>
          </cell>
          <cell r="AM917">
            <v>45287</v>
          </cell>
          <cell r="AN917">
            <v>52272500</v>
          </cell>
          <cell r="AO917">
            <v>52272500</v>
          </cell>
          <cell r="AP917">
            <v>7725000</v>
          </cell>
          <cell r="AQ917">
            <v>0</v>
          </cell>
          <cell r="AS917">
            <v>1105</v>
          </cell>
          <cell r="AT917">
            <v>45058</v>
          </cell>
          <cell r="AU917">
            <v>52272500</v>
          </cell>
          <cell r="AV917" t="str">
            <v>O23011601010000007823</v>
          </cell>
          <cell r="AW917" t="str">
            <v>INVERSION</v>
          </cell>
          <cell r="AX917" t="str">
            <v>Generación de mecanismos para facilitar el acceso a una solución de vivienda a hogares vulnerables en Bogotá</v>
          </cell>
          <cell r="AY917">
            <v>5000511188</v>
          </cell>
          <cell r="AZ917">
            <v>1070</v>
          </cell>
          <cell r="BA917">
            <v>45078</v>
          </cell>
          <cell r="BB917">
            <v>52272500</v>
          </cell>
          <cell r="BK917" t="str">
            <v/>
          </cell>
          <cell r="BN917" t="str">
            <v/>
          </cell>
          <cell r="BO917" t="str">
            <v/>
          </cell>
          <cell r="BP917" t="str">
            <v/>
          </cell>
          <cell r="BR917" t="str">
            <v/>
          </cell>
          <cell r="BS917" t="str">
            <v/>
          </cell>
          <cell r="BT917" t="str">
            <v/>
          </cell>
          <cell r="BU917" t="str">
            <v/>
          </cell>
          <cell r="BV917" t="str">
            <v/>
          </cell>
          <cell r="BW917" t="str">
            <v/>
          </cell>
          <cell r="CA917" t="str">
            <v/>
          </cell>
          <cell r="CB917" t="str">
            <v/>
          </cell>
          <cell r="CC917" t="str">
            <v/>
          </cell>
          <cell r="CE917" t="str">
            <v/>
          </cell>
          <cell r="CF917" t="str">
            <v/>
          </cell>
          <cell r="CG917" t="str">
            <v/>
          </cell>
          <cell r="CH917" t="str">
            <v/>
          </cell>
          <cell r="CI917" t="str">
            <v/>
          </cell>
          <cell r="CP917">
            <v>0</v>
          </cell>
        </row>
        <row r="918">
          <cell r="C918" t="str">
            <v>889-2023</v>
          </cell>
          <cell r="D918">
            <v>1</v>
          </cell>
          <cell r="E918" t="str">
            <v>CO1.PCCNTR.5021662</v>
          </cell>
          <cell r="F918" t="str">
            <v>No Aplica</v>
          </cell>
          <cell r="G918" t="str">
            <v>En Ejecución</v>
          </cell>
          <cell r="H918" t="str">
            <v>https://community.secop.gov.co/Public/Tendering/OpportunityDetail/Index?noticeUID=CO1.NTC.4494983&amp;isFromPublicArea=True&amp;isModal=true&amp;asPopupView=true</v>
          </cell>
          <cell r="I918" t="str">
            <v>SDHT-SDRPUB-PSP-047-2023</v>
          </cell>
          <cell r="J918">
            <v>1</v>
          </cell>
          <cell r="K918">
            <v>1</v>
          </cell>
          <cell r="L918" t="str">
            <v>Persona Natural</v>
          </cell>
          <cell r="M918" t="str">
            <v>CC</v>
          </cell>
          <cell r="N918">
            <v>1014260632</v>
          </cell>
          <cell r="O918">
            <v>1</v>
          </cell>
          <cell r="P918" t="str">
            <v>IBAÑEZ ANGARITA</v>
          </cell>
          <cell r="Q918" t="str">
            <v>DANIELA</v>
          </cell>
          <cell r="R918" t="str">
            <v>No Aplica</v>
          </cell>
          <cell r="S918" t="str">
            <v>DANIELA IBAÑEZ ANGARITA</v>
          </cell>
          <cell r="T918" t="str">
            <v>F</v>
          </cell>
          <cell r="U918">
            <v>45077</v>
          </cell>
          <cell r="V918">
            <v>45079</v>
          </cell>
          <cell r="W918">
            <v>45078</v>
          </cell>
          <cell r="Y918" t="str">
            <v>Contratación Directa</v>
          </cell>
          <cell r="Z918" t="str">
            <v>Contrato</v>
          </cell>
          <cell r="AA918" t="str">
            <v>Prestación de Servicios Profesionales</v>
          </cell>
          <cell r="AB918" t="str">
            <v>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v>
          </cell>
          <cell r="AC918">
            <v>45079</v>
          </cell>
          <cell r="AD918">
            <v>45082</v>
          </cell>
          <cell r="AE918">
            <v>45082</v>
          </cell>
          <cell r="AF918">
            <v>6</v>
          </cell>
          <cell r="AG918">
            <v>26</v>
          </cell>
          <cell r="AH918">
            <v>6.8666666666666671</v>
          </cell>
          <cell r="AI918">
            <v>6</v>
          </cell>
          <cell r="AJ918">
            <v>26</v>
          </cell>
          <cell r="AK918">
            <v>206</v>
          </cell>
          <cell r="AL918">
            <v>45290</v>
          </cell>
          <cell r="AM918">
            <v>45290</v>
          </cell>
          <cell r="AN918">
            <v>42436000</v>
          </cell>
          <cell r="AO918">
            <v>42436000</v>
          </cell>
          <cell r="AP918">
            <v>6180000</v>
          </cell>
          <cell r="AQ918">
            <v>0</v>
          </cell>
          <cell r="AS918">
            <v>1139</v>
          </cell>
          <cell r="AT918">
            <v>45063</v>
          </cell>
          <cell r="AU918">
            <v>43054000</v>
          </cell>
          <cell r="AV918" t="str">
            <v>O23011601010000007823</v>
          </cell>
          <cell r="AW918" t="str">
            <v>INVERSION</v>
          </cell>
          <cell r="AX918" t="str">
            <v>Generación de mecanismos para facilitar el acceso a una solución de vivienda a hogares vulnerables en Bogotá</v>
          </cell>
          <cell r="AY918">
            <v>5000511181</v>
          </cell>
          <cell r="AZ918">
            <v>1069</v>
          </cell>
          <cell r="BA918">
            <v>45078</v>
          </cell>
          <cell r="BB918">
            <v>42436000</v>
          </cell>
          <cell r="BK918" t="str">
            <v/>
          </cell>
          <cell r="BN918" t="str">
            <v/>
          </cell>
          <cell r="BO918" t="str">
            <v/>
          </cell>
          <cell r="BP918" t="str">
            <v/>
          </cell>
          <cell r="BR918" t="str">
            <v/>
          </cell>
          <cell r="BS918" t="str">
            <v/>
          </cell>
          <cell r="BT918" t="str">
            <v/>
          </cell>
          <cell r="BU918" t="str">
            <v/>
          </cell>
          <cell r="BV918" t="str">
            <v/>
          </cell>
          <cell r="BW918" t="str">
            <v/>
          </cell>
          <cell r="CA918" t="str">
            <v/>
          </cell>
          <cell r="CB918" t="str">
            <v/>
          </cell>
          <cell r="CC918" t="str">
            <v/>
          </cell>
          <cell r="CE918" t="str">
            <v/>
          </cell>
          <cell r="CF918" t="str">
            <v/>
          </cell>
          <cell r="CG918" t="str">
            <v/>
          </cell>
          <cell r="CH918" t="str">
            <v/>
          </cell>
          <cell r="CI918" t="str">
            <v/>
          </cell>
          <cell r="CP918">
            <v>0</v>
          </cell>
        </row>
        <row r="919">
          <cell r="C919" t="str">
            <v>890-2023</v>
          </cell>
          <cell r="D919">
            <v>1</v>
          </cell>
          <cell r="E919" t="str">
            <v>CO1.PCCNTR.5021107</v>
          </cell>
          <cell r="F919" t="str">
            <v>No Aplica</v>
          </cell>
          <cell r="G919" t="str">
            <v>En Ejecución</v>
          </cell>
          <cell r="H919" t="str">
            <v>https://community.secop.gov.co/Public/Tendering/OpportunityDetail/Index?noticeUID=CO1.NTC.4493806&amp;isFromPublicArea=True&amp;isModal=true&amp;asPopupView=true</v>
          </cell>
          <cell r="I919" t="str">
            <v>SDHT-SDA-PSAG-037-2023</v>
          </cell>
          <cell r="J919">
            <v>1</v>
          </cell>
          <cell r="K919">
            <v>1</v>
          </cell>
          <cell r="L919" t="str">
            <v>Persona Natural</v>
          </cell>
          <cell r="M919" t="str">
            <v>CC</v>
          </cell>
          <cell r="N919">
            <v>1031127470</v>
          </cell>
          <cell r="O919">
            <v>9</v>
          </cell>
          <cell r="P919" t="str">
            <v>MUÑOZ NAGLES</v>
          </cell>
          <cell r="Q919" t="str">
            <v>ALEJANDRO</v>
          </cell>
          <cell r="R919" t="str">
            <v>No Aplica</v>
          </cell>
          <cell r="S919" t="str">
            <v>ALEJANDRO MUÑOZ NAGLES</v>
          </cell>
          <cell r="T919" t="str">
            <v>M</v>
          </cell>
          <cell r="U919">
            <v>45077</v>
          </cell>
          <cell r="V919">
            <v>45077</v>
          </cell>
          <cell r="W919">
            <v>45078</v>
          </cell>
          <cell r="Y919" t="str">
            <v>Contratación Directa</v>
          </cell>
          <cell r="Z919" t="str">
            <v>Contrato</v>
          </cell>
          <cell r="AA919" t="str">
            <v>Prestación de Servicios  de Apoyo a la Gestión</v>
          </cell>
          <cell r="AB919" t="str">
            <v>PRESTAR SERVICIOS DE APOYO A LA GESTIÓN, PARA APOYAR EL DESARROLLO DE LAS ACTIVIDADES ADMINISTRATIVAS, Y OPERACIONALES DEL PROCESO DE GESTIÓN DE SERVICIO A LA CIUDADANÍA DE LA SDHT</v>
          </cell>
          <cell r="AC919">
            <v>45078</v>
          </cell>
          <cell r="AE919">
            <v>45078</v>
          </cell>
          <cell r="AF919">
            <v>7</v>
          </cell>
          <cell r="AG919">
            <v>0</v>
          </cell>
          <cell r="AH919">
            <v>7</v>
          </cell>
          <cell r="AI919">
            <v>7</v>
          </cell>
          <cell r="AJ919">
            <v>0</v>
          </cell>
          <cell r="AK919">
            <v>210</v>
          </cell>
          <cell r="AL919">
            <v>45291</v>
          </cell>
          <cell r="AM919">
            <v>45291</v>
          </cell>
          <cell r="AN919">
            <v>19600000</v>
          </cell>
          <cell r="AO919">
            <v>19600000</v>
          </cell>
          <cell r="AP919">
            <v>2800000</v>
          </cell>
          <cell r="AQ919">
            <v>0</v>
          </cell>
          <cell r="AS919">
            <v>1183</v>
          </cell>
          <cell r="AT919">
            <v>45070</v>
          </cell>
          <cell r="AU919">
            <v>19600000</v>
          </cell>
          <cell r="AV919" t="str">
            <v>O23011605560000007754</v>
          </cell>
          <cell r="AW919" t="str">
            <v>INVERSION</v>
          </cell>
          <cell r="AX919" t="str">
            <v>Fortalecimiento Institucional de la Secretaría del Hábitat Bogotá</v>
          </cell>
          <cell r="AY919">
            <v>5000510250</v>
          </cell>
          <cell r="AZ919">
            <v>1064</v>
          </cell>
          <cell r="BA919">
            <v>45077</v>
          </cell>
          <cell r="BB919">
            <v>19600000</v>
          </cell>
          <cell r="BK919" t="str">
            <v/>
          </cell>
          <cell r="BN919" t="str">
            <v/>
          </cell>
          <cell r="BO919" t="str">
            <v/>
          </cell>
          <cell r="BP919" t="str">
            <v/>
          </cell>
          <cell r="BR919" t="str">
            <v/>
          </cell>
          <cell r="BS919" t="str">
            <v/>
          </cell>
          <cell r="BT919" t="str">
            <v/>
          </cell>
          <cell r="BU919" t="str">
            <v/>
          </cell>
          <cell r="BV919" t="str">
            <v/>
          </cell>
          <cell r="BW919" t="str">
            <v/>
          </cell>
          <cell r="CA919" t="str">
            <v/>
          </cell>
          <cell r="CB919" t="str">
            <v/>
          </cell>
          <cell r="CC919" t="str">
            <v/>
          </cell>
          <cell r="CE919" t="str">
            <v/>
          </cell>
          <cell r="CF919" t="str">
            <v/>
          </cell>
          <cell r="CG919" t="str">
            <v/>
          </cell>
          <cell r="CH919" t="str">
            <v/>
          </cell>
          <cell r="CI919" t="str">
            <v/>
          </cell>
          <cell r="CP919">
            <v>0</v>
          </cell>
        </row>
        <row r="920">
          <cell r="C920" t="str">
            <v>891-2023</v>
          </cell>
          <cell r="D920">
            <v>1</v>
          </cell>
          <cell r="E920" t="str">
            <v>CO1.PCCNTR.5024869</v>
          </cell>
          <cell r="F920" t="str">
            <v>No Aplica</v>
          </cell>
          <cell r="G920" t="str">
            <v>En Ejecución</v>
          </cell>
          <cell r="H920" t="str">
            <v>https://community.secop.gov.co/Public/Tendering/OpportunityDetail/Index?noticeUID=CO1.NTC.4499829&amp;isFromPublicArea=True&amp;isModal=true&amp;asPopupView=true</v>
          </cell>
          <cell r="I920" t="str">
            <v>SDHT-SDICV-PSP-077-2023</v>
          </cell>
          <cell r="J920">
            <v>1</v>
          </cell>
          <cell r="K920">
            <v>1</v>
          </cell>
          <cell r="L920" t="str">
            <v>Persona Natural</v>
          </cell>
          <cell r="M920" t="str">
            <v>CC</v>
          </cell>
          <cell r="N920">
            <v>49606615</v>
          </cell>
          <cell r="O920">
            <v>1</v>
          </cell>
          <cell r="P920" t="str">
            <v>ARAUJO CHAVEZ</v>
          </cell>
          <cell r="Q920" t="str">
            <v>ANA CAROLINA</v>
          </cell>
          <cell r="R920" t="str">
            <v>No Aplica</v>
          </cell>
          <cell r="S920" t="str">
            <v>ANA CAROLINA ARAUJO CHAVEZ</v>
          </cell>
          <cell r="T920" t="str">
            <v>F</v>
          </cell>
          <cell r="U920">
            <v>45079</v>
          </cell>
          <cell r="V920">
            <v>45083</v>
          </cell>
          <cell r="W920">
            <v>45084</v>
          </cell>
          <cell r="Y920" t="str">
            <v>Contratación Directa</v>
          </cell>
          <cell r="Z920" t="str">
            <v>Contrato</v>
          </cell>
          <cell r="AA920" t="str">
            <v>Prestación de Servicios Profesionales</v>
          </cell>
          <cell r="AB920" t="str">
            <v>PRESTAR SERVICIOS PROFESIONALES DE APOYO JURIDICO PARA SUSTANCIAR INVESTIGACIONES ADMINISTRATIVAS RELACIONADAS CON LA ENAJENACIÓN Y ARRENDAMIENTO DE VIVIENDA</v>
          </cell>
          <cell r="AC920">
            <v>45084</v>
          </cell>
          <cell r="AE920">
            <v>45084</v>
          </cell>
          <cell r="AF920">
            <v>7</v>
          </cell>
          <cell r="AG920">
            <v>0</v>
          </cell>
          <cell r="AH920">
            <v>7</v>
          </cell>
          <cell r="AI920">
            <v>7</v>
          </cell>
          <cell r="AJ920">
            <v>0</v>
          </cell>
          <cell r="AK920">
            <v>210</v>
          </cell>
          <cell r="AL920">
            <v>45297</v>
          </cell>
          <cell r="AM920">
            <v>45297</v>
          </cell>
          <cell r="AN920">
            <v>40015500</v>
          </cell>
          <cell r="AO920">
            <v>40015500</v>
          </cell>
          <cell r="AP920">
            <v>5716500</v>
          </cell>
          <cell r="AQ920">
            <v>0</v>
          </cell>
          <cell r="AS920">
            <v>1019</v>
          </cell>
          <cell r="AT920">
            <v>45035</v>
          </cell>
          <cell r="AU920">
            <v>40016000</v>
          </cell>
          <cell r="AV920" t="str">
            <v>O23011603450000007812</v>
          </cell>
          <cell r="AW920" t="str">
            <v>INVERSION</v>
          </cell>
          <cell r="AX920" t="str">
            <v>Fortalecimiento de la Inspección, Vigilancia y Control de Vivienda en Bogotá</v>
          </cell>
          <cell r="AY920">
            <v>5000512009</v>
          </cell>
          <cell r="AZ920">
            <v>1078</v>
          </cell>
          <cell r="BA920">
            <v>45082</v>
          </cell>
          <cell r="BB920">
            <v>40015500</v>
          </cell>
          <cell r="BK920" t="str">
            <v/>
          </cell>
          <cell r="BN920" t="str">
            <v/>
          </cell>
          <cell r="BO920" t="str">
            <v/>
          </cell>
          <cell r="BP920" t="str">
            <v/>
          </cell>
          <cell r="BR920" t="str">
            <v/>
          </cell>
          <cell r="BS920" t="str">
            <v/>
          </cell>
          <cell r="BT920" t="str">
            <v/>
          </cell>
          <cell r="BU920" t="str">
            <v/>
          </cell>
          <cell r="BV920" t="str">
            <v/>
          </cell>
          <cell r="BW920" t="str">
            <v/>
          </cell>
          <cell r="CA920" t="str">
            <v/>
          </cell>
          <cell r="CB920" t="str">
            <v/>
          </cell>
          <cell r="CC920" t="str">
            <v/>
          </cell>
          <cell r="CE920" t="str">
            <v/>
          </cell>
          <cell r="CF920" t="str">
            <v/>
          </cell>
          <cell r="CG920" t="str">
            <v/>
          </cell>
          <cell r="CH920" t="str">
            <v/>
          </cell>
          <cell r="CI920" t="str">
            <v/>
          </cell>
          <cell r="CP920">
            <v>0</v>
          </cell>
        </row>
        <row r="921">
          <cell r="C921" t="str">
            <v>892-2023</v>
          </cell>
          <cell r="D921">
            <v>1</v>
          </cell>
          <cell r="E921" t="str">
            <v>CO1.PCCNTR.5024153</v>
          </cell>
          <cell r="F921" t="str">
            <v>No Aplica</v>
          </cell>
          <cell r="G921" t="str">
            <v>En Ejecución</v>
          </cell>
          <cell r="H921" t="str">
            <v>https://community.secop.gov.co/Public/Tendering/OpportunityDetail/Index?noticeUID=CO1.NTC.4498826&amp;isFromPublicArea=True&amp;isModal=true&amp;asPopupView=true</v>
          </cell>
          <cell r="I921" t="str">
            <v>SDHT-SDO-PSP-100-2023</v>
          </cell>
          <cell r="J921">
            <v>1</v>
          </cell>
          <cell r="K921">
            <v>1</v>
          </cell>
          <cell r="L921" t="str">
            <v>Persona Natural</v>
          </cell>
          <cell r="M921" t="str">
            <v>CC</v>
          </cell>
          <cell r="N921">
            <v>1032441332</v>
          </cell>
          <cell r="O921">
            <v>1</v>
          </cell>
          <cell r="P921" t="str">
            <v>NUÑEZ GOMEZ</v>
          </cell>
          <cell r="Q921" t="str">
            <v>YENNY PAOLA</v>
          </cell>
          <cell r="R921" t="str">
            <v>No Aplica</v>
          </cell>
          <cell r="S921" t="str">
            <v>YENNY PAOLA NUÑEZ GOMEZ</v>
          </cell>
          <cell r="T921" t="str">
            <v>F</v>
          </cell>
          <cell r="U921">
            <v>45077</v>
          </cell>
          <cell r="V921">
            <v>45078</v>
          </cell>
          <cell r="W921">
            <v>45078</v>
          </cell>
          <cell r="Y921" t="str">
            <v>Contratación Directa</v>
          </cell>
          <cell r="Z921" t="str">
            <v>Contrato</v>
          </cell>
          <cell r="AA921" t="str">
            <v>Prestación de Servicios Profesionales</v>
          </cell>
          <cell r="AB921" t="str">
            <v>PRESTAR SERVICIOS PROFESIONALES PARA ANALIZAR, EVALUAR Y GESTIONAR LAS CONDICIONES JURÍDICAS, CATASTRALES Y/O DEL SANEAMIENTO PREDIAL EN LOS PROYECTOS PRIORIZADOS EN LA ENTIDAD.</v>
          </cell>
          <cell r="AC921">
            <v>45078</v>
          </cell>
          <cell r="AE921">
            <v>45078</v>
          </cell>
          <cell r="AF921">
            <v>7</v>
          </cell>
          <cell r="AG921">
            <v>0</v>
          </cell>
          <cell r="AH921">
            <v>7</v>
          </cell>
          <cell r="AI921">
            <v>7</v>
          </cell>
          <cell r="AJ921">
            <v>0</v>
          </cell>
          <cell r="AK921">
            <v>210</v>
          </cell>
          <cell r="AL921">
            <v>45291</v>
          </cell>
          <cell r="AM921">
            <v>45291</v>
          </cell>
          <cell r="AN921">
            <v>56000000</v>
          </cell>
          <cell r="AO921">
            <v>56000000</v>
          </cell>
          <cell r="AP921">
            <v>8000000</v>
          </cell>
          <cell r="AQ921">
            <v>7.4505805969238281E-9</v>
          </cell>
          <cell r="AS921">
            <v>1155</v>
          </cell>
          <cell r="AT921">
            <v>45063</v>
          </cell>
          <cell r="AU921">
            <v>56000000</v>
          </cell>
          <cell r="AV921" t="str">
            <v>O23011602320000007641</v>
          </cell>
          <cell r="AW921" t="str">
            <v>INVERSION</v>
          </cell>
          <cell r="AX921" t="str">
            <v>Implementación de la Estrategia Integral de Revitalización Bogotá</v>
          </cell>
          <cell r="AY921">
            <v>5000511162</v>
          </cell>
          <cell r="AZ921">
            <v>1067</v>
          </cell>
          <cell r="BA921">
            <v>45078</v>
          </cell>
          <cell r="BB921">
            <v>56000000</v>
          </cell>
          <cell r="BK921" t="str">
            <v/>
          </cell>
          <cell r="BN921" t="str">
            <v/>
          </cell>
          <cell r="BO921" t="str">
            <v/>
          </cell>
          <cell r="BP921" t="str">
            <v/>
          </cell>
          <cell r="BR921" t="str">
            <v/>
          </cell>
          <cell r="BS921" t="str">
            <v/>
          </cell>
          <cell r="BT921" t="str">
            <v/>
          </cell>
          <cell r="BU921" t="str">
            <v/>
          </cell>
          <cell r="BV921" t="str">
            <v/>
          </cell>
          <cell r="BW921" t="str">
            <v/>
          </cell>
          <cell r="CA921" t="str">
            <v/>
          </cell>
          <cell r="CB921" t="str">
            <v/>
          </cell>
          <cell r="CC921" t="str">
            <v/>
          </cell>
          <cell r="CE921" t="str">
            <v/>
          </cell>
          <cell r="CF921" t="str">
            <v/>
          </cell>
          <cell r="CG921" t="str">
            <v/>
          </cell>
          <cell r="CH921" t="str">
            <v/>
          </cell>
          <cell r="CI921" t="str">
            <v/>
          </cell>
          <cell r="CP921">
            <v>0</v>
          </cell>
        </row>
        <row r="922">
          <cell r="C922" t="str">
            <v>893-2023</v>
          </cell>
          <cell r="D922">
            <v>1</v>
          </cell>
          <cell r="E922" t="str">
            <v>CO1.PCCNTR.5024086</v>
          </cell>
          <cell r="F922" t="str">
            <v>No Aplica</v>
          </cell>
          <cell r="G922" t="str">
            <v>En Ejecución</v>
          </cell>
          <cell r="H922" t="str">
            <v>https://community.secop.gov.co/Public/Tendering/OpportunityDetail/Index?noticeUID=CO1.NTC.4498700&amp;isFromPublicArea=True&amp;isModal=true&amp;asPopupView=true</v>
          </cell>
          <cell r="I922" t="str">
            <v>SDHT-SDO-PSP-101-2023</v>
          </cell>
          <cell r="J922">
            <v>1</v>
          </cell>
          <cell r="K922">
            <v>1</v>
          </cell>
          <cell r="L922" t="str">
            <v>Persona Natural</v>
          </cell>
          <cell r="M922" t="str">
            <v>CC</v>
          </cell>
          <cell r="N922">
            <v>80276374</v>
          </cell>
          <cell r="O922">
            <v>5</v>
          </cell>
          <cell r="P922" t="str">
            <v>MORRIS MONCADA</v>
          </cell>
          <cell r="Q922" t="str">
            <v>DANILO ALFREDO</v>
          </cell>
          <cell r="R922" t="str">
            <v>No Aplica</v>
          </cell>
          <cell r="S922" t="str">
            <v>DANILO ALFREDO MORRIS MONCADA</v>
          </cell>
          <cell r="T922" t="str">
            <v>M</v>
          </cell>
          <cell r="U922">
            <v>45077</v>
          </cell>
          <cell r="V922">
            <v>45078</v>
          </cell>
          <cell r="W922">
            <v>45078</v>
          </cell>
          <cell r="Y922" t="str">
            <v>Contratación Directa</v>
          </cell>
          <cell r="Z922" t="str">
            <v>Contrato</v>
          </cell>
          <cell r="AA922" t="str">
            <v>Prestación de Servicios Profesionales</v>
          </cell>
          <cell r="AB922" t="str">
            <v>PRESTAR SERVICIOS PROFESIONALES PARA PROMOVER LA PARTICIPACIÓN CIUDADANA MEDIANTE LA ARTICULACIÓN INTERINSTITUCIONAL Y CON GRUPOS DE INTERÉS, EN EL CICLO DE LA GESTIÓN PÚBLICA DE LOS PROYECTOS PRIORIZADOS EN LA ENTIDAD</v>
          </cell>
          <cell r="AC922">
            <v>45078</v>
          </cell>
          <cell r="AE922">
            <v>45078</v>
          </cell>
          <cell r="AF922">
            <v>7</v>
          </cell>
          <cell r="AG922">
            <v>0</v>
          </cell>
          <cell r="AH922">
            <v>7</v>
          </cell>
          <cell r="AI922">
            <v>7</v>
          </cell>
          <cell r="AJ922">
            <v>0</v>
          </cell>
          <cell r="AK922">
            <v>210</v>
          </cell>
          <cell r="AL922">
            <v>45291</v>
          </cell>
          <cell r="AM922">
            <v>45291</v>
          </cell>
          <cell r="AN922">
            <v>53900000</v>
          </cell>
          <cell r="AO922">
            <v>53900000</v>
          </cell>
          <cell r="AP922">
            <v>7700000</v>
          </cell>
          <cell r="AQ922">
            <v>0</v>
          </cell>
          <cell r="AS922">
            <v>1156</v>
          </cell>
          <cell r="AT922">
            <v>45063</v>
          </cell>
          <cell r="AU922">
            <v>53900000</v>
          </cell>
          <cell r="AV922" t="str">
            <v>O23011602320000007641</v>
          </cell>
          <cell r="AW922" t="str">
            <v>INVERSION</v>
          </cell>
          <cell r="AX922" t="str">
            <v>Implementación de la Estrategia Integral de Revitalización Bogotá</v>
          </cell>
          <cell r="AY922">
            <v>5000511168</v>
          </cell>
          <cell r="AZ922">
            <v>1068</v>
          </cell>
          <cell r="BA922">
            <v>45078</v>
          </cell>
          <cell r="BB922">
            <v>53900000</v>
          </cell>
          <cell r="BK922" t="str">
            <v/>
          </cell>
          <cell r="BN922" t="str">
            <v/>
          </cell>
          <cell r="BO922" t="str">
            <v/>
          </cell>
          <cell r="BP922" t="str">
            <v/>
          </cell>
          <cell r="BR922" t="str">
            <v/>
          </cell>
          <cell r="BS922" t="str">
            <v/>
          </cell>
          <cell r="BT922" t="str">
            <v/>
          </cell>
          <cell r="BU922" t="str">
            <v/>
          </cell>
          <cell r="BV922" t="str">
            <v/>
          </cell>
          <cell r="BW922" t="str">
            <v/>
          </cell>
          <cell r="CA922" t="str">
            <v/>
          </cell>
          <cell r="CB922" t="str">
            <v/>
          </cell>
          <cell r="CC922" t="str">
            <v/>
          </cell>
          <cell r="CE922" t="str">
            <v/>
          </cell>
          <cell r="CF922" t="str">
            <v/>
          </cell>
          <cell r="CG922" t="str">
            <v/>
          </cell>
          <cell r="CH922" t="str">
            <v/>
          </cell>
          <cell r="CI922" t="str">
            <v/>
          </cell>
          <cell r="CP922">
            <v>0</v>
          </cell>
        </row>
        <row r="923">
          <cell r="C923" t="str">
            <v>894-2023</v>
          </cell>
          <cell r="D923">
            <v>1</v>
          </cell>
          <cell r="E923" t="str">
            <v>CO1.PCCNTR.5024388</v>
          </cell>
          <cell r="F923" t="str">
            <v>No Aplica</v>
          </cell>
          <cell r="G923" t="str">
            <v>En Ejecución</v>
          </cell>
          <cell r="H923" t="str">
            <v>https://community.secop.gov.co/Public/Tendering/OpportunityDetail/Index?noticeUID=CO1.NTC.4499052&amp;isFromPublicArea=True&amp;isModal=true&amp;asPopupView=true</v>
          </cell>
          <cell r="I923" t="str">
            <v>SDHT-SDO-PSP-102-2023</v>
          </cell>
          <cell r="J923">
            <v>1</v>
          </cell>
          <cell r="K923">
            <v>1</v>
          </cell>
          <cell r="L923" t="str">
            <v>Persona Natural</v>
          </cell>
          <cell r="M923" t="str">
            <v>CC</v>
          </cell>
          <cell r="N923">
            <v>1032418608</v>
          </cell>
          <cell r="O923">
            <v>0</v>
          </cell>
          <cell r="P923" t="str">
            <v>GARCIA DIAZ</v>
          </cell>
          <cell r="Q923" t="str">
            <v>ANGELA MARIA</v>
          </cell>
          <cell r="R923" t="str">
            <v>No Aplica</v>
          </cell>
          <cell r="S923" t="str">
            <v>ANGELA MARIA GARCIA DIAZ</v>
          </cell>
          <cell r="T923" t="str">
            <v>F</v>
          </cell>
          <cell r="U923">
            <v>45077</v>
          </cell>
          <cell r="V923">
            <v>45078</v>
          </cell>
          <cell r="W923">
            <v>45078</v>
          </cell>
          <cell r="Y923" t="str">
            <v>Contratación Directa</v>
          </cell>
          <cell r="Z923" t="str">
            <v>Contrato</v>
          </cell>
          <cell r="AA923" t="str">
            <v>Prestación de Servicios Profesionales</v>
          </cell>
          <cell r="AB923" t="str">
            <v>PRESTAR SERVICIOS PROFESIONALES PARA REALIZAR EL SEGUIMIENTO Y CONSTRUCCIÓN DE INDICADORES, ATRIBUTOS Y CARTOGRAFÍA EN SISTEMAS DE INFORMACIÓN GEOGRÁFICA, DE LOS PROYECTOS PRIORIZADOS POR LA ENTIDAD</v>
          </cell>
          <cell r="AC923">
            <v>45079</v>
          </cell>
          <cell r="AE923">
            <v>45079</v>
          </cell>
          <cell r="AF923">
            <v>7</v>
          </cell>
          <cell r="AG923">
            <v>0</v>
          </cell>
          <cell r="AH923">
            <v>7</v>
          </cell>
          <cell r="AI923">
            <v>7</v>
          </cell>
          <cell r="AJ923">
            <v>0</v>
          </cell>
          <cell r="AK923">
            <v>210</v>
          </cell>
          <cell r="AL923">
            <v>45292</v>
          </cell>
          <cell r="AM923">
            <v>45292</v>
          </cell>
          <cell r="AN923">
            <v>49000000</v>
          </cell>
          <cell r="AO923">
            <v>49000000</v>
          </cell>
          <cell r="AP923">
            <v>7000000</v>
          </cell>
          <cell r="AQ923">
            <v>0</v>
          </cell>
          <cell r="AS923">
            <v>1158</v>
          </cell>
          <cell r="AT923">
            <v>45063</v>
          </cell>
          <cell r="AU923">
            <v>49000000</v>
          </cell>
          <cell r="AV923" t="str">
            <v>O23011602320000007641</v>
          </cell>
          <cell r="AW923" t="str">
            <v>INVERSION</v>
          </cell>
          <cell r="AX923" t="str">
            <v>Implementación de la Estrategia Integral de Revitalización Bogotá</v>
          </cell>
          <cell r="AY923">
            <v>5000511534</v>
          </cell>
          <cell r="AZ923">
            <v>1075</v>
          </cell>
          <cell r="BA923">
            <v>45079</v>
          </cell>
          <cell r="BB923">
            <v>49000000</v>
          </cell>
          <cell r="BK923" t="str">
            <v/>
          </cell>
          <cell r="BN923" t="str">
            <v/>
          </cell>
          <cell r="BO923" t="str">
            <v/>
          </cell>
          <cell r="BP923" t="str">
            <v/>
          </cell>
          <cell r="BR923" t="str">
            <v/>
          </cell>
          <cell r="BS923" t="str">
            <v/>
          </cell>
          <cell r="BT923" t="str">
            <v/>
          </cell>
          <cell r="BU923" t="str">
            <v/>
          </cell>
          <cell r="BV923" t="str">
            <v/>
          </cell>
          <cell r="BW923" t="str">
            <v/>
          </cell>
          <cell r="CA923" t="str">
            <v/>
          </cell>
          <cell r="CB923" t="str">
            <v/>
          </cell>
          <cell r="CC923" t="str">
            <v/>
          </cell>
          <cell r="CE923" t="str">
            <v/>
          </cell>
          <cell r="CF923" t="str">
            <v/>
          </cell>
          <cell r="CG923" t="str">
            <v/>
          </cell>
          <cell r="CH923" t="str">
            <v/>
          </cell>
          <cell r="CI923" t="str">
            <v/>
          </cell>
          <cell r="CP923">
            <v>0</v>
          </cell>
        </row>
        <row r="924">
          <cell r="C924" t="str">
            <v>895-2023</v>
          </cell>
          <cell r="D924">
            <v>1</v>
          </cell>
          <cell r="E924" t="str">
            <v>CO1.PCCNTR.5030363</v>
          </cell>
          <cell r="F924" t="str">
            <v>No Aplica</v>
          </cell>
          <cell r="G924" t="str">
            <v>En Ejecución</v>
          </cell>
          <cell r="H924" t="str">
            <v>https://community.secop.gov.co/Public/Tendering/OpportunityDetail/Index?noticeUID=CO1.NTC.4505895&amp;isFromPublicArea=True&amp;isModal=true&amp;asPopupView=true</v>
          </cell>
          <cell r="I924" t="str">
            <v>SDHT-SDO-PSP-103-2023</v>
          </cell>
          <cell r="J924">
            <v>1</v>
          </cell>
          <cell r="K924">
            <v>1</v>
          </cell>
          <cell r="L924" t="str">
            <v>Persona Natural</v>
          </cell>
          <cell r="M924" t="str">
            <v>CC</v>
          </cell>
          <cell r="N924">
            <v>1020796641</v>
          </cell>
          <cell r="O924">
            <v>0</v>
          </cell>
          <cell r="P924" t="str">
            <v>MENDEZ SAMPEDRO</v>
          </cell>
          <cell r="Q924" t="str">
            <v>JOSE MATEO</v>
          </cell>
          <cell r="R924" t="str">
            <v>No Aplica</v>
          </cell>
          <cell r="S924" t="str">
            <v>JOSE MATEO MENDEZ SAMPEDRO</v>
          </cell>
          <cell r="T924" t="str">
            <v>M</v>
          </cell>
          <cell r="U924">
            <v>45078</v>
          </cell>
          <cell r="V924">
            <v>45079</v>
          </cell>
          <cell r="W924">
            <v>45079</v>
          </cell>
          <cell r="Y924" t="str">
            <v>Contratación Directa</v>
          </cell>
          <cell r="Z924" t="str">
            <v>Contrato</v>
          </cell>
          <cell r="AA924" t="str">
            <v>Prestación de Servicios Profesionales</v>
          </cell>
          <cell r="AB924" t="str">
            <v>PRESTAR SERVICIOS PROFESIONALES PARA IMPLEMENTAR ESTRATEGIAS Y REALIZAR MODELOS DE APLICACIÓN DE LOS INSTRUMENTOS DE CAPTURA DE VALOR. ASÍ COMO, ELABORAR LOS PRESUPUESTOS QUE SE REQUIERAN PARA VIABILIZAR LOS PROYECTOS PRIORIZADOS POR LA ENTIDAD</v>
          </cell>
          <cell r="AC924">
            <v>45079</v>
          </cell>
          <cell r="AE924">
            <v>45079</v>
          </cell>
          <cell r="AF924">
            <v>6</v>
          </cell>
          <cell r="AG924">
            <v>27</v>
          </cell>
          <cell r="AH924">
            <v>6.9</v>
          </cell>
          <cell r="AI924">
            <v>6</v>
          </cell>
          <cell r="AJ924">
            <v>27</v>
          </cell>
          <cell r="AK924">
            <v>207</v>
          </cell>
          <cell r="AL924">
            <v>45288</v>
          </cell>
          <cell r="AM924">
            <v>45288</v>
          </cell>
          <cell r="AN924">
            <v>58650000</v>
          </cell>
          <cell r="AO924">
            <v>58650000</v>
          </cell>
          <cell r="AP924">
            <v>8500000</v>
          </cell>
          <cell r="AQ924">
            <v>-7.4505805969238281E-9</v>
          </cell>
          <cell r="AS924">
            <v>1159</v>
          </cell>
          <cell r="AT924">
            <v>45063</v>
          </cell>
          <cell r="AU924">
            <v>58650000</v>
          </cell>
          <cell r="AV924" t="str">
            <v>O23011602320000007641</v>
          </cell>
          <cell r="AW924" t="str">
            <v>INVERSION</v>
          </cell>
          <cell r="AX924" t="str">
            <v>Implementación de la Estrategia Integral de Revitalización Bogotá</v>
          </cell>
          <cell r="AY924">
            <v>5000511192</v>
          </cell>
          <cell r="AZ924">
            <v>1071</v>
          </cell>
          <cell r="BA924">
            <v>45078</v>
          </cell>
          <cell r="BB924">
            <v>58650000</v>
          </cell>
          <cell r="BK924" t="str">
            <v/>
          </cell>
          <cell r="BN924" t="str">
            <v/>
          </cell>
          <cell r="BO924" t="str">
            <v/>
          </cell>
          <cell r="BP924" t="str">
            <v/>
          </cell>
          <cell r="BR924" t="str">
            <v/>
          </cell>
          <cell r="BS924" t="str">
            <v/>
          </cell>
          <cell r="BT924" t="str">
            <v/>
          </cell>
          <cell r="BU924" t="str">
            <v/>
          </cell>
          <cell r="BV924" t="str">
            <v/>
          </cell>
          <cell r="BW924" t="str">
            <v/>
          </cell>
          <cell r="CA924" t="str">
            <v/>
          </cell>
          <cell r="CB924" t="str">
            <v/>
          </cell>
          <cell r="CC924" t="str">
            <v/>
          </cell>
          <cell r="CE924" t="str">
            <v/>
          </cell>
          <cell r="CF924" t="str">
            <v/>
          </cell>
          <cell r="CG924" t="str">
            <v/>
          </cell>
          <cell r="CH924" t="str">
            <v/>
          </cell>
          <cell r="CI924" t="str">
            <v/>
          </cell>
          <cell r="CP924">
            <v>0</v>
          </cell>
        </row>
        <row r="925">
          <cell r="C925" t="str">
            <v>896-2023</v>
          </cell>
          <cell r="D925">
            <v>1</v>
          </cell>
          <cell r="E925" t="str">
            <v>CO1.PCCNTR.5030711</v>
          </cell>
          <cell r="F925" t="str">
            <v>No Aplica</v>
          </cell>
          <cell r="G925" t="str">
            <v>En Ejecución</v>
          </cell>
          <cell r="H925" t="str">
            <v>https://community.secop.gov.co/Public/Tendering/OpportunityDetail/Index?noticeUID=CO1.NTC.4506195&amp;isFromPublicArea=True&amp;isModal=true&amp;asPopupView=true</v>
          </cell>
          <cell r="I925" t="str">
            <v>SDHT-SDO-PSP-104-2023.</v>
          </cell>
          <cell r="J925">
            <v>1</v>
          </cell>
          <cell r="K925">
            <v>1</v>
          </cell>
          <cell r="L925" t="str">
            <v>Persona Natural</v>
          </cell>
          <cell r="M925" t="str">
            <v>CC</v>
          </cell>
          <cell r="N925">
            <v>1136883004</v>
          </cell>
          <cell r="O925">
            <v>2</v>
          </cell>
          <cell r="P925" t="str">
            <v>ISAZA BERNHARD</v>
          </cell>
          <cell r="Q925" t="str">
            <v>ELISA MARIA</v>
          </cell>
          <cell r="R925" t="str">
            <v>No Aplica</v>
          </cell>
          <cell r="S925" t="str">
            <v>ELISA MARIA ISAZA BERNHARD</v>
          </cell>
          <cell r="T925" t="str">
            <v>F</v>
          </cell>
          <cell r="U925">
            <v>45078</v>
          </cell>
          <cell r="V925">
            <v>45079</v>
          </cell>
          <cell r="W925">
            <v>45079</v>
          </cell>
          <cell r="Y925" t="str">
            <v>Contratación Directa</v>
          </cell>
          <cell r="Z925" t="str">
            <v>Contrato</v>
          </cell>
          <cell r="AA925" t="str">
            <v>Prestación de Servicios Profesionales</v>
          </cell>
          <cell r="AB925" t="str">
            <v>PRESTAR SERVICIOS PROFESIONALES PARA ELABORAR EL ESQUEMA URBANÍSTICO, DILIGENCIAR EL REPARTO DE CARGAS Y BENEFICIOS. ASÍ COMO, REALIZAR LA DEFINICIÓN DE LAS FASES DE EJECUCIÓN EN LOS PROYECTOS PRIORIZADOS POR LA ENTIDAD</v>
          </cell>
          <cell r="AC925">
            <v>45079</v>
          </cell>
          <cell r="AE925">
            <v>45079</v>
          </cell>
          <cell r="AF925">
            <v>6</v>
          </cell>
          <cell r="AG925">
            <v>27</v>
          </cell>
          <cell r="AH925">
            <v>6.9</v>
          </cell>
          <cell r="AI925">
            <v>6</v>
          </cell>
          <cell r="AJ925">
            <v>27</v>
          </cell>
          <cell r="AK925">
            <v>207</v>
          </cell>
          <cell r="AL925">
            <v>45288</v>
          </cell>
          <cell r="AM925">
            <v>45288</v>
          </cell>
          <cell r="AN925">
            <v>57063000</v>
          </cell>
          <cell r="AO925">
            <v>57063000</v>
          </cell>
          <cell r="AP925">
            <v>8270000</v>
          </cell>
          <cell r="AQ925">
            <v>7.4505805969238281E-9</v>
          </cell>
          <cell r="AS925">
            <v>1160</v>
          </cell>
          <cell r="AT925">
            <v>45063</v>
          </cell>
          <cell r="AU925">
            <v>57063000</v>
          </cell>
          <cell r="AV925" t="str">
            <v>O23011602320000007641</v>
          </cell>
          <cell r="AW925" t="str">
            <v>INVERSION</v>
          </cell>
          <cell r="AX925" t="str">
            <v>Implementación de la Estrategia Integral de Revitalización Bogotá</v>
          </cell>
          <cell r="AY925">
            <v>5000511194</v>
          </cell>
          <cell r="AZ925">
            <v>1072</v>
          </cell>
          <cell r="BA925">
            <v>45078</v>
          </cell>
          <cell r="BB925">
            <v>57063000</v>
          </cell>
          <cell r="BK925" t="str">
            <v/>
          </cell>
          <cell r="BN925" t="str">
            <v/>
          </cell>
          <cell r="BO925" t="str">
            <v/>
          </cell>
          <cell r="BP925" t="str">
            <v/>
          </cell>
          <cell r="BR925" t="str">
            <v/>
          </cell>
          <cell r="BS925" t="str">
            <v/>
          </cell>
          <cell r="BT925" t="str">
            <v/>
          </cell>
          <cell r="BU925" t="str">
            <v/>
          </cell>
          <cell r="BV925" t="str">
            <v/>
          </cell>
          <cell r="BW925" t="str">
            <v/>
          </cell>
          <cell r="CA925" t="str">
            <v/>
          </cell>
          <cell r="CB925" t="str">
            <v/>
          </cell>
          <cell r="CC925" t="str">
            <v/>
          </cell>
          <cell r="CE925" t="str">
            <v/>
          </cell>
          <cell r="CF925" t="str">
            <v/>
          </cell>
          <cell r="CG925" t="str">
            <v/>
          </cell>
          <cell r="CH925" t="str">
            <v/>
          </cell>
          <cell r="CI925" t="str">
            <v/>
          </cell>
          <cell r="CP925">
            <v>0</v>
          </cell>
        </row>
        <row r="926">
          <cell r="C926" t="str">
            <v>897-2023</v>
          </cell>
          <cell r="D926">
            <v>1</v>
          </cell>
          <cell r="E926" t="str">
            <v>CO1.PCCNTR.5031055</v>
          </cell>
          <cell r="F926" t="str">
            <v>No Aplica</v>
          </cell>
          <cell r="G926" t="str">
            <v>En Ejecución</v>
          </cell>
          <cell r="H926" t="str">
            <v>https://community.secop.gov.co/Public/Tendering/OpportunityDetail/Index?noticeUID=CO1.NTC.4507136&amp;isFromPublicArea=True&amp;isModal=true&amp;asPopupView=true</v>
          </cell>
          <cell r="I926" t="str">
            <v>SDHT-OACI-PSP-006-2023.</v>
          </cell>
          <cell r="J926">
            <v>1</v>
          </cell>
          <cell r="K926">
            <v>1</v>
          </cell>
          <cell r="L926" t="str">
            <v>Persona Natural</v>
          </cell>
          <cell r="M926" t="str">
            <v>CC</v>
          </cell>
          <cell r="N926">
            <v>80760658</v>
          </cell>
          <cell r="O926">
            <v>7</v>
          </cell>
          <cell r="P926" t="str">
            <v>RODRIGUEZ SANDOVAL</v>
          </cell>
          <cell r="Q926" t="str">
            <v>WHILMAR ALEJANDRO</v>
          </cell>
          <cell r="R926" t="str">
            <v>No Aplica</v>
          </cell>
          <cell r="S926" t="str">
            <v>WHILMAR ALEJANDRO RODRIGUEZ SANDOVAL</v>
          </cell>
          <cell r="T926" t="str">
            <v>M</v>
          </cell>
          <cell r="U926">
            <v>45079</v>
          </cell>
          <cell r="V926">
            <v>45083</v>
          </cell>
          <cell r="W926">
            <v>45084</v>
          </cell>
          <cell r="Y926" t="str">
            <v>Contratación Directa</v>
          </cell>
          <cell r="Z926" t="str">
            <v>Contrato</v>
          </cell>
          <cell r="AA926" t="str">
            <v>Prestación de Servicios Profesionales</v>
          </cell>
          <cell r="AB926" t="str">
            <v>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v>
          </cell>
          <cell r="AC926">
            <v>45084</v>
          </cell>
          <cell r="AD926">
            <v>45085</v>
          </cell>
          <cell r="AE926">
            <v>45085</v>
          </cell>
          <cell r="AF926">
            <v>3</v>
          </cell>
          <cell r="AG926">
            <v>0</v>
          </cell>
          <cell r="AH926">
            <v>4.5</v>
          </cell>
          <cell r="AI926">
            <v>4</v>
          </cell>
          <cell r="AJ926">
            <v>15</v>
          </cell>
          <cell r="AK926">
            <v>135</v>
          </cell>
          <cell r="AL926">
            <v>45176</v>
          </cell>
          <cell r="AM926">
            <v>45221</v>
          </cell>
          <cell r="AN926">
            <v>18000000</v>
          </cell>
          <cell r="AO926">
            <v>27000000</v>
          </cell>
          <cell r="AP926">
            <v>6000000</v>
          </cell>
          <cell r="AQ926">
            <v>0</v>
          </cell>
          <cell r="AS926">
            <v>1068</v>
          </cell>
          <cell r="AT926">
            <v>45057</v>
          </cell>
          <cell r="AU926">
            <v>18000000</v>
          </cell>
          <cell r="AV926" t="str">
            <v>O23011605560000007754</v>
          </cell>
          <cell r="AW926" t="str">
            <v>INVERSION</v>
          </cell>
          <cell r="AX926" t="str">
            <v>Fortalecimiento Institucional de la Secretaría del Hábitat Bogotá</v>
          </cell>
          <cell r="AY926">
            <v>5000512068</v>
          </cell>
          <cell r="AZ926">
            <v>1079</v>
          </cell>
          <cell r="BA926">
            <v>45082</v>
          </cell>
          <cell r="BB926">
            <v>18000000</v>
          </cell>
          <cell r="BC926">
            <v>45201</v>
          </cell>
          <cell r="BD926">
            <v>1444</v>
          </cell>
          <cell r="BE926">
            <v>45174</v>
          </cell>
          <cell r="BF926">
            <v>9000000</v>
          </cell>
          <cell r="BG926" t="str">
            <v>5000543654</v>
          </cell>
          <cell r="BH926">
            <v>1437</v>
          </cell>
          <cell r="BI926">
            <v>45177</v>
          </cell>
          <cell r="BJ926" t="str">
            <v>O23011605560000007754</v>
          </cell>
          <cell r="BK926" t="str">
            <v>INVERSION</v>
          </cell>
          <cell r="BL926">
            <v>45170</v>
          </cell>
          <cell r="BM926">
            <v>9000000</v>
          </cell>
          <cell r="BO926" t="str">
            <v/>
          </cell>
          <cell r="BP926" t="str">
            <v/>
          </cell>
          <cell r="BR926" t="str">
            <v/>
          </cell>
          <cell r="BS926" t="str">
            <v/>
          </cell>
          <cell r="BT926" t="str">
            <v/>
          </cell>
          <cell r="BU926" t="str">
            <v/>
          </cell>
          <cell r="BV926" t="str">
            <v/>
          </cell>
          <cell r="BW926" t="str">
            <v/>
          </cell>
          <cell r="CA926" t="str">
            <v/>
          </cell>
          <cell r="CB926" t="str">
            <v/>
          </cell>
          <cell r="CC926" t="str">
            <v/>
          </cell>
          <cell r="CE926" t="str">
            <v/>
          </cell>
          <cell r="CF926" t="str">
            <v/>
          </cell>
          <cell r="CG926" t="str">
            <v/>
          </cell>
          <cell r="CH926" t="str">
            <v/>
          </cell>
          <cell r="CI926" t="str">
            <v/>
          </cell>
          <cell r="CM926">
            <v>45174</v>
          </cell>
          <cell r="CN926">
            <v>1</v>
          </cell>
          <cell r="CO926">
            <v>15</v>
          </cell>
          <cell r="CP926">
            <v>45</v>
          </cell>
          <cell r="CQ926">
            <v>45175</v>
          </cell>
          <cell r="CR926">
            <v>45177</v>
          </cell>
          <cell r="CS926">
            <v>45221</v>
          </cell>
        </row>
        <row r="927">
          <cell r="C927" t="str">
            <v>898-2023</v>
          </cell>
          <cell r="D927">
            <v>1</v>
          </cell>
          <cell r="E927" t="str">
            <v>CO1.PCCNTR.5032866</v>
          </cell>
          <cell r="F927" t="str">
            <v>No Aplica</v>
          </cell>
          <cell r="G927" t="str">
            <v>En Ejecución</v>
          </cell>
          <cell r="H927" t="str">
            <v>https://community.secop.gov.co/Public/Tendering/OpportunityDetail/Index?noticeUID=CO1.NTC.4509289&amp;isFromPublicArea=True&amp;isModal=true&amp;asPopupView=true</v>
          </cell>
          <cell r="I927" t="str">
            <v>SDHT-SDRPUB-PSP-042-2023</v>
          </cell>
          <cell r="J927">
            <v>1</v>
          </cell>
          <cell r="K927">
            <v>1</v>
          </cell>
          <cell r="L927" t="str">
            <v>Persona Natural</v>
          </cell>
          <cell r="M927" t="str">
            <v>CC</v>
          </cell>
          <cell r="N927">
            <v>1026274713</v>
          </cell>
          <cell r="O927">
            <v>4</v>
          </cell>
          <cell r="P927" t="str">
            <v>SANCHEZ MENESES</v>
          </cell>
          <cell r="Q927" t="str">
            <v>RICARDO ERNESTO</v>
          </cell>
          <cell r="R927" t="str">
            <v>No Aplica</v>
          </cell>
          <cell r="S927" t="str">
            <v>RICARDO ERNESTO SANCHEZ MENESES</v>
          </cell>
          <cell r="T927" t="str">
            <v>M</v>
          </cell>
          <cell r="U927">
            <v>45079</v>
          </cell>
          <cell r="V927">
            <v>45083</v>
          </cell>
          <cell r="W927">
            <v>45083</v>
          </cell>
          <cell r="Y927" t="str">
            <v>Contratación Directa</v>
          </cell>
          <cell r="Z927" t="str">
            <v>Contrato</v>
          </cell>
          <cell r="AA927" t="str">
            <v>Prestación de Servicios Profesionales</v>
          </cell>
          <cell r="AB927" t="str">
            <v>PRESTAR SERVICIOS PROFESIONALES PARA REALIZAR LA GESTIÓN, SEGUIMIENTO Y ANÁLISIS JURÍDICO DE LOS RECURSOS ASIGNADOS EN EL MARCO DE LOS PROYECTOS DE VIVIENDA LIDERADOS POR LA SUBSECRETARÍA DE GESTIÓN FINANCIERA</v>
          </cell>
          <cell r="AC927">
            <v>45083</v>
          </cell>
          <cell r="AD927">
            <v>45084</v>
          </cell>
          <cell r="AE927">
            <v>45084</v>
          </cell>
          <cell r="AF927">
            <v>6</v>
          </cell>
          <cell r="AG927">
            <v>22</v>
          </cell>
          <cell r="AH927">
            <v>6.7333333333333334</v>
          </cell>
          <cell r="AI927">
            <v>6</v>
          </cell>
          <cell r="AJ927">
            <v>22</v>
          </cell>
          <cell r="AK927">
            <v>202</v>
          </cell>
          <cell r="AL927">
            <v>45288</v>
          </cell>
          <cell r="AM927">
            <v>45288</v>
          </cell>
          <cell r="AN927">
            <v>43766667</v>
          </cell>
          <cell r="AO927">
            <v>43766667</v>
          </cell>
          <cell r="AP927">
            <v>6500000</v>
          </cell>
          <cell r="AQ927">
            <v>-0.3333333358168602</v>
          </cell>
          <cell r="AS927">
            <v>1099</v>
          </cell>
          <cell r="AT927">
            <v>45058</v>
          </cell>
          <cell r="AU927">
            <v>44416000</v>
          </cell>
          <cell r="AV927" t="str">
            <v>O23011601010000007823</v>
          </cell>
          <cell r="AW927" t="str">
            <v>INVERSION</v>
          </cell>
          <cell r="AX927" t="str">
            <v>Generación de mecanismos para facilitar el acceso a una solución de vivienda a hogares vulnerables en Bogotá</v>
          </cell>
          <cell r="AY927">
            <v>5000512072</v>
          </cell>
          <cell r="AZ927">
            <v>1080</v>
          </cell>
          <cell r="BA927">
            <v>45082</v>
          </cell>
          <cell r="BB927">
            <v>43766667</v>
          </cell>
          <cell r="BK927" t="str">
            <v/>
          </cell>
          <cell r="BN927" t="str">
            <v/>
          </cell>
          <cell r="BO927" t="str">
            <v/>
          </cell>
          <cell r="BP927" t="str">
            <v/>
          </cell>
          <cell r="BR927" t="str">
            <v/>
          </cell>
          <cell r="BS927" t="str">
            <v/>
          </cell>
          <cell r="BT927" t="str">
            <v/>
          </cell>
          <cell r="BU927" t="str">
            <v/>
          </cell>
          <cell r="BV927" t="str">
            <v/>
          </cell>
          <cell r="BW927" t="str">
            <v/>
          </cell>
          <cell r="CA927" t="str">
            <v/>
          </cell>
          <cell r="CB927" t="str">
            <v/>
          </cell>
          <cell r="CC927" t="str">
            <v/>
          </cell>
          <cell r="CE927" t="str">
            <v/>
          </cell>
          <cell r="CF927" t="str">
            <v/>
          </cell>
          <cell r="CG927" t="str">
            <v/>
          </cell>
          <cell r="CH927" t="str">
            <v/>
          </cell>
          <cell r="CI927" t="str">
            <v/>
          </cell>
          <cell r="CP927">
            <v>0</v>
          </cell>
        </row>
        <row r="928">
          <cell r="C928" t="str">
            <v>899-2023</v>
          </cell>
          <cell r="D928">
            <v>1</v>
          </cell>
          <cell r="E928" t="str">
            <v>CO1.PCCNTR.5037604</v>
          </cell>
          <cell r="F928" t="str">
            <v>No Aplica</v>
          </cell>
          <cell r="G928" t="str">
            <v>En Ejecución</v>
          </cell>
          <cell r="H928" t="str">
            <v>https://community.secop.gov.co/Public/Tendering/OpportunityDetail/Index?noticeUID=CO1.NTC.4513887&amp;isFromPublicArea=True&amp;isModal=true&amp;asPopupView=true</v>
          </cell>
          <cell r="I928" t="str">
            <v>SDHT-SDRPUB-PSP-036-2023</v>
          </cell>
          <cell r="J928">
            <v>1</v>
          </cell>
          <cell r="K928">
            <v>1</v>
          </cell>
          <cell r="L928" t="str">
            <v>Persona Natural</v>
          </cell>
          <cell r="M928" t="str">
            <v>CC</v>
          </cell>
          <cell r="N928">
            <v>74188403</v>
          </cell>
          <cell r="O928">
            <v>1</v>
          </cell>
          <cell r="P928" t="str">
            <v>CASTAÑEDA PEREZ</v>
          </cell>
          <cell r="Q928" t="str">
            <v>WILLIAM FERNANDO</v>
          </cell>
          <cell r="R928" t="str">
            <v>No Aplica</v>
          </cell>
          <cell r="S928" t="str">
            <v>WILLIAM FERNANDO CASTAÑEDA PEREZ</v>
          </cell>
          <cell r="T928" t="str">
            <v>M</v>
          </cell>
          <cell r="U928">
            <v>45082</v>
          </cell>
          <cell r="V928">
            <v>45083</v>
          </cell>
          <cell r="W928">
            <v>45084</v>
          </cell>
          <cell r="Y928" t="str">
            <v>Contratación Directa</v>
          </cell>
          <cell r="Z928" t="str">
            <v>Contrato</v>
          </cell>
          <cell r="AA928" t="str">
            <v>Prestación de Servicios Profesionales</v>
          </cell>
          <cell r="AB928" t="str">
            <v>PRESTAR SERVICIOS PROFESIONALES PARA REALIZAR EL SEGUIMIENTO Y ANÁLISIS FINANCIERO A LOS INSTRUMENTOS DE FINANCIACIÓN DE VIVIENDA Y A LOS CONTRATOS FIDUCIARIOS SUSCRITOS EN EL MARCO DE LOS PROGRAMAS PRIORIZADOS POR LA SUBSECRETARÍA DE GESTIÓN FINANCIERA</v>
          </cell>
          <cell r="AC928">
            <v>45084</v>
          </cell>
          <cell r="AE928">
            <v>45084</v>
          </cell>
          <cell r="AF928">
            <v>6</v>
          </cell>
          <cell r="AG928">
            <v>21</v>
          </cell>
          <cell r="AH928">
            <v>6.7</v>
          </cell>
          <cell r="AI928">
            <v>6</v>
          </cell>
          <cell r="AJ928">
            <v>21</v>
          </cell>
          <cell r="AK928">
            <v>201</v>
          </cell>
          <cell r="AL928">
            <v>45287</v>
          </cell>
          <cell r="AM928">
            <v>45287</v>
          </cell>
          <cell r="AN928">
            <v>51757500</v>
          </cell>
          <cell r="AO928">
            <v>51757500</v>
          </cell>
          <cell r="AP928">
            <v>7725000</v>
          </cell>
          <cell r="AQ928">
            <v>0</v>
          </cell>
          <cell r="AS928">
            <v>1102</v>
          </cell>
          <cell r="AT928">
            <v>45058</v>
          </cell>
          <cell r="AU928">
            <v>52530000</v>
          </cell>
          <cell r="AV928" t="str">
            <v>O23011601010000007823</v>
          </cell>
          <cell r="AW928" t="str">
            <v>INVERSION</v>
          </cell>
          <cell r="AX928" t="str">
            <v>Generación de mecanismos para facilitar el acceso a una solución de vivienda a hogares vulnerables en Bogotá</v>
          </cell>
          <cell r="AY928">
            <v>5000512572</v>
          </cell>
          <cell r="AZ928">
            <v>1090</v>
          </cell>
          <cell r="BA928">
            <v>45083</v>
          </cell>
          <cell r="BB928">
            <v>51757500</v>
          </cell>
          <cell r="BK928" t="str">
            <v/>
          </cell>
          <cell r="BN928" t="str">
            <v/>
          </cell>
          <cell r="BO928" t="str">
            <v/>
          </cell>
          <cell r="BP928" t="str">
            <v/>
          </cell>
          <cell r="BR928" t="str">
            <v/>
          </cell>
          <cell r="BS928" t="str">
            <v/>
          </cell>
          <cell r="BT928" t="str">
            <v/>
          </cell>
          <cell r="BU928" t="str">
            <v/>
          </cell>
          <cell r="BV928" t="str">
            <v/>
          </cell>
          <cell r="BW928" t="str">
            <v/>
          </cell>
          <cell r="CA928" t="str">
            <v/>
          </cell>
          <cell r="CB928" t="str">
            <v/>
          </cell>
          <cell r="CC928" t="str">
            <v/>
          </cell>
          <cell r="CE928" t="str">
            <v/>
          </cell>
          <cell r="CF928" t="str">
            <v/>
          </cell>
          <cell r="CG928" t="str">
            <v/>
          </cell>
          <cell r="CH928" t="str">
            <v/>
          </cell>
          <cell r="CI928" t="str">
            <v/>
          </cell>
          <cell r="CP928">
            <v>0</v>
          </cell>
        </row>
        <row r="929">
          <cell r="C929" t="str">
            <v>900-2023</v>
          </cell>
          <cell r="D929">
            <v>1</v>
          </cell>
          <cell r="E929" t="str">
            <v>CO1.PCCNTR.5036882</v>
          </cell>
          <cell r="F929" t="str">
            <v>No Aplica</v>
          </cell>
          <cell r="G929" t="str">
            <v>En Ejecución</v>
          </cell>
          <cell r="H929" t="str">
            <v>https://community.secop.gov.co/Public/Tendering/OpportunityDetail/Index?noticeUID=CO1.NTC.4514074&amp;isFromPublicArea=True&amp;isModal=true&amp;asPopupView=true</v>
          </cell>
          <cell r="I929" t="str">
            <v>SDHT-SDRPUB-PSP-035-2023</v>
          </cell>
          <cell r="J929">
            <v>1</v>
          </cell>
          <cell r="K929">
            <v>1</v>
          </cell>
          <cell r="L929" t="str">
            <v>Persona Natural</v>
          </cell>
          <cell r="M929" t="str">
            <v>CC</v>
          </cell>
          <cell r="N929">
            <v>79472353</v>
          </cell>
          <cell r="O929">
            <v>7</v>
          </cell>
          <cell r="P929" t="str">
            <v>CASAS SANCHEZ</v>
          </cell>
          <cell r="Q929" t="str">
            <v>NELSON RENE</v>
          </cell>
          <cell r="R929" t="str">
            <v>No Aplica</v>
          </cell>
          <cell r="S929" t="str">
            <v>NELSON RENE CASAS SANCHEZ</v>
          </cell>
          <cell r="T929" t="str">
            <v>M</v>
          </cell>
          <cell r="U929">
            <v>45082</v>
          </cell>
          <cell r="V929">
            <v>45083</v>
          </cell>
          <cell r="W929">
            <v>45083</v>
          </cell>
          <cell r="Y929" t="str">
            <v>Contratación Directa</v>
          </cell>
          <cell r="Z929" t="str">
            <v>Contrato</v>
          </cell>
          <cell r="AA929" t="str">
            <v>Prestación de Servicios Profesionales</v>
          </cell>
          <cell r="AB929" t="str">
            <v>PRESTAR SERVICIOS PROFESIONALES PARA REVISAR Y VERIFICAR LOS ASPECTOS ARQUITECTÓNICOS DE LOS PROYECTOS DE VIVIENDA ASOCIADOS A LOS INSTRUMENTOS DE FINANCIACIÓN PRIORIZADOS POR LA SUBSECRETARÍA DE GESTIÓN FINANCIERA</v>
          </cell>
          <cell r="AC929">
            <v>45083</v>
          </cell>
          <cell r="AD929">
            <v>45086</v>
          </cell>
          <cell r="AE929">
            <v>45086</v>
          </cell>
          <cell r="AF929">
            <v>6</v>
          </cell>
          <cell r="AG929">
            <v>22</v>
          </cell>
          <cell r="AH929">
            <v>6.7333333333333334</v>
          </cell>
          <cell r="AI929">
            <v>6</v>
          </cell>
          <cell r="AJ929">
            <v>22</v>
          </cell>
          <cell r="AK929">
            <v>202</v>
          </cell>
          <cell r="AL929">
            <v>45290</v>
          </cell>
          <cell r="AM929">
            <v>45290</v>
          </cell>
          <cell r="AN929">
            <v>52015000</v>
          </cell>
          <cell r="AO929">
            <v>52015000</v>
          </cell>
          <cell r="AP929">
            <v>7725000</v>
          </cell>
          <cell r="AQ929">
            <v>0</v>
          </cell>
          <cell r="AS929">
            <v>1098</v>
          </cell>
          <cell r="AT929">
            <v>45058</v>
          </cell>
          <cell r="AU929">
            <v>52787500</v>
          </cell>
          <cell r="AV929" t="str">
            <v>O23011601010000007823</v>
          </cell>
          <cell r="AW929" t="str">
            <v>INVERSION</v>
          </cell>
          <cell r="AX929" t="str">
            <v>Generación de mecanismos para facilitar el acceso a una solución de vivienda a hogares vulnerables en Bogotá</v>
          </cell>
          <cell r="AY929">
            <v>5000512576</v>
          </cell>
          <cell r="AZ929">
            <v>1091</v>
          </cell>
          <cell r="BA929">
            <v>45083</v>
          </cell>
          <cell r="BB929">
            <v>52015000</v>
          </cell>
          <cell r="BK929" t="str">
            <v/>
          </cell>
          <cell r="BN929" t="str">
            <v/>
          </cell>
          <cell r="BO929" t="str">
            <v/>
          </cell>
          <cell r="BP929" t="str">
            <v/>
          </cell>
          <cell r="BR929" t="str">
            <v/>
          </cell>
          <cell r="BS929" t="str">
            <v/>
          </cell>
          <cell r="BT929" t="str">
            <v/>
          </cell>
          <cell r="BU929" t="str">
            <v/>
          </cell>
          <cell r="BV929" t="str">
            <v/>
          </cell>
          <cell r="BW929" t="str">
            <v/>
          </cell>
          <cell r="CA929" t="str">
            <v/>
          </cell>
          <cell r="CB929" t="str">
            <v/>
          </cell>
          <cell r="CC929" t="str">
            <v/>
          </cell>
          <cell r="CE929" t="str">
            <v/>
          </cell>
          <cell r="CF929" t="str">
            <v/>
          </cell>
          <cell r="CG929" t="str">
            <v/>
          </cell>
          <cell r="CH929" t="str">
            <v/>
          </cell>
          <cell r="CI929" t="str">
            <v/>
          </cell>
          <cell r="CP929">
            <v>0</v>
          </cell>
        </row>
        <row r="930">
          <cell r="C930" t="str">
            <v>901-2023</v>
          </cell>
          <cell r="D930">
            <v>1</v>
          </cell>
          <cell r="E930" t="str">
            <v>CO1.PCCNTR.5032063</v>
          </cell>
          <cell r="F930" t="str">
            <v>No Aplica</v>
          </cell>
          <cell r="G930" t="str">
            <v>En Ejecución</v>
          </cell>
          <cell r="H930" t="str">
            <v>https://community.secop.gov.co/Public/Tendering/OpportunityDetail/Index?noticeUID=CO1.NTC.4508450&amp;isFromPublicArea=True&amp;isModal=true&amp;asPopupView=true</v>
          </cell>
          <cell r="I930" t="str">
            <v>SDHT-SDICV-PSP-076-2023.</v>
          </cell>
          <cell r="J930">
            <v>1</v>
          </cell>
          <cell r="K930">
            <v>1</v>
          </cell>
          <cell r="L930" t="str">
            <v>Persona Natural</v>
          </cell>
          <cell r="M930" t="str">
            <v>CC</v>
          </cell>
          <cell r="N930">
            <v>52992517</v>
          </cell>
          <cell r="O930">
            <v>0</v>
          </cell>
          <cell r="P930" t="str">
            <v>CORDON FONSECA</v>
          </cell>
          <cell r="Q930" t="str">
            <v>LAILA VIVIANA</v>
          </cell>
          <cell r="R930" t="str">
            <v>No Aplica</v>
          </cell>
          <cell r="S930" t="str">
            <v>LAILA VIVIANA CORDON FONSECA</v>
          </cell>
          <cell r="T930" t="str">
            <v>F</v>
          </cell>
          <cell r="U930">
            <v>45082</v>
          </cell>
          <cell r="V930">
            <v>45084</v>
          </cell>
          <cell r="W930">
            <v>45085</v>
          </cell>
          <cell r="Y930" t="str">
            <v>Contratación Directa</v>
          </cell>
          <cell r="Z930" t="str">
            <v>Contrato</v>
          </cell>
          <cell r="AA930" t="str">
            <v>Prestación de Servicios Profesionales</v>
          </cell>
          <cell r="AB930" t="str">
            <v>PRESTAR SERVICIOS PROFESIONALES DE APOYO JURIDICO PARA SUSTANCIAR INVESTIGACIONES ADMINISTRATIVAS RELACIONADAS CON LA ENAJENACIÓN Y ARRENDAMIENTO DE VIVIENDA</v>
          </cell>
          <cell r="AC930">
            <v>45085</v>
          </cell>
          <cell r="AE930">
            <v>45085</v>
          </cell>
          <cell r="AF930">
            <v>6</v>
          </cell>
          <cell r="AG930">
            <v>25</v>
          </cell>
          <cell r="AH930">
            <v>6.833333333333333</v>
          </cell>
          <cell r="AI930">
            <v>6</v>
          </cell>
          <cell r="AJ930">
            <v>25</v>
          </cell>
          <cell r="AK930">
            <v>205</v>
          </cell>
          <cell r="AL930">
            <v>45293</v>
          </cell>
          <cell r="AM930">
            <v>45293</v>
          </cell>
          <cell r="AN930">
            <v>39062750</v>
          </cell>
          <cell r="AO930">
            <v>39062750</v>
          </cell>
          <cell r="AP930">
            <v>5716500</v>
          </cell>
          <cell r="AQ930">
            <v>0</v>
          </cell>
          <cell r="AS930">
            <v>324</v>
          </cell>
          <cell r="AT930">
            <v>44942</v>
          </cell>
          <cell r="AU930">
            <v>62882000</v>
          </cell>
          <cell r="AV930" t="str">
            <v>O23011603450000007812</v>
          </cell>
          <cell r="AW930" t="str">
            <v>INVERSION</v>
          </cell>
          <cell r="AX930" t="str">
            <v>Fortalecimiento de la Inspección, Vigilancia y Control de Vivienda en Bogotá</v>
          </cell>
          <cell r="AY930">
            <v>5000512210</v>
          </cell>
          <cell r="AZ930">
            <v>1082</v>
          </cell>
          <cell r="BA930">
            <v>45082</v>
          </cell>
          <cell r="BB930">
            <v>39062750</v>
          </cell>
          <cell r="BK930" t="str">
            <v/>
          </cell>
          <cell r="BN930" t="str">
            <v/>
          </cell>
          <cell r="BO930" t="str">
            <v/>
          </cell>
          <cell r="BP930" t="str">
            <v/>
          </cell>
          <cell r="BR930" t="str">
            <v/>
          </cell>
          <cell r="BS930" t="str">
            <v/>
          </cell>
          <cell r="BT930" t="str">
            <v/>
          </cell>
          <cell r="BU930" t="str">
            <v/>
          </cell>
          <cell r="BV930" t="str">
            <v/>
          </cell>
          <cell r="BW930" t="str">
            <v/>
          </cell>
          <cell r="CA930" t="str">
            <v/>
          </cell>
          <cell r="CB930" t="str">
            <v/>
          </cell>
          <cell r="CC930" t="str">
            <v/>
          </cell>
          <cell r="CE930" t="str">
            <v/>
          </cell>
          <cell r="CF930" t="str">
            <v/>
          </cell>
          <cell r="CG930" t="str">
            <v/>
          </cell>
          <cell r="CH930" t="str">
            <v/>
          </cell>
          <cell r="CI930" t="str">
            <v/>
          </cell>
          <cell r="CP930">
            <v>0</v>
          </cell>
        </row>
        <row r="931">
          <cell r="C931" t="str">
            <v>902-2023</v>
          </cell>
          <cell r="D931">
            <v>1</v>
          </cell>
          <cell r="E931" t="str">
            <v>CO1.PCCNTR.5031674</v>
          </cell>
          <cell r="F931" t="str">
            <v>No Aplica</v>
          </cell>
          <cell r="G931" t="str">
            <v>En Ejecución</v>
          </cell>
          <cell r="H931" t="str">
            <v>https://community.secop.gov.co/Public/Tendering/OpportunityDetail/Index?noticeUID=CO1.NTC.4431685&amp;isFromPublicArea=True&amp;isModal=true&amp;asPopupView=true</v>
          </cell>
          <cell r="I931" t="str">
            <v>SDHT-SAMC-001-2023</v>
          </cell>
          <cell r="J931">
            <v>2</v>
          </cell>
          <cell r="K931">
            <v>1</v>
          </cell>
          <cell r="L931" t="str">
            <v>Persona Juridica</v>
          </cell>
          <cell r="M931" t="str">
            <v>NIT</v>
          </cell>
          <cell r="N931">
            <v>891700037</v>
          </cell>
          <cell r="O931">
            <v>9</v>
          </cell>
          <cell r="P931" t="str">
            <v>No Aplica</v>
          </cell>
          <cell r="Q931" t="str">
            <v>No Aplica</v>
          </cell>
          <cell r="R931" t="str">
            <v>MAPFRE SEGUROS GENERALES DE COLOMBIA S.A</v>
          </cell>
          <cell r="S931" t="str">
            <v>MAPFRE SEGUROS GENERALES DE COLOMBIA S.A</v>
          </cell>
          <cell r="T931" t="str">
            <v>No Aplica</v>
          </cell>
          <cell r="U931">
            <v>45083</v>
          </cell>
          <cell r="V931" t="str">
            <v>No aplica</v>
          </cell>
          <cell r="W931" t="str">
            <v>No Aplica</v>
          </cell>
          <cell r="Y931" t="str">
            <v>SA-Menor Cuantía</v>
          </cell>
          <cell r="Z931" t="str">
            <v>Contrato</v>
          </cell>
          <cell r="AA931" t="str">
            <v>Seguros</v>
          </cell>
          <cell r="AB931" t="str">
            <v>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v>
          </cell>
          <cell r="AC931">
            <v>45084</v>
          </cell>
          <cell r="AD931">
            <v>45086</v>
          </cell>
          <cell r="AE931">
            <v>45086</v>
          </cell>
          <cell r="AF931">
            <v>0</v>
          </cell>
          <cell r="AG931">
            <v>330</v>
          </cell>
          <cell r="AH931">
            <v>11</v>
          </cell>
          <cell r="AI931">
            <v>11</v>
          </cell>
          <cell r="AJ931">
            <v>0</v>
          </cell>
          <cell r="AK931">
            <v>330</v>
          </cell>
          <cell r="AL931">
            <v>45416</v>
          </cell>
          <cell r="AM931">
            <v>45416</v>
          </cell>
          <cell r="AN931">
            <v>20027760</v>
          </cell>
          <cell r="AO931">
            <v>20027760</v>
          </cell>
          <cell r="AP931" t="str">
            <v>No Aplica</v>
          </cell>
          <cell r="AQ931" t="str">
            <v>No Aplica</v>
          </cell>
          <cell r="AS931">
            <v>1030</v>
          </cell>
          <cell r="AT931">
            <v>45040</v>
          </cell>
          <cell r="AU931">
            <v>20058275</v>
          </cell>
          <cell r="AV931" t="str">
            <v>O212020200701030571351</v>
          </cell>
          <cell r="AW931" t="str">
            <v>FUNCIONAMIENTO</v>
          </cell>
          <cell r="AX931" t="str">
            <v>Servicios de seguros de vehículos automotores</v>
          </cell>
          <cell r="AY931">
            <v>5000513173</v>
          </cell>
          <cell r="AZ931">
            <v>1106</v>
          </cell>
          <cell r="BA931">
            <v>45084</v>
          </cell>
          <cell r="BB931">
            <v>20027760</v>
          </cell>
          <cell r="BK931" t="str">
            <v/>
          </cell>
          <cell r="BN931" t="str">
            <v/>
          </cell>
          <cell r="BO931" t="str">
            <v/>
          </cell>
          <cell r="BP931" t="str">
            <v/>
          </cell>
          <cell r="BR931" t="str">
            <v/>
          </cell>
          <cell r="BS931" t="str">
            <v/>
          </cell>
          <cell r="BT931" t="str">
            <v/>
          </cell>
          <cell r="BU931" t="str">
            <v/>
          </cell>
          <cell r="BV931" t="str">
            <v/>
          </cell>
          <cell r="BW931" t="str">
            <v/>
          </cell>
          <cell r="CA931" t="str">
            <v/>
          </cell>
          <cell r="CB931" t="str">
            <v/>
          </cell>
          <cell r="CC931" t="str">
            <v/>
          </cell>
          <cell r="CE931" t="str">
            <v/>
          </cell>
          <cell r="CF931" t="str">
            <v/>
          </cell>
          <cell r="CG931" t="str">
            <v/>
          </cell>
          <cell r="CH931" t="str">
            <v/>
          </cell>
          <cell r="CI931" t="str">
            <v/>
          </cell>
          <cell r="CP931">
            <v>0</v>
          </cell>
        </row>
        <row r="932">
          <cell r="C932" t="str">
            <v>902-2023</v>
          </cell>
          <cell r="D932">
            <v>2</v>
          </cell>
          <cell r="E932" t="str">
            <v>CO1.PCCNTR.5031674</v>
          </cell>
          <cell r="F932" t="str">
            <v>No Aplica</v>
          </cell>
          <cell r="G932" t="str">
            <v>En Ejecución</v>
          </cell>
          <cell r="H932" t="str">
            <v>https://community.secop.gov.co/Public/Tendering/OpportunityDetail/Index?noticeUID=CO1.NTC.4431685&amp;isFromPublicArea=True&amp;isModal=true&amp;asPopupView=true</v>
          </cell>
          <cell r="I932" t="str">
            <v>SDHT-SAMC-001-2023</v>
          </cell>
          <cell r="J932">
            <v>2</v>
          </cell>
          <cell r="K932">
            <v>2</v>
          </cell>
          <cell r="L932" t="str">
            <v>Persona Juridica</v>
          </cell>
          <cell r="M932" t="str">
            <v>NIT</v>
          </cell>
          <cell r="N932">
            <v>891700037</v>
          </cell>
          <cell r="O932">
            <v>9</v>
          </cell>
          <cell r="P932" t="str">
            <v>No Aplica</v>
          </cell>
          <cell r="Q932" t="str">
            <v>No Aplica</v>
          </cell>
          <cell r="R932" t="str">
            <v>MAPFRE SEGUROS GENERALES DE COLOMBIA S.A</v>
          </cell>
          <cell r="S932" t="str">
            <v>MAPFRE SEGUROS GENERALES DE COLOMBIA S.A</v>
          </cell>
          <cell r="T932" t="str">
            <v>No Aplica</v>
          </cell>
          <cell r="U932">
            <v>45083</v>
          </cell>
          <cell r="V932" t="str">
            <v>No aplica</v>
          </cell>
          <cell r="W932" t="str">
            <v>No Aplica</v>
          </cell>
          <cell r="Y932" t="str">
            <v>SA-Menor Cuantía</v>
          </cell>
          <cell r="Z932" t="str">
            <v>Contrato</v>
          </cell>
          <cell r="AA932" t="str">
            <v>Seguros</v>
          </cell>
          <cell r="AB932" t="str">
            <v>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v>
          </cell>
          <cell r="AC932">
            <v>45084</v>
          </cell>
          <cell r="AD932">
            <v>45086</v>
          </cell>
          <cell r="AE932">
            <v>45086</v>
          </cell>
          <cell r="AF932">
            <v>0</v>
          </cell>
          <cell r="AG932">
            <v>330</v>
          </cell>
          <cell r="AH932">
            <v>11</v>
          </cell>
          <cell r="AI932">
            <v>11</v>
          </cell>
          <cell r="AJ932">
            <v>0</v>
          </cell>
          <cell r="AK932">
            <v>330</v>
          </cell>
          <cell r="AL932">
            <v>45416</v>
          </cell>
          <cell r="AM932">
            <v>45416</v>
          </cell>
          <cell r="AN932">
            <v>449423429</v>
          </cell>
          <cell r="AO932">
            <v>449423429</v>
          </cell>
          <cell r="AP932" t="str">
            <v>No Aplica</v>
          </cell>
          <cell r="AQ932" t="str">
            <v>No Aplica</v>
          </cell>
          <cell r="AS932">
            <v>1030</v>
          </cell>
          <cell r="AT932">
            <v>45040</v>
          </cell>
          <cell r="AU932">
            <v>449423429</v>
          </cell>
          <cell r="AV932" t="str">
            <v>O212020200701030571355</v>
          </cell>
          <cell r="AW932" t="str">
            <v>FUNCIONAMIENTO</v>
          </cell>
          <cell r="AX932" t="str">
            <v>Servicios de seguros generales de responsabilidad civil</v>
          </cell>
          <cell r="AY932">
            <v>5000513173</v>
          </cell>
          <cell r="AZ932">
            <v>1106</v>
          </cell>
          <cell r="BA932">
            <v>45084</v>
          </cell>
          <cell r="BB932">
            <v>449423429</v>
          </cell>
          <cell r="BK932" t="str">
            <v/>
          </cell>
          <cell r="BN932" t="str">
            <v/>
          </cell>
          <cell r="BO932" t="str">
            <v/>
          </cell>
          <cell r="BP932" t="str">
            <v/>
          </cell>
          <cell r="BR932" t="str">
            <v/>
          </cell>
          <cell r="BS932" t="str">
            <v/>
          </cell>
          <cell r="BT932" t="str">
            <v/>
          </cell>
          <cell r="BU932" t="str">
            <v/>
          </cell>
          <cell r="BV932" t="str">
            <v/>
          </cell>
          <cell r="BW932" t="str">
            <v/>
          </cell>
          <cell r="CA932" t="str">
            <v/>
          </cell>
          <cell r="CB932" t="str">
            <v/>
          </cell>
          <cell r="CC932" t="str">
            <v/>
          </cell>
          <cell r="CE932" t="str">
            <v/>
          </cell>
          <cell r="CF932" t="str">
            <v/>
          </cell>
          <cell r="CG932" t="str">
            <v/>
          </cell>
          <cell r="CH932" t="str">
            <v/>
          </cell>
          <cell r="CI932" t="str">
            <v/>
          </cell>
          <cell r="CP932">
            <v>0</v>
          </cell>
        </row>
        <row r="933">
          <cell r="C933" t="str">
            <v>903-2023</v>
          </cell>
          <cell r="D933">
            <v>1</v>
          </cell>
          <cell r="E933" t="str">
            <v>CO1.PCCNTR.5036965</v>
          </cell>
          <cell r="F933" t="str">
            <v>No Aplica</v>
          </cell>
          <cell r="G933" t="str">
            <v>En Ejecución</v>
          </cell>
          <cell r="H933" t="str">
            <v>https://community.secop.gov.co/Public/Tendering/OpportunityDetail/Index?noticeUID=CO1.NTC.4514237&amp;isFromPublicArea=True&amp;isModal=true&amp;asPopupView=true</v>
          </cell>
          <cell r="I933" t="str">
            <v>SDHT-SPRC-PSP-041-2023</v>
          </cell>
          <cell r="J933">
            <v>1</v>
          </cell>
          <cell r="K933">
            <v>1</v>
          </cell>
          <cell r="L933" t="str">
            <v>Persona Natural</v>
          </cell>
          <cell r="M933" t="str">
            <v>CC</v>
          </cell>
          <cell r="N933">
            <v>79321293</v>
          </cell>
          <cell r="O933">
            <v>6</v>
          </cell>
          <cell r="P933" t="str">
            <v>RUBIO GALVIS</v>
          </cell>
          <cell r="Q933" t="str">
            <v>ALEXANDER</v>
          </cell>
          <cell r="R933" t="str">
            <v>No Aplica</v>
          </cell>
          <cell r="S933" t="str">
            <v>ALEXANDER RUBIO GALVIS</v>
          </cell>
          <cell r="T933" t="str">
            <v>M</v>
          </cell>
          <cell r="U933">
            <v>45082</v>
          </cell>
          <cell r="V933">
            <v>45083</v>
          </cell>
          <cell r="W933">
            <v>45085</v>
          </cell>
          <cell r="Y933" t="str">
            <v>Contratación Directa</v>
          </cell>
          <cell r="Z933" t="str">
            <v>Contrato</v>
          </cell>
          <cell r="AA933" t="str">
            <v>Prestación de Servicios Profesionales</v>
          </cell>
          <cell r="AB933" t="str">
            <v>PRESTAR SERVICIOS PROFESIONALES PARA APOYAR LAS ACCIONES DE FORTALECIMIENTO SOCIAL EN LA EJECUCIÓN, SEGUIMIENTO Y EVALUACIÓN DE LAS INTERVENCIONES DEL ESPACIO PÚBLICO, LIDERADAS POR LA SUBDIRECCIÓN DE PARTICIPACIÓN Y RELACIONES CON LA COMUNIDAD</v>
          </cell>
          <cell r="AC933">
            <v>45085</v>
          </cell>
          <cell r="AE933">
            <v>45085</v>
          </cell>
          <cell r="AF933">
            <v>6</v>
          </cell>
          <cell r="AG933">
            <v>20</v>
          </cell>
          <cell r="AH933">
            <v>6.666666666666667</v>
          </cell>
          <cell r="AI933">
            <v>6</v>
          </cell>
          <cell r="AJ933">
            <v>20</v>
          </cell>
          <cell r="AK933">
            <v>200</v>
          </cell>
          <cell r="AL933">
            <v>45287</v>
          </cell>
          <cell r="AM933">
            <v>45287</v>
          </cell>
          <cell r="AN933">
            <v>44633333</v>
          </cell>
          <cell r="AO933">
            <v>44633333</v>
          </cell>
          <cell r="AP933">
            <v>6695000</v>
          </cell>
          <cell r="AQ933">
            <v>0.3333333283662796</v>
          </cell>
          <cell r="AS933">
            <v>1053</v>
          </cell>
          <cell r="AT933">
            <v>45051</v>
          </cell>
          <cell r="AU933">
            <v>46865000</v>
          </cell>
          <cell r="AV933" t="str">
            <v>O23011601210000007590</v>
          </cell>
          <cell r="AW933" t="str">
            <v>INVERSION</v>
          </cell>
          <cell r="AX933" t="str">
            <v>Desarrollo de estrategias de innovación social y comunicación para el fortalecimiento de la participación en temas Hábitat en Bogotá</v>
          </cell>
          <cell r="AY933">
            <v>5000513080</v>
          </cell>
          <cell r="AZ933">
            <v>1104</v>
          </cell>
          <cell r="BA933">
            <v>45084</v>
          </cell>
          <cell r="BB933">
            <v>44633333</v>
          </cell>
          <cell r="BK933" t="str">
            <v/>
          </cell>
          <cell r="BN933" t="str">
            <v/>
          </cell>
          <cell r="BO933" t="str">
            <v/>
          </cell>
          <cell r="BP933" t="str">
            <v/>
          </cell>
          <cell r="BR933" t="str">
            <v/>
          </cell>
          <cell r="BS933" t="str">
            <v/>
          </cell>
          <cell r="BT933" t="str">
            <v/>
          </cell>
          <cell r="BU933" t="str">
            <v/>
          </cell>
          <cell r="BV933" t="str">
            <v/>
          </cell>
          <cell r="BW933" t="str">
            <v/>
          </cell>
          <cell r="CA933" t="str">
            <v/>
          </cell>
          <cell r="CB933" t="str">
            <v/>
          </cell>
          <cell r="CC933" t="str">
            <v/>
          </cell>
          <cell r="CE933" t="str">
            <v/>
          </cell>
          <cell r="CF933" t="str">
            <v/>
          </cell>
          <cell r="CG933" t="str">
            <v/>
          </cell>
          <cell r="CH933" t="str">
            <v/>
          </cell>
          <cell r="CI933" t="str">
            <v/>
          </cell>
          <cell r="CP933">
            <v>0</v>
          </cell>
        </row>
        <row r="934">
          <cell r="C934" t="str">
            <v>904-2023</v>
          </cell>
          <cell r="D934">
            <v>1</v>
          </cell>
          <cell r="E934" t="str">
            <v>CO1.PCCNTR.5038071</v>
          </cell>
          <cell r="F934" t="str">
            <v>No Aplica</v>
          </cell>
          <cell r="G934" t="str">
            <v>En Ejecución</v>
          </cell>
          <cell r="H934" t="str">
            <v>https://community.secop.gov.co/Public/Tendering/OpportunityDetail/Index?noticeUID=CO1.NTC.4515350&amp;isFromPublicArea=True&amp;isModal=true&amp;asPopupView=true</v>
          </cell>
          <cell r="I934" t="str">
            <v>SDHT-SDIS-PSP-047 2023</v>
          </cell>
          <cell r="J934">
            <v>1</v>
          </cell>
          <cell r="K934">
            <v>1</v>
          </cell>
          <cell r="L934" t="str">
            <v>Persona Natural</v>
          </cell>
          <cell r="M934" t="str">
            <v>CC</v>
          </cell>
          <cell r="N934">
            <v>1010181829</v>
          </cell>
          <cell r="O934">
            <v>1</v>
          </cell>
          <cell r="P934" t="str">
            <v>CASTAÑEDA CARDENAS</v>
          </cell>
          <cell r="Q934" t="str">
            <v>AMIRA SOFIA</v>
          </cell>
          <cell r="R934" t="str">
            <v>No Aplica</v>
          </cell>
          <cell r="S934" t="str">
            <v>AMIRA SOFIA CASTAÑEDA CARDENAS</v>
          </cell>
          <cell r="T934" t="str">
            <v>F</v>
          </cell>
          <cell r="U934">
            <v>45082</v>
          </cell>
          <cell r="V934">
            <v>45083</v>
          </cell>
          <cell r="W934">
            <v>45084</v>
          </cell>
          <cell r="Y934" t="str">
            <v>Contratación Directa</v>
          </cell>
          <cell r="Z934" t="str">
            <v>Contrato</v>
          </cell>
          <cell r="AA934" t="str">
            <v>Prestación de Servicios Profesionales</v>
          </cell>
          <cell r="AB934" t="str">
            <v>PRESTAR SERVICIOS PROFESIONALES PARA APOYAR LAS DIFERENTES ESTRATEGIAS PEDAGÓGICAS DE LA ESCUELA VIRTUAL DEL HÁBITAT Y FORMULAR PLANES QUE CONTRIBUYAN A LA DIFUSIÓN DEL CONOCIMIENTO Y PERMANENCIA DE LOS PARTICIPANTES EN EL MARCO DE LA GESTIÓN DEL CONOCIMIENTO DE LA SDHT.</v>
          </cell>
          <cell r="AC934">
            <v>45084</v>
          </cell>
          <cell r="AD934">
            <v>45084</v>
          </cell>
          <cell r="AE934">
            <v>45084</v>
          </cell>
          <cell r="AF934">
            <v>7</v>
          </cell>
          <cell r="AG934">
            <v>0</v>
          </cell>
          <cell r="AH934">
            <v>7</v>
          </cell>
          <cell r="AI934">
            <v>7</v>
          </cell>
          <cell r="AJ934">
            <v>0</v>
          </cell>
          <cell r="AK934">
            <v>210</v>
          </cell>
          <cell r="AL934">
            <v>45297</v>
          </cell>
          <cell r="AM934">
            <v>45297</v>
          </cell>
          <cell r="AN934">
            <v>43260000</v>
          </cell>
          <cell r="AO934">
            <v>43260000</v>
          </cell>
          <cell r="AP934">
            <v>6180000</v>
          </cell>
          <cell r="AQ934">
            <v>0</v>
          </cell>
          <cell r="AS934">
            <v>1064</v>
          </cell>
          <cell r="AT934">
            <v>45057</v>
          </cell>
          <cell r="AU934">
            <v>43260000</v>
          </cell>
          <cell r="AV934" t="str">
            <v>O23011601190000007721</v>
          </cell>
          <cell r="AW934" t="str">
            <v>INVERSION</v>
          </cell>
          <cell r="AX934" t="str">
            <v>Aplicación de lineamientos de planeación y política en materia de hábitat Bogotá</v>
          </cell>
          <cell r="AY934">
            <v>5000512319</v>
          </cell>
          <cell r="AZ934">
            <v>1086</v>
          </cell>
          <cell r="BA934">
            <v>45082</v>
          </cell>
          <cell r="BB934">
            <v>43260000</v>
          </cell>
          <cell r="BK934" t="str">
            <v/>
          </cell>
          <cell r="BN934" t="str">
            <v/>
          </cell>
          <cell r="BO934" t="str">
            <v/>
          </cell>
          <cell r="BP934" t="str">
            <v/>
          </cell>
          <cell r="BR934" t="str">
            <v/>
          </cell>
          <cell r="BS934" t="str">
            <v/>
          </cell>
          <cell r="BT934" t="str">
            <v/>
          </cell>
          <cell r="BU934" t="str">
            <v/>
          </cell>
          <cell r="BV934" t="str">
            <v/>
          </cell>
          <cell r="BW934" t="str">
            <v/>
          </cell>
          <cell r="CA934" t="str">
            <v/>
          </cell>
          <cell r="CB934" t="str">
            <v/>
          </cell>
          <cell r="CC934" t="str">
            <v/>
          </cell>
          <cell r="CE934" t="str">
            <v/>
          </cell>
          <cell r="CF934" t="str">
            <v/>
          </cell>
          <cell r="CG934" t="str">
            <v/>
          </cell>
          <cell r="CH934" t="str">
            <v/>
          </cell>
          <cell r="CI934" t="str">
            <v/>
          </cell>
          <cell r="CP934">
            <v>0</v>
          </cell>
        </row>
        <row r="935">
          <cell r="C935" t="str">
            <v>905-2023</v>
          </cell>
          <cell r="D935">
            <v>1</v>
          </cell>
          <cell r="E935" t="str">
            <v>CO1.PCCNTR.5042344</v>
          </cell>
          <cell r="F935" t="str">
            <v>No Aplica</v>
          </cell>
          <cell r="G935" t="str">
            <v>En Ejecución</v>
          </cell>
          <cell r="H935" t="str">
            <v>https://community.secop.gov.co/Public/Tendering/OpportunityDetail/Index?noticeUID=CO1.NTC.4521649&amp;isFromPublicArea=True&amp;isModal=true&amp;asPopupView=true</v>
          </cell>
          <cell r="I935" t="str">
            <v>SDHT-SDRPUB-PSP-034-2023</v>
          </cell>
          <cell r="J935">
            <v>1</v>
          </cell>
          <cell r="K935">
            <v>1</v>
          </cell>
          <cell r="L935" t="str">
            <v>Persona Natural</v>
          </cell>
          <cell r="M935" t="str">
            <v>CC</v>
          </cell>
          <cell r="N935">
            <v>1144136443</v>
          </cell>
          <cell r="O935">
            <v>8</v>
          </cell>
          <cell r="P935" t="str">
            <v>CONTRERAS BENAVIDES</v>
          </cell>
          <cell r="Q935" t="str">
            <v>HINGRID JULIE</v>
          </cell>
          <cell r="R935" t="str">
            <v>No Aplica</v>
          </cell>
          <cell r="S935" t="str">
            <v>HINGRID JULIE CONTRERAS BENAVIDES</v>
          </cell>
          <cell r="T935" t="str">
            <v>F</v>
          </cell>
          <cell r="U935">
            <v>45082</v>
          </cell>
          <cell r="V935">
            <v>45083</v>
          </cell>
          <cell r="W935">
            <v>45084</v>
          </cell>
          <cell r="Y935" t="str">
            <v>Contratación Directa</v>
          </cell>
          <cell r="Z935" t="str">
            <v>Contrato</v>
          </cell>
          <cell r="AA935" t="str">
            <v>Prestación de Servicios Profesionales</v>
          </cell>
          <cell r="AB935" t="str">
            <v>PRESTAR SERVICIOS PROFESIONALES PARA APOYAR EL ANÁLISIS, CONTROL, REVISIÓN Y SEGUIMIENTO FINANCIERO DE LOS CONVENIOS INTERADMINISTRATIVOS Y ENCARGOS FIDUCIARIOS ASOCIADOS A LOS PROYECTOS DE VIVIENDA A CARGO DE LA SUBSECRETARIA DE GESTIÓN FINANCIERA.</v>
          </cell>
          <cell r="AC935">
            <v>45084</v>
          </cell>
          <cell r="AE935">
            <v>45084</v>
          </cell>
          <cell r="AF935">
            <v>6</v>
          </cell>
          <cell r="AG935">
            <v>24</v>
          </cell>
          <cell r="AH935">
            <v>6.8</v>
          </cell>
          <cell r="AI935">
            <v>6</v>
          </cell>
          <cell r="AJ935">
            <v>24</v>
          </cell>
          <cell r="AK935">
            <v>204</v>
          </cell>
          <cell r="AL935">
            <v>45290</v>
          </cell>
          <cell r="AM935">
            <v>45290</v>
          </cell>
          <cell r="AN935">
            <v>52530000</v>
          </cell>
          <cell r="AO935">
            <v>52530000</v>
          </cell>
          <cell r="AP935">
            <v>7725000</v>
          </cell>
          <cell r="AQ935">
            <v>0</v>
          </cell>
          <cell r="AS935">
            <v>1140</v>
          </cell>
          <cell r="AT935">
            <v>45063</v>
          </cell>
          <cell r="AU935">
            <v>53817500</v>
          </cell>
          <cell r="AV935" t="str">
            <v>O23011601010000007823</v>
          </cell>
          <cell r="AW935" t="str">
            <v>INVERSION</v>
          </cell>
          <cell r="AX935" t="str">
            <v>Generación de mecanismos para facilitar el acceso a una solución de vivienda a hogares vulnerables en Bogotá</v>
          </cell>
          <cell r="AY935">
            <v>5000512581</v>
          </cell>
          <cell r="AZ935">
            <v>1092</v>
          </cell>
          <cell r="BA935">
            <v>45083</v>
          </cell>
          <cell r="BB935">
            <v>52530000</v>
          </cell>
          <cell r="BK935" t="str">
            <v/>
          </cell>
          <cell r="BN935" t="str">
            <v/>
          </cell>
          <cell r="BO935" t="str">
            <v/>
          </cell>
          <cell r="BP935" t="str">
            <v/>
          </cell>
          <cell r="BR935" t="str">
            <v/>
          </cell>
          <cell r="BS935" t="str">
            <v/>
          </cell>
          <cell r="BT935" t="str">
            <v/>
          </cell>
          <cell r="BU935" t="str">
            <v/>
          </cell>
          <cell r="BV935" t="str">
            <v/>
          </cell>
          <cell r="BW935" t="str">
            <v/>
          </cell>
          <cell r="CA935" t="str">
            <v/>
          </cell>
          <cell r="CB935" t="str">
            <v/>
          </cell>
          <cell r="CC935" t="str">
            <v/>
          </cell>
          <cell r="CE935" t="str">
            <v/>
          </cell>
          <cell r="CF935" t="str">
            <v/>
          </cell>
          <cell r="CG935" t="str">
            <v/>
          </cell>
          <cell r="CH935" t="str">
            <v/>
          </cell>
          <cell r="CI935" t="str">
            <v/>
          </cell>
          <cell r="CP935">
            <v>0</v>
          </cell>
        </row>
        <row r="936">
          <cell r="C936" t="str">
            <v>906-2023</v>
          </cell>
          <cell r="D936">
            <v>1</v>
          </cell>
          <cell r="E936" t="str">
            <v>CO1.PCCNTR.5045808</v>
          </cell>
          <cell r="F936" t="str">
            <v>No Aplica</v>
          </cell>
          <cell r="G936" t="str">
            <v>En Ejecución</v>
          </cell>
          <cell r="H936" t="str">
            <v>https://community.secop.gov.co/Public/Tendering/OpportunityDetail/Index?noticeUID=CO1.NTC.4526354&amp;isFromPublicArea=True&amp;isModal=true&amp;asPopupView=true</v>
          </cell>
          <cell r="I936" t="str">
            <v>SDHT-SDRPUB-PSP-065-2023</v>
          </cell>
          <cell r="J936">
            <v>1</v>
          </cell>
          <cell r="K936">
            <v>1</v>
          </cell>
          <cell r="L936" t="str">
            <v>Persona Natural</v>
          </cell>
          <cell r="M936" t="str">
            <v>CC</v>
          </cell>
          <cell r="N936">
            <v>1022984445</v>
          </cell>
          <cell r="O936">
            <v>7</v>
          </cell>
          <cell r="P936" t="str">
            <v>BAUTISTA SALAZAR</v>
          </cell>
          <cell r="Q936" t="str">
            <v>MICHAEL STIVEN</v>
          </cell>
          <cell r="R936" t="str">
            <v>No Aplica</v>
          </cell>
          <cell r="S936" t="str">
            <v>MICHAEL STIVEN BAUTISTA SALAZAR</v>
          </cell>
          <cell r="T936" t="str">
            <v>M</v>
          </cell>
          <cell r="U936">
            <v>45083</v>
          </cell>
          <cell r="V936">
            <v>45085</v>
          </cell>
          <cell r="W936">
            <v>45086</v>
          </cell>
          <cell r="Y936" t="str">
            <v>Contratación Directa</v>
          </cell>
          <cell r="Z936" t="str">
            <v>Contrato</v>
          </cell>
          <cell r="AA936" t="str">
            <v>Prestación de Servicios Profesionales</v>
          </cell>
          <cell r="AB936" t="str">
            <v>PRESTAR SERVICIOS PROFESIONALES PARA REALIZAR LA REVISIÓN, SEGUIMIENTO Y CONTROL FINANCIERO A LOS RECURSOS ASIGNADOS EN LA OPERACIÓN DE LOS INSTRUMENTOS DE FINANCIACIÓN QUE FACILITAN EL ACCESO A UNA VIVIENDA VIS O VIP A CARGO DE LA SUBSECRETARÍA DE GESTIÓN FINANCIERA</v>
          </cell>
          <cell r="AC936">
            <v>45086</v>
          </cell>
          <cell r="AE936">
            <v>45086</v>
          </cell>
          <cell r="AF936">
            <v>6</v>
          </cell>
          <cell r="AG936">
            <v>23</v>
          </cell>
          <cell r="AH936">
            <v>6.7666666666666666</v>
          </cell>
          <cell r="AI936">
            <v>6</v>
          </cell>
          <cell r="AJ936">
            <v>23</v>
          </cell>
          <cell r="AK936">
            <v>203</v>
          </cell>
          <cell r="AL936">
            <v>45292</v>
          </cell>
          <cell r="AM936">
            <v>45292</v>
          </cell>
          <cell r="AN936">
            <v>35863333</v>
          </cell>
          <cell r="AO936">
            <v>35863333</v>
          </cell>
          <cell r="AP936">
            <v>5300000</v>
          </cell>
          <cell r="AQ936">
            <v>0.3333333283662796</v>
          </cell>
          <cell r="AS936">
            <v>1095</v>
          </cell>
          <cell r="AT936">
            <v>45058</v>
          </cell>
          <cell r="AU936">
            <v>36570000</v>
          </cell>
          <cell r="AV936" t="str">
            <v>O23011601010000007823</v>
          </cell>
          <cell r="AW936" t="str">
            <v>INVERSION</v>
          </cell>
          <cell r="AX936" t="str">
            <v>Generación de mecanismos para facilitar el acceso a una solución de vivienda a hogares vulnerables en Bogotá</v>
          </cell>
          <cell r="AY936">
            <v>5000512756</v>
          </cell>
          <cell r="AZ936">
            <v>1094</v>
          </cell>
          <cell r="BA936">
            <v>45083</v>
          </cell>
          <cell r="BB936">
            <v>35863333</v>
          </cell>
          <cell r="BK936" t="str">
            <v/>
          </cell>
          <cell r="BN936" t="str">
            <v/>
          </cell>
          <cell r="BO936" t="str">
            <v/>
          </cell>
          <cell r="BP936" t="str">
            <v/>
          </cell>
          <cell r="BR936" t="str">
            <v/>
          </cell>
          <cell r="BS936" t="str">
            <v/>
          </cell>
          <cell r="BT936" t="str">
            <v/>
          </cell>
          <cell r="BU936" t="str">
            <v/>
          </cell>
          <cell r="BV936" t="str">
            <v/>
          </cell>
          <cell r="BW936" t="str">
            <v/>
          </cell>
          <cell r="CA936" t="str">
            <v/>
          </cell>
          <cell r="CB936" t="str">
            <v/>
          </cell>
          <cell r="CC936" t="str">
            <v/>
          </cell>
          <cell r="CE936" t="str">
            <v/>
          </cell>
          <cell r="CF936" t="str">
            <v/>
          </cell>
          <cell r="CG936" t="str">
            <v/>
          </cell>
          <cell r="CH936" t="str">
            <v/>
          </cell>
          <cell r="CI936" t="str">
            <v/>
          </cell>
          <cell r="CP936">
            <v>0</v>
          </cell>
        </row>
        <row r="937">
          <cell r="C937" t="str">
            <v>CTO-907-2023</v>
          </cell>
          <cell r="D937">
            <v>1</v>
          </cell>
          <cell r="E937" t="str">
            <v>CO1.PCCNTR.5039187</v>
          </cell>
          <cell r="F937" t="str">
            <v>No Aplica</v>
          </cell>
          <cell r="G937" t="str">
            <v>En Ejecución</v>
          </cell>
          <cell r="H937" t="str">
            <v>https://community.secop.gov.co/Public/Tendering/OpportunityDetail/Index?noticeUID=CO1.NTC.4515178&amp;isFromPublicArea=True&amp;isModal=true&amp;asPopupView=true</v>
          </cell>
          <cell r="I937" t="str">
            <v>SDHT-SDO-PSP-106-2023</v>
          </cell>
          <cell r="J937">
            <v>1</v>
          </cell>
          <cell r="K937">
            <v>1</v>
          </cell>
          <cell r="L937" t="str">
            <v>Persona Natural</v>
          </cell>
          <cell r="M937" t="str">
            <v>CC</v>
          </cell>
          <cell r="N937">
            <v>1055650701</v>
          </cell>
          <cell r="O937">
            <v>4</v>
          </cell>
          <cell r="P937" t="str">
            <v>PERALTA AGUILAR</v>
          </cell>
          <cell r="Q937" t="str">
            <v>DANIEL ANDRES</v>
          </cell>
          <cell r="R937" t="str">
            <v>No Aplica</v>
          </cell>
          <cell r="S937" t="str">
            <v>DANIEL ANDRES PERALTA AGUILAR</v>
          </cell>
          <cell r="T937" t="str">
            <v>M</v>
          </cell>
          <cell r="U937">
            <v>45082</v>
          </cell>
          <cell r="V937">
            <v>45083</v>
          </cell>
          <cell r="W937">
            <v>44909</v>
          </cell>
          <cell r="Y937" t="str">
            <v>Contratación Directa</v>
          </cell>
          <cell r="Z937" t="str">
            <v>Contrato</v>
          </cell>
          <cell r="AA937" t="str">
            <v>Prestación de Servicios Profesionales</v>
          </cell>
          <cell r="AB937" t="str">
            <v>PRESTAR SERVICIOS PROFESIONALES PARA APOYAR Y GESTIONAR LAS ACTIVIDADES ADMINISTRATIVAS Y PRESUPUESTALES REQUERIDAS PARA EL CUMPLIMIENTO DE LAS METAS DE LOS PROYECTOS DE INVERSIÓN DE LA SUBDIRECCIÓN DE OPERACIONES.</v>
          </cell>
          <cell r="AC937">
            <v>45083</v>
          </cell>
          <cell r="AD937">
            <v>45084</v>
          </cell>
          <cell r="AE937">
            <v>45084</v>
          </cell>
          <cell r="AF937">
            <v>6</v>
          </cell>
          <cell r="AG937">
            <v>0</v>
          </cell>
          <cell r="AH937">
            <v>6</v>
          </cell>
          <cell r="AI937">
            <v>6</v>
          </cell>
          <cell r="AJ937">
            <v>0</v>
          </cell>
          <cell r="AK937">
            <v>180</v>
          </cell>
          <cell r="AL937">
            <v>45266</v>
          </cell>
          <cell r="AM937">
            <v>45266</v>
          </cell>
          <cell r="AN937">
            <v>36720000</v>
          </cell>
          <cell r="AO937">
            <v>36720000</v>
          </cell>
          <cell r="AP937">
            <v>6120000</v>
          </cell>
          <cell r="AQ937">
            <v>0</v>
          </cell>
          <cell r="AS937">
            <v>1174</v>
          </cell>
          <cell r="AT937">
            <v>45069</v>
          </cell>
          <cell r="AU937">
            <v>36720000</v>
          </cell>
          <cell r="AV937" t="str">
            <v>O23011602320000007641</v>
          </cell>
          <cell r="AW937" t="str">
            <v>INVERSION</v>
          </cell>
          <cell r="AX937" t="str">
            <v>Implementación de la Estrategia Integral de Revitalización Bogotá</v>
          </cell>
          <cell r="AY937">
            <v>5000512548</v>
          </cell>
          <cell r="AZ937">
            <v>1087</v>
          </cell>
          <cell r="BA937">
            <v>45083</v>
          </cell>
          <cell r="BB937">
            <v>36720000</v>
          </cell>
          <cell r="BK937" t="str">
            <v/>
          </cell>
          <cell r="BN937" t="str">
            <v/>
          </cell>
          <cell r="BO937" t="str">
            <v/>
          </cell>
          <cell r="BP937" t="str">
            <v/>
          </cell>
          <cell r="BR937" t="str">
            <v/>
          </cell>
          <cell r="BS937" t="str">
            <v/>
          </cell>
          <cell r="BT937" t="str">
            <v/>
          </cell>
          <cell r="BU937" t="str">
            <v/>
          </cell>
          <cell r="BV937" t="str">
            <v/>
          </cell>
          <cell r="BW937" t="str">
            <v/>
          </cell>
          <cell r="CA937" t="str">
            <v/>
          </cell>
          <cell r="CB937" t="str">
            <v/>
          </cell>
          <cell r="CC937" t="str">
            <v/>
          </cell>
          <cell r="CE937" t="str">
            <v/>
          </cell>
          <cell r="CF937" t="str">
            <v/>
          </cell>
          <cell r="CG937" t="str">
            <v/>
          </cell>
          <cell r="CH937" t="str">
            <v/>
          </cell>
          <cell r="CI937" t="str">
            <v/>
          </cell>
          <cell r="CP937">
            <v>0</v>
          </cell>
        </row>
        <row r="938">
          <cell r="C938" t="str">
            <v>CTO-908-2023</v>
          </cell>
          <cell r="D938">
            <v>1</v>
          </cell>
          <cell r="E938" t="str">
            <v>CO1.PCCNTR.5039414</v>
          </cell>
          <cell r="F938" t="str">
            <v>No Aplica</v>
          </cell>
          <cell r="G938" t="str">
            <v>En Ejecución</v>
          </cell>
          <cell r="H938" t="str">
            <v>https://community.secop.gov.co/Public/Tendering/OpportunityDetail/Index?noticeUID=CO1.NTC.4515250&amp;isFromPublicArea=True&amp;isModal=true&amp;asPopupView=true</v>
          </cell>
          <cell r="I938" t="str">
            <v>SDHT-SDO-PSP-108-2023.</v>
          </cell>
          <cell r="J938">
            <v>1</v>
          </cell>
          <cell r="K938">
            <v>1</v>
          </cell>
          <cell r="L938" t="str">
            <v>Persona Natural</v>
          </cell>
          <cell r="M938" t="str">
            <v>CC</v>
          </cell>
          <cell r="N938">
            <v>1130650509</v>
          </cell>
          <cell r="O938">
            <v>8</v>
          </cell>
          <cell r="P938" t="str">
            <v>TOSE MUÑOZ</v>
          </cell>
          <cell r="Q938" t="str">
            <v>MANUEL JOSE</v>
          </cell>
          <cell r="R938" t="str">
            <v>No Aplica</v>
          </cell>
          <cell r="S938" t="str">
            <v>MANUEL JOSE TOSE MUÑOZ</v>
          </cell>
          <cell r="T938" t="str">
            <v>M</v>
          </cell>
          <cell r="U938">
            <v>45082</v>
          </cell>
          <cell r="V938">
            <v>45084</v>
          </cell>
          <cell r="W938">
            <v>45083</v>
          </cell>
          <cell r="Y938" t="str">
            <v>Contratación Directa</v>
          </cell>
          <cell r="Z938" t="str">
            <v>Contrato</v>
          </cell>
          <cell r="AA938" t="str">
            <v>Prestación de Servicios Profesionales</v>
          </cell>
          <cell r="AB938" t="str">
            <v>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v>
          </cell>
          <cell r="AC938">
            <v>45084</v>
          </cell>
          <cell r="AD938">
            <v>45085</v>
          </cell>
          <cell r="AE938">
            <v>45085</v>
          </cell>
          <cell r="AF938">
            <v>6</v>
          </cell>
          <cell r="AG938">
            <v>20</v>
          </cell>
          <cell r="AH938">
            <v>6.666666666666667</v>
          </cell>
          <cell r="AI938">
            <v>6</v>
          </cell>
          <cell r="AJ938">
            <v>20</v>
          </cell>
          <cell r="AK938">
            <v>200</v>
          </cell>
          <cell r="AL938">
            <v>45287</v>
          </cell>
          <cell r="AM938">
            <v>45287</v>
          </cell>
          <cell r="AN938">
            <v>35020000</v>
          </cell>
          <cell r="AO938">
            <v>35020000</v>
          </cell>
          <cell r="AP938">
            <v>5253000</v>
          </cell>
          <cell r="AQ938">
            <v>0</v>
          </cell>
          <cell r="AS938">
            <v>1130</v>
          </cell>
          <cell r="AT938">
            <v>45058</v>
          </cell>
          <cell r="AU938">
            <v>36771000</v>
          </cell>
          <cell r="AV938" t="str">
            <v>O23011602320000007642</v>
          </cell>
          <cell r="AW938" t="str">
            <v>INVERSION</v>
          </cell>
          <cell r="AX938" t="str">
            <v>Implementación de acciones de Acupuntura Urbana en Bogotá</v>
          </cell>
          <cell r="AY938">
            <v>5000512557</v>
          </cell>
          <cell r="AZ938">
            <v>1088</v>
          </cell>
          <cell r="BA938">
            <v>45083</v>
          </cell>
          <cell r="BB938">
            <v>35020000</v>
          </cell>
          <cell r="BK938" t="str">
            <v/>
          </cell>
          <cell r="BN938" t="str">
            <v/>
          </cell>
          <cell r="BO938" t="str">
            <v/>
          </cell>
          <cell r="BP938" t="str">
            <v/>
          </cell>
          <cell r="BR938" t="str">
            <v/>
          </cell>
          <cell r="BS938" t="str">
            <v/>
          </cell>
          <cell r="BT938" t="str">
            <v/>
          </cell>
          <cell r="BU938" t="str">
            <v/>
          </cell>
          <cell r="BV938" t="str">
            <v/>
          </cell>
          <cell r="BW938" t="str">
            <v/>
          </cell>
          <cell r="CA938" t="str">
            <v/>
          </cell>
          <cell r="CB938" t="str">
            <v/>
          </cell>
          <cell r="CC938" t="str">
            <v/>
          </cell>
          <cell r="CE938" t="str">
            <v/>
          </cell>
          <cell r="CF938" t="str">
            <v/>
          </cell>
          <cell r="CG938" t="str">
            <v/>
          </cell>
          <cell r="CH938" t="str">
            <v/>
          </cell>
          <cell r="CI938" t="str">
            <v/>
          </cell>
          <cell r="CP938">
            <v>0</v>
          </cell>
        </row>
        <row r="939">
          <cell r="C939" t="str">
            <v>909-2023</v>
          </cell>
          <cell r="D939">
            <v>1</v>
          </cell>
          <cell r="E939" t="str">
            <v>CO1.PCCNTR.5044603</v>
          </cell>
          <cell r="F939" t="str">
            <v>No Aplica</v>
          </cell>
          <cell r="G939" t="str">
            <v>En Ejecución</v>
          </cell>
          <cell r="H939" t="str">
            <v>https://community.secop.gov.co/Public/Tendering/OpportunityDetail/Index?noticeUID=CO1.NTC.4524356&amp;isFromPublicArea=True&amp;isModal=true&amp;asPopupView=true</v>
          </cell>
          <cell r="I939" t="str">
            <v>SDHT-SDO-PSP-107-2023</v>
          </cell>
          <cell r="J939">
            <v>1</v>
          </cell>
          <cell r="K939">
            <v>1</v>
          </cell>
          <cell r="L939" t="str">
            <v>Persona Natural</v>
          </cell>
          <cell r="M939" t="str">
            <v>CC</v>
          </cell>
          <cell r="N939">
            <v>1010223180</v>
          </cell>
          <cell r="O939">
            <v>2</v>
          </cell>
          <cell r="P939" t="str">
            <v>ZUÑIGA ROJAS</v>
          </cell>
          <cell r="Q939" t="str">
            <v>LAURA FERNANDA</v>
          </cell>
          <cell r="R939" t="str">
            <v>No Aplica</v>
          </cell>
          <cell r="S939" t="str">
            <v>LAURA FERNANDA ZUÑIGA ROJAS</v>
          </cell>
          <cell r="T939" t="str">
            <v>F</v>
          </cell>
          <cell r="U939">
            <v>45082</v>
          </cell>
          <cell r="V939">
            <v>45084</v>
          </cell>
          <cell r="W939">
            <v>45083</v>
          </cell>
          <cell r="Y939" t="str">
            <v>Contratación Directa</v>
          </cell>
          <cell r="Z939" t="str">
            <v>Contrato</v>
          </cell>
          <cell r="AA939" t="str">
            <v>Prestación de Servicios Profesionales</v>
          </cell>
          <cell r="AB939" t="str">
            <v>PRESTAR SERVICIOS PROFESIONALES PARA APOYAR EL DESARROLLO DE LAS ACTIVIDADES SOCIALES ORIENTADAS A LA FORMULACIÓN, EJECUCIÓN Y SEGUIMIENTO DE LAS INTERVENCIONES PRIORIZADAS POR LA SUBDIRECCIÓN DE 0PERACIONES.</v>
          </cell>
          <cell r="AC939">
            <v>45084</v>
          </cell>
          <cell r="AE939">
            <v>45084</v>
          </cell>
          <cell r="AF939">
            <v>6</v>
          </cell>
          <cell r="AG939">
            <v>0</v>
          </cell>
          <cell r="AH939">
            <v>6</v>
          </cell>
          <cell r="AI939">
            <v>6</v>
          </cell>
          <cell r="AJ939">
            <v>0</v>
          </cell>
          <cell r="AK939">
            <v>180</v>
          </cell>
          <cell r="AL939">
            <v>45266</v>
          </cell>
          <cell r="AM939">
            <v>45266</v>
          </cell>
          <cell r="AN939">
            <v>31518000</v>
          </cell>
          <cell r="AO939">
            <v>31518000</v>
          </cell>
          <cell r="AP939">
            <v>5253000</v>
          </cell>
          <cell r="AQ939">
            <v>0</v>
          </cell>
          <cell r="AS939">
            <v>1175</v>
          </cell>
          <cell r="AT939">
            <v>45069</v>
          </cell>
          <cell r="AU939">
            <v>31518000</v>
          </cell>
          <cell r="AV939" t="str">
            <v>O23011602320000007641</v>
          </cell>
          <cell r="AW939" t="str">
            <v>INVERSION</v>
          </cell>
          <cell r="AX939" t="str">
            <v>Implementación de la Estrategia Integral de Revitalización Bogotá</v>
          </cell>
          <cell r="AY939">
            <v>5000512568</v>
          </cell>
          <cell r="AZ939">
            <v>1089</v>
          </cell>
          <cell r="BA939">
            <v>45083</v>
          </cell>
          <cell r="BB939">
            <v>31518000</v>
          </cell>
          <cell r="BK939" t="str">
            <v/>
          </cell>
          <cell r="BN939" t="str">
            <v/>
          </cell>
          <cell r="BO939" t="str">
            <v/>
          </cell>
          <cell r="BP939" t="str">
            <v/>
          </cell>
          <cell r="BR939" t="str">
            <v/>
          </cell>
          <cell r="BS939" t="str">
            <v/>
          </cell>
          <cell r="BT939" t="str">
            <v/>
          </cell>
          <cell r="BU939" t="str">
            <v/>
          </cell>
          <cell r="BV939" t="str">
            <v/>
          </cell>
          <cell r="BW939" t="str">
            <v/>
          </cell>
          <cell r="CA939" t="str">
            <v/>
          </cell>
          <cell r="CB939" t="str">
            <v/>
          </cell>
          <cell r="CC939" t="str">
            <v/>
          </cell>
          <cell r="CE939" t="str">
            <v/>
          </cell>
          <cell r="CF939" t="str">
            <v/>
          </cell>
          <cell r="CG939" t="str">
            <v/>
          </cell>
          <cell r="CH939" t="str">
            <v/>
          </cell>
          <cell r="CI939" t="str">
            <v/>
          </cell>
          <cell r="CP939">
            <v>0</v>
          </cell>
        </row>
        <row r="940">
          <cell r="C940" t="str">
            <v>910-2023</v>
          </cell>
          <cell r="D940">
            <v>1</v>
          </cell>
          <cell r="E940" t="str">
            <v>CO1.PCCNTR.5042825</v>
          </cell>
          <cell r="F940" t="str">
            <v>No Aplica</v>
          </cell>
          <cell r="G940" t="str">
            <v>En Ejecución</v>
          </cell>
          <cell r="H940" t="str">
            <v>https://community.secop.gov.co/Public/Tendering/OpportunityDetail/Index?noticeUID=CO1.NTC.4502875&amp;isFromPublicArea=True&amp;isModal=true&amp;asPopupView=true</v>
          </cell>
          <cell r="I940" t="str">
            <v>SDHT-SDA-PS-065-2023</v>
          </cell>
          <cell r="J940">
            <v>1</v>
          </cell>
          <cell r="K940">
            <v>1</v>
          </cell>
          <cell r="L940" t="str">
            <v>Persona Juridica</v>
          </cell>
          <cell r="M940" t="str">
            <v>NIT</v>
          </cell>
          <cell r="N940">
            <v>900098348</v>
          </cell>
          <cell r="O940">
            <v>3</v>
          </cell>
          <cell r="P940" t="str">
            <v>No Aplica</v>
          </cell>
          <cell r="Q940" t="str">
            <v>No Aplica</v>
          </cell>
          <cell r="R940" t="str">
            <v>POWERSUN S.A.S</v>
          </cell>
          <cell r="S940" t="str">
            <v>POWERSUN S.A.S</v>
          </cell>
          <cell r="T940" t="str">
            <v>No Aplica</v>
          </cell>
          <cell r="U940">
            <v>45086</v>
          </cell>
          <cell r="V940">
            <v>45097</v>
          </cell>
          <cell r="W940" t="str">
            <v>No Aplica</v>
          </cell>
          <cell r="Y940" t="str">
            <v>Contratación Directa</v>
          </cell>
          <cell r="Z940" t="str">
            <v>Contrato</v>
          </cell>
          <cell r="AA940" t="str">
            <v>Prestación de Servicios</v>
          </cell>
          <cell r="AB940" t="str">
            <v>CONTRATAR EL SERVICIO DE MANTENIMINTO PREVENTIVO Y CORRECTIVO CON SUMINISTRO DE REPUESTOS PARA LOS SISTEMAS DE ALIMENTACION INTERRUMPIDA (UPS) POWERSUN DE LA SECRETARIA DISTRITAL DEL HABITAT.</v>
          </cell>
          <cell r="AC940">
            <v>45097</v>
          </cell>
          <cell r="AE940">
            <v>45097</v>
          </cell>
          <cell r="AF940">
            <v>12</v>
          </cell>
          <cell r="AG940">
            <v>0</v>
          </cell>
          <cell r="AH940">
            <v>12</v>
          </cell>
          <cell r="AI940">
            <v>12</v>
          </cell>
          <cell r="AJ940">
            <v>0</v>
          </cell>
          <cell r="AK940">
            <v>360</v>
          </cell>
          <cell r="AL940">
            <v>45462</v>
          </cell>
          <cell r="AM940">
            <v>45462</v>
          </cell>
          <cell r="AN940">
            <v>48362171</v>
          </cell>
          <cell r="AO940">
            <v>48362171</v>
          </cell>
          <cell r="AP940" t="str">
            <v>No Aplica</v>
          </cell>
          <cell r="AQ940" t="str">
            <v>No Aplica</v>
          </cell>
          <cell r="AS940">
            <v>945</v>
          </cell>
          <cell r="AT940">
            <v>45020</v>
          </cell>
          <cell r="AU940">
            <v>48375000</v>
          </cell>
          <cell r="AV940" t="str">
            <v>O21202020080787130</v>
          </cell>
          <cell r="AW940" t="str">
            <v>FUNCIONAMIENTO</v>
          </cell>
          <cell r="AX940" t="str">
            <v>Servicios de mantenimiento y reparación de computadores y equipos periféricos</v>
          </cell>
          <cell r="AY940">
            <v>5000514390</v>
          </cell>
          <cell r="AZ940">
            <v>1115</v>
          </cell>
          <cell r="BA940">
            <v>45086</v>
          </cell>
          <cell r="BB940">
            <v>48362171</v>
          </cell>
          <cell r="BK940" t="str">
            <v/>
          </cell>
          <cell r="BN940" t="str">
            <v/>
          </cell>
          <cell r="BO940" t="str">
            <v/>
          </cell>
          <cell r="BP940" t="str">
            <v/>
          </cell>
          <cell r="BR940" t="str">
            <v/>
          </cell>
          <cell r="BS940" t="str">
            <v/>
          </cell>
          <cell r="BT940" t="str">
            <v/>
          </cell>
          <cell r="BU940" t="str">
            <v/>
          </cell>
          <cell r="BV940" t="str">
            <v/>
          </cell>
          <cell r="BW940" t="str">
            <v/>
          </cell>
          <cell r="CA940" t="str">
            <v/>
          </cell>
          <cell r="CB940" t="str">
            <v/>
          </cell>
          <cell r="CC940" t="str">
            <v/>
          </cell>
          <cell r="CE940" t="str">
            <v/>
          </cell>
          <cell r="CF940" t="str">
            <v/>
          </cell>
          <cell r="CG940" t="str">
            <v/>
          </cell>
          <cell r="CH940" t="str">
            <v/>
          </cell>
          <cell r="CI940" t="str">
            <v/>
          </cell>
          <cell r="CP940">
            <v>0</v>
          </cell>
        </row>
        <row r="941">
          <cell r="C941" t="str">
            <v>911-2023</v>
          </cell>
          <cell r="D941">
            <v>1</v>
          </cell>
          <cell r="E941" t="str">
            <v>CO1.PCCNTR.5042979</v>
          </cell>
          <cell r="F941" t="str">
            <v>No Aplica</v>
          </cell>
          <cell r="G941" t="str">
            <v>En Ejecución</v>
          </cell>
          <cell r="H941" t="str">
            <v>https://community.secop.gov.co/Public/Tendering/OpportunityDetail/Index?noticeUID=CO1.NTC.4523304&amp;isFromPublicArea=True&amp;isModal=true&amp;asPopupView=true</v>
          </cell>
          <cell r="I941" t="str">
            <v>SDHT-SGF-PSAG-002-2023.</v>
          </cell>
          <cell r="J941">
            <v>1</v>
          </cell>
          <cell r="K941">
            <v>1</v>
          </cell>
          <cell r="L941" t="str">
            <v>Persona Natural</v>
          </cell>
          <cell r="M941" t="str">
            <v>CC</v>
          </cell>
          <cell r="N941">
            <v>1032482858</v>
          </cell>
          <cell r="O941">
            <v>7</v>
          </cell>
          <cell r="P941" t="str">
            <v>PEREZ GOMEZ</v>
          </cell>
          <cell r="Q941" t="str">
            <v>DANIELA PEREZ</v>
          </cell>
          <cell r="R941" t="str">
            <v>No Aplica</v>
          </cell>
          <cell r="S941" t="str">
            <v>DANIELA PEREZ PEREZ GOMEZ</v>
          </cell>
          <cell r="T941" t="str">
            <v>F</v>
          </cell>
          <cell r="U941">
            <v>45082</v>
          </cell>
          <cell r="V941">
            <v>45085</v>
          </cell>
          <cell r="W941">
            <v>45084</v>
          </cell>
          <cell r="Y941" t="str">
            <v>Contratación Directa</v>
          </cell>
          <cell r="Z941" t="str">
            <v>Contrato</v>
          </cell>
          <cell r="AA941" t="str">
            <v>Prestación de Servicios  de Apoyo a la Gestión</v>
          </cell>
          <cell r="AB941" t="str">
            <v>PRESTAR SERVICIOS DE APOYO Y SEGUIMIENTO A PROCESOS DE GESTIÓN OPERATIVA TENDIENTES AL CUMPLIMIENTO DE COMPROMISOS MISIONALES DE LA SUBSECRETARIA DE GESTIÓN FINANCIERA</v>
          </cell>
          <cell r="AC941">
            <v>45085</v>
          </cell>
          <cell r="AE941">
            <v>45085</v>
          </cell>
          <cell r="AF941">
            <v>6</v>
          </cell>
          <cell r="AG941">
            <v>24</v>
          </cell>
          <cell r="AH941">
            <v>6.8</v>
          </cell>
          <cell r="AI941">
            <v>6</v>
          </cell>
          <cell r="AJ941">
            <v>24</v>
          </cell>
          <cell r="AK941">
            <v>204</v>
          </cell>
          <cell r="AL941">
            <v>45292</v>
          </cell>
          <cell r="AM941">
            <v>45292</v>
          </cell>
          <cell r="AN941">
            <v>25160000</v>
          </cell>
          <cell r="AO941">
            <v>25160000</v>
          </cell>
          <cell r="AP941">
            <v>3700000</v>
          </cell>
          <cell r="AQ941">
            <v>0</v>
          </cell>
          <cell r="AS941">
            <v>1080</v>
          </cell>
          <cell r="AT941">
            <v>45058</v>
          </cell>
          <cell r="AU941">
            <v>25776666</v>
          </cell>
          <cell r="AV941" t="str">
            <v>O23011601010000007823</v>
          </cell>
          <cell r="AW941" t="str">
            <v>INVERSION</v>
          </cell>
          <cell r="AX941" t="str">
            <v>Generación de mecanismos para facilitar el acceso a una solución de vivienda a hogares vulnerables en Bogotá</v>
          </cell>
          <cell r="AY941">
            <v>5000513056</v>
          </cell>
          <cell r="AZ941">
            <v>1098</v>
          </cell>
          <cell r="BA941">
            <v>45084</v>
          </cell>
          <cell r="BB941">
            <v>25160000</v>
          </cell>
          <cell r="BK941" t="str">
            <v/>
          </cell>
          <cell r="BN941" t="str">
            <v/>
          </cell>
          <cell r="BO941" t="str">
            <v/>
          </cell>
          <cell r="BP941" t="str">
            <v/>
          </cell>
          <cell r="BR941" t="str">
            <v/>
          </cell>
          <cell r="BS941" t="str">
            <v/>
          </cell>
          <cell r="BT941" t="str">
            <v/>
          </cell>
          <cell r="BU941" t="str">
            <v/>
          </cell>
          <cell r="BV941" t="str">
            <v/>
          </cell>
          <cell r="BW941" t="str">
            <v/>
          </cell>
          <cell r="CA941" t="str">
            <v/>
          </cell>
          <cell r="CB941" t="str">
            <v/>
          </cell>
          <cell r="CC941" t="str">
            <v/>
          </cell>
          <cell r="CE941" t="str">
            <v/>
          </cell>
          <cell r="CF941" t="str">
            <v/>
          </cell>
          <cell r="CG941" t="str">
            <v/>
          </cell>
          <cell r="CH941" t="str">
            <v/>
          </cell>
          <cell r="CI941" t="str">
            <v/>
          </cell>
          <cell r="CP941">
            <v>0</v>
          </cell>
        </row>
        <row r="942">
          <cell r="C942" t="str">
            <v>912-2023</v>
          </cell>
          <cell r="D942">
            <v>1</v>
          </cell>
          <cell r="E942" t="str">
            <v>CO1.PCCNTR.5043510</v>
          </cell>
          <cell r="F942" t="str">
            <v>No Aplica</v>
          </cell>
          <cell r="G942" t="str">
            <v>En Ejecución</v>
          </cell>
          <cell r="H942" t="str">
            <v>https://community.secop.gov.co/Public/Tendering/OpportunityDetail/Index?noticeUID=CO1.NTC.4523336&amp;isFromPublicArea=True&amp;isModal=true&amp;asPopupView=true</v>
          </cell>
          <cell r="I942" t="str">
            <v>SDHT-SDRPUB-PSP-051-2023</v>
          </cell>
          <cell r="J942">
            <v>1</v>
          </cell>
          <cell r="K942">
            <v>1</v>
          </cell>
          <cell r="L942" t="str">
            <v>Persona Natural</v>
          </cell>
          <cell r="M942" t="str">
            <v>CC</v>
          </cell>
          <cell r="N942">
            <v>1014204489</v>
          </cell>
          <cell r="O942">
            <v>6</v>
          </cell>
          <cell r="P942" t="str">
            <v>MARTINEZ SANCHEZ</v>
          </cell>
          <cell r="Q942" t="str">
            <v>ADRIANA CAROLINA</v>
          </cell>
          <cell r="R942" t="str">
            <v>No Aplica</v>
          </cell>
          <cell r="S942" t="str">
            <v>ADRIANA CAROLINA MARTINEZ SANCHEZ</v>
          </cell>
          <cell r="T942" t="str">
            <v>F</v>
          </cell>
          <cell r="U942">
            <v>45082</v>
          </cell>
          <cell r="V942">
            <v>45085</v>
          </cell>
          <cell r="W942">
            <v>44866</v>
          </cell>
          <cell r="Y942" t="str">
            <v>Contratación Directa</v>
          </cell>
          <cell r="Z942" t="str">
            <v>Contrato</v>
          </cell>
          <cell r="AA942" t="str">
            <v>Prestación de Servicios Profesionales</v>
          </cell>
          <cell r="AB942" t="str">
            <v>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v>
          </cell>
          <cell r="AC942">
            <v>45085</v>
          </cell>
          <cell r="AE942">
            <v>45085</v>
          </cell>
          <cell r="AF942">
            <v>6</v>
          </cell>
          <cell r="AG942">
            <v>26</v>
          </cell>
          <cell r="AH942">
            <v>6.8666666666666671</v>
          </cell>
          <cell r="AI942">
            <v>6</v>
          </cell>
          <cell r="AJ942">
            <v>26</v>
          </cell>
          <cell r="AK942">
            <v>206</v>
          </cell>
          <cell r="AL942">
            <v>45294</v>
          </cell>
          <cell r="AM942">
            <v>45294</v>
          </cell>
          <cell r="AN942">
            <v>42436000</v>
          </cell>
          <cell r="AO942">
            <v>42436000</v>
          </cell>
          <cell r="AP942">
            <v>6180000</v>
          </cell>
          <cell r="AQ942">
            <v>0</v>
          </cell>
          <cell r="AS942">
            <v>1092</v>
          </cell>
          <cell r="AT942">
            <v>45058</v>
          </cell>
          <cell r="AU942">
            <v>42848000</v>
          </cell>
          <cell r="AV942" t="str">
            <v>O23011601010000007823</v>
          </cell>
          <cell r="AW942" t="str">
            <v>INVERSION</v>
          </cell>
          <cell r="AX942" t="str">
            <v>Generación de mecanismos para facilitar el acceso a una solución de vivienda a hogares vulnerables en Bogotá</v>
          </cell>
          <cell r="AY942">
            <v>5000513058</v>
          </cell>
          <cell r="AZ942">
            <v>1099</v>
          </cell>
          <cell r="BA942">
            <v>45084</v>
          </cell>
          <cell r="BB942">
            <v>42436000</v>
          </cell>
          <cell r="BK942" t="str">
            <v/>
          </cell>
          <cell r="BN942" t="str">
            <v/>
          </cell>
          <cell r="BO942" t="str">
            <v/>
          </cell>
          <cell r="BP942" t="str">
            <v/>
          </cell>
          <cell r="BR942" t="str">
            <v/>
          </cell>
          <cell r="BS942" t="str">
            <v/>
          </cell>
          <cell r="BT942" t="str">
            <v/>
          </cell>
          <cell r="BU942" t="str">
            <v/>
          </cell>
          <cell r="BV942" t="str">
            <v/>
          </cell>
          <cell r="BW942" t="str">
            <v/>
          </cell>
          <cell r="CA942" t="str">
            <v/>
          </cell>
          <cell r="CB942" t="str">
            <v/>
          </cell>
          <cell r="CC942" t="str">
            <v/>
          </cell>
          <cell r="CE942" t="str">
            <v/>
          </cell>
          <cell r="CF942" t="str">
            <v/>
          </cell>
          <cell r="CG942" t="str">
            <v/>
          </cell>
          <cell r="CH942" t="str">
            <v/>
          </cell>
          <cell r="CI942" t="str">
            <v/>
          </cell>
          <cell r="CP942">
            <v>0</v>
          </cell>
        </row>
        <row r="943">
          <cell r="C943" t="str">
            <v>913-2023</v>
          </cell>
          <cell r="D943">
            <v>1</v>
          </cell>
          <cell r="E943" t="str">
            <v>CO1.PCCNTR.5054051</v>
          </cell>
          <cell r="F943" t="str">
            <v>No Aplica</v>
          </cell>
          <cell r="G943" t="str">
            <v>En Ejecución</v>
          </cell>
          <cell r="H943" t="str">
            <v>https://community.secop.gov.co/Public/Tendering/OpportunityDetail/Index?noticeUID=CO1.NTC.4529120&amp;isFromPublicArea=True&amp;isModal=true&amp;asPopupView=true</v>
          </cell>
          <cell r="I943" t="str">
            <v>SDHT-SDF-PSP-020-2023</v>
          </cell>
          <cell r="J943">
            <v>1</v>
          </cell>
          <cell r="K943">
            <v>1</v>
          </cell>
          <cell r="L943" t="str">
            <v>Persona Juridica</v>
          </cell>
          <cell r="M943" t="str">
            <v>NIT</v>
          </cell>
          <cell r="N943">
            <v>802018262</v>
          </cell>
          <cell r="O943">
            <v>1</v>
          </cell>
          <cell r="P943" t="str">
            <v>No Aplica</v>
          </cell>
          <cell r="Q943" t="str">
            <v>No Aplica</v>
          </cell>
          <cell r="R943" t="str">
            <v>ASP SOLUTIONS S.A.</v>
          </cell>
          <cell r="S943" t="str">
            <v>ASP SOLUTIONS S.A.</v>
          </cell>
          <cell r="T943" t="str">
            <v>No Aplica</v>
          </cell>
          <cell r="U943">
            <v>45086</v>
          </cell>
          <cell r="V943">
            <v>45097</v>
          </cell>
          <cell r="W943" t="str">
            <v>No Aplica</v>
          </cell>
          <cell r="Y943" t="str">
            <v>Contratación Directa</v>
          </cell>
          <cell r="Z943" t="str">
            <v>Contrato</v>
          </cell>
          <cell r="AA943" t="str">
            <v>Prestación de Servicios</v>
          </cell>
          <cell r="AB943" t="str">
            <v>PRESTAR SERVICIOS DE SOPORTE TÉCNICO PARA EL ADECUADO FUNCIONAMIENTO DE LA PLATAFORMA JSP7 Y EFECTUAR DESARROLLO TECNOLÓGICOS CUANDO LAS NECESIDADES DE LA SDHT LO REQUIERA</v>
          </cell>
          <cell r="AC943">
            <v>45097</v>
          </cell>
          <cell r="AD943">
            <v>45097</v>
          </cell>
          <cell r="AE943">
            <v>45097</v>
          </cell>
          <cell r="AF943">
            <v>7</v>
          </cell>
          <cell r="AG943">
            <v>0</v>
          </cell>
          <cell r="AH943">
            <v>7</v>
          </cell>
          <cell r="AI943">
            <v>7</v>
          </cell>
          <cell r="AJ943">
            <v>0</v>
          </cell>
          <cell r="AK943">
            <v>210</v>
          </cell>
          <cell r="AL943">
            <v>45310</v>
          </cell>
          <cell r="AM943">
            <v>45310</v>
          </cell>
          <cell r="AN943">
            <v>174944280</v>
          </cell>
          <cell r="AO943">
            <v>226844280</v>
          </cell>
          <cell r="AP943" t="str">
            <v>No Aplica</v>
          </cell>
          <cell r="AQ943" t="str">
            <v>No Aplica</v>
          </cell>
          <cell r="AS943">
            <v>1045</v>
          </cell>
          <cell r="AT943">
            <v>45050</v>
          </cell>
          <cell r="AU943">
            <v>179554000</v>
          </cell>
          <cell r="AV943" t="str">
            <v>O23011605560000007754</v>
          </cell>
          <cell r="AW943" t="str">
            <v>INVERSION</v>
          </cell>
          <cell r="AX943" t="str">
            <v>Fortalecimiento Institucional de la Secretaría del Hábitat Bogotá</v>
          </cell>
          <cell r="AY943">
            <v>5000514521</v>
          </cell>
          <cell r="AZ943">
            <v>1117</v>
          </cell>
          <cell r="BA943">
            <v>45086</v>
          </cell>
          <cell r="BB943">
            <v>174944280</v>
          </cell>
          <cell r="BC943">
            <v>45189</v>
          </cell>
          <cell r="BD943">
            <v>1363</v>
          </cell>
          <cell r="BE943">
            <v>45126</v>
          </cell>
          <cell r="BF943">
            <v>54000000</v>
          </cell>
          <cell r="BG943" t="str">
            <v>5000530880</v>
          </cell>
          <cell r="BH943">
            <v>1350</v>
          </cell>
          <cell r="BI943">
            <v>45139</v>
          </cell>
          <cell r="BJ943" t="str">
            <v>O23011605560000007754</v>
          </cell>
          <cell r="BK943" t="str">
            <v>INVERSION</v>
          </cell>
          <cell r="BL943">
            <v>45138</v>
          </cell>
          <cell r="BM943">
            <v>51900000</v>
          </cell>
          <cell r="BN943" t="str">
            <v/>
          </cell>
          <cell r="BO943" t="str">
            <v/>
          </cell>
          <cell r="BP943" t="str">
            <v/>
          </cell>
          <cell r="BR943" t="str">
            <v/>
          </cell>
          <cell r="BS943" t="str">
            <v/>
          </cell>
          <cell r="BT943" t="str">
            <v/>
          </cell>
          <cell r="BU943" t="str">
            <v/>
          </cell>
          <cell r="BV943" t="str">
            <v/>
          </cell>
          <cell r="BW943" t="str">
            <v/>
          </cell>
          <cell r="CA943" t="str">
            <v/>
          </cell>
          <cell r="CB943" t="str">
            <v/>
          </cell>
          <cell r="CC943" t="str">
            <v/>
          </cell>
          <cell r="CE943" t="str">
            <v/>
          </cell>
          <cell r="CF943" t="str">
            <v/>
          </cell>
          <cell r="CG943" t="str">
            <v/>
          </cell>
          <cell r="CH943" t="str">
            <v/>
          </cell>
          <cell r="CI943" t="str">
            <v/>
          </cell>
          <cell r="CP943">
            <v>0</v>
          </cell>
        </row>
        <row r="944">
          <cell r="C944" t="str">
            <v>914-2023</v>
          </cell>
          <cell r="D944">
            <v>1</v>
          </cell>
          <cell r="E944" t="str">
            <v>CO1.PCCNTR.5046290</v>
          </cell>
          <cell r="F944" t="str">
            <v>No Aplica</v>
          </cell>
          <cell r="G944" t="str">
            <v>En Ejecución</v>
          </cell>
          <cell r="H944" t="str">
            <v>https://community.secop.gov.co/Public/Tendering/OpportunityDetail/Index?noticeUID=CO1.NTC.4311789&amp;isFromPublicArea=True&amp;isModal=False</v>
          </cell>
          <cell r="I944" t="str">
            <v>SDHT-LP-002-2023</v>
          </cell>
          <cell r="J944">
            <v>11</v>
          </cell>
          <cell r="K944">
            <v>1</v>
          </cell>
          <cell r="L944" t="str">
            <v>Persona Juridica</v>
          </cell>
          <cell r="M944" t="str">
            <v>NIT</v>
          </cell>
          <cell r="N944">
            <v>804002715</v>
          </cell>
          <cell r="O944">
            <v>3</v>
          </cell>
          <cell r="P944" t="str">
            <v>No Aplica</v>
          </cell>
          <cell r="Q944" t="str">
            <v>No Aplica</v>
          </cell>
          <cell r="R944" t="str">
            <v>BUILDING LTDA</v>
          </cell>
          <cell r="S944" t="str">
            <v>BUILDING LTDA</v>
          </cell>
          <cell r="T944" t="str">
            <v>No Aplica</v>
          </cell>
          <cell r="U944">
            <v>45097</v>
          </cell>
          <cell r="V944">
            <v>45105</v>
          </cell>
          <cell r="W944" t="str">
            <v>No Aplica</v>
          </cell>
          <cell r="Y944" t="str">
            <v>Licitación</v>
          </cell>
          <cell r="Z944" t="str">
            <v>Contrato</v>
          </cell>
          <cell r="AA944" t="str">
            <v>Obra</v>
          </cell>
          <cell r="AB944" t="str">
            <v>CONTRATAR LA EJECUCIÓN DE LAS OBRAS DE MEJORAMIENTO DE VIVIENDA EN LA MODALIDAD DE HABITABILIDAD DE LOS PROYECTOS ESTRUCTURADOS EN LOS TERRITORIOS PRIORIZADOS POR LA SECRETARÍA DISTRITAL DEL HÁBITAT. GRUPO 1 – 2023.</v>
          </cell>
          <cell r="AC944">
            <v>45105</v>
          </cell>
          <cell r="AD944">
            <v>45113</v>
          </cell>
          <cell r="AE944">
            <v>45113</v>
          </cell>
          <cell r="AF944">
            <v>7</v>
          </cell>
          <cell r="AG944">
            <v>0</v>
          </cell>
          <cell r="AH944">
            <v>7</v>
          </cell>
          <cell r="AI944">
            <v>7</v>
          </cell>
          <cell r="AJ944">
            <v>0</v>
          </cell>
          <cell r="AK944">
            <v>210</v>
          </cell>
          <cell r="AL944">
            <v>45327</v>
          </cell>
          <cell r="AM944">
            <v>45327</v>
          </cell>
          <cell r="AN944">
            <v>5783760000</v>
          </cell>
          <cell r="AO944">
            <v>5783760000</v>
          </cell>
          <cell r="AP944" t="str">
            <v>No Aplica</v>
          </cell>
          <cell r="AQ944" t="str">
            <v>No Aplica</v>
          </cell>
          <cell r="AS944">
            <v>830</v>
          </cell>
          <cell r="AT944">
            <v>44987</v>
          </cell>
          <cell r="AU944">
            <v>23114160000</v>
          </cell>
          <cell r="AV944" t="str">
            <v>O23011601010000007715</v>
          </cell>
          <cell r="AW944" t="str">
            <v>INVERSION</v>
          </cell>
          <cell r="AX944" t="str">
            <v>Mejoramiento de vivienda - modalidad de habitabilidad mediante asignación e implementación de subsidio en Bogotá</v>
          </cell>
          <cell r="AY944">
            <v>5000517925</v>
          </cell>
          <cell r="AZ944">
            <v>1163</v>
          </cell>
          <cell r="BA944">
            <v>45098</v>
          </cell>
          <cell r="BB944">
            <v>5783760000</v>
          </cell>
          <cell r="BK944" t="str">
            <v/>
          </cell>
          <cell r="BN944" t="str">
            <v/>
          </cell>
          <cell r="BO944" t="str">
            <v/>
          </cell>
          <cell r="BP944" t="str">
            <v/>
          </cell>
          <cell r="BR944" t="str">
            <v/>
          </cell>
          <cell r="BS944" t="str">
            <v/>
          </cell>
          <cell r="BT944" t="str">
            <v/>
          </cell>
          <cell r="BU944" t="str">
            <v/>
          </cell>
          <cell r="BV944" t="str">
            <v/>
          </cell>
          <cell r="BW944" t="str">
            <v/>
          </cell>
          <cell r="CA944" t="str">
            <v/>
          </cell>
          <cell r="CB944" t="str">
            <v/>
          </cell>
          <cell r="CC944" t="str">
            <v/>
          </cell>
          <cell r="CE944" t="str">
            <v/>
          </cell>
          <cell r="CF944" t="str">
            <v/>
          </cell>
          <cell r="CG944" t="str">
            <v/>
          </cell>
          <cell r="CH944" t="str">
            <v/>
          </cell>
          <cell r="CI944" t="str">
            <v/>
          </cell>
          <cell r="CP944">
            <v>0</v>
          </cell>
        </row>
        <row r="945">
          <cell r="C945" t="str">
            <v>915-2023</v>
          </cell>
          <cell r="D945">
            <v>1</v>
          </cell>
          <cell r="E945" t="str">
            <v>CO1.PCCNTR.5046282</v>
          </cell>
          <cell r="F945" t="str">
            <v>No Aplica</v>
          </cell>
          <cell r="G945" t="str">
            <v>En Ejecución</v>
          </cell>
          <cell r="H945" t="str">
            <v>https://community.secop.gov.co/Public/Tendering/OpportunityDetail/Index?noticeUID=CO1.NTC.4311789&amp;isFromPublicArea=True&amp;isModal=False</v>
          </cell>
          <cell r="I945" t="str">
            <v>SDHT-LP-002-2023</v>
          </cell>
          <cell r="J945">
            <v>11</v>
          </cell>
          <cell r="K945">
            <v>1</v>
          </cell>
          <cell r="L945" t="str">
            <v>Persona Juridica</v>
          </cell>
          <cell r="M945" t="str">
            <v>NIT</v>
          </cell>
          <cell r="N945">
            <v>900628905</v>
          </cell>
          <cell r="O945">
            <v>1</v>
          </cell>
          <cell r="P945" t="str">
            <v>No Aplica</v>
          </cell>
          <cell r="Q945" t="str">
            <v>No Aplica</v>
          </cell>
          <cell r="R945" t="str">
            <v>CONSTRUCTORA DE INFRAESTRUCTURA COLOMBIA NA COINCO SAS</v>
          </cell>
          <cell r="S945" t="str">
            <v>CONSTRUCTORA DE INFRAESTRUCTURA COLOMBIA NA COINCO SAS</v>
          </cell>
          <cell r="T945" t="str">
            <v>No Aplica</v>
          </cell>
          <cell r="U945">
            <v>45097</v>
          </cell>
          <cell r="V945">
            <v>45107</v>
          </cell>
          <cell r="W945" t="str">
            <v>No Aplica</v>
          </cell>
          <cell r="Y945" t="str">
            <v>Licitación</v>
          </cell>
          <cell r="Z945" t="str">
            <v>Contrato</v>
          </cell>
          <cell r="AA945" t="str">
            <v>Obra</v>
          </cell>
          <cell r="AB945" t="str">
            <v>CONTRATAR LA EJECUCIÓN DE LAS OBRAS DE MEJORAMIENTO DE VIVIENDA EN LA MODALIDAD DE HABITABILIDAD DE LOS PROYECTOS ESTRUCTURADOS EN LOS TERRITORIOS PRIORIZADOS POR LA SECRETARÍA DISTRITAL DEL HÁBITAT. GRUPO 2– 2023</v>
          </cell>
          <cell r="AC945">
            <v>45107</v>
          </cell>
          <cell r="AD945">
            <v>45113</v>
          </cell>
          <cell r="AE945">
            <v>45113</v>
          </cell>
          <cell r="AF945">
            <v>7</v>
          </cell>
          <cell r="AG945">
            <v>0</v>
          </cell>
          <cell r="AH945">
            <v>7</v>
          </cell>
          <cell r="AI945">
            <v>7</v>
          </cell>
          <cell r="AJ945">
            <v>0</v>
          </cell>
          <cell r="AK945">
            <v>210</v>
          </cell>
          <cell r="AL945">
            <v>45327</v>
          </cell>
          <cell r="AM945">
            <v>45327</v>
          </cell>
          <cell r="AN945">
            <v>5783760000</v>
          </cell>
          <cell r="AO945">
            <v>5783760000</v>
          </cell>
          <cell r="AP945" t="str">
            <v>No Aplica</v>
          </cell>
          <cell r="AQ945" t="str">
            <v>No Aplica</v>
          </cell>
          <cell r="AS945">
            <v>830</v>
          </cell>
          <cell r="AT945">
            <v>44987</v>
          </cell>
          <cell r="AU945">
            <v>23114160000</v>
          </cell>
          <cell r="AV945" t="str">
            <v>O23011601010000007715</v>
          </cell>
          <cell r="AW945" t="str">
            <v>INVERSION</v>
          </cell>
          <cell r="AX945" t="str">
            <v>Mejoramiento de vivienda - modalidad de habitabilidad mediante asignación e implementación de subsidio en Bogotá</v>
          </cell>
          <cell r="AY945">
            <v>5000517928</v>
          </cell>
          <cell r="AZ945">
            <v>1164</v>
          </cell>
          <cell r="BA945">
            <v>45098</v>
          </cell>
          <cell r="BB945">
            <v>5783760000</v>
          </cell>
          <cell r="BK945" t="str">
            <v/>
          </cell>
          <cell r="BN945" t="str">
            <v/>
          </cell>
          <cell r="BO945" t="str">
            <v/>
          </cell>
          <cell r="BP945" t="str">
            <v/>
          </cell>
          <cell r="BR945" t="str">
            <v/>
          </cell>
          <cell r="BS945" t="str">
            <v/>
          </cell>
          <cell r="BT945" t="str">
            <v/>
          </cell>
          <cell r="BU945" t="str">
            <v/>
          </cell>
          <cell r="BV945" t="str">
            <v/>
          </cell>
          <cell r="BW945" t="str">
            <v/>
          </cell>
          <cell r="CA945" t="str">
            <v/>
          </cell>
          <cell r="CB945" t="str">
            <v/>
          </cell>
          <cell r="CC945" t="str">
            <v/>
          </cell>
          <cell r="CE945" t="str">
            <v/>
          </cell>
          <cell r="CF945" t="str">
            <v/>
          </cell>
          <cell r="CG945" t="str">
            <v/>
          </cell>
          <cell r="CH945" t="str">
            <v/>
          </cell>
          <cell r="CI945" t="str">
            <v/>
          </cell>
          <cell r="CP945">
            <v>0</v>
          </cell>
        </row>
        <row r="946">
          <cell r="C946" t="str">
            <v>916-2023</v>
          </cell>
          <cell r="D946">
            <v>1</v>
          </cell>
          <cell r="E946" t="str">
            <v xml:space="preserve"> CO1.PCCNTR.5046284</v>
          </cell>
          <cell r="F946" t="str">
            <v>No Aplica</v>
          </cell>
          <cell r="G946" t="str">
            <v>En Ejecución</v>
          </cell>
          <cell r="H946" t="str">
            <v>https://community.secop.gov.co/Public/Tendering/OpportunityDetail/Index?noticeUID=CO1.NTC.4311789&amp;isFromPublicArea=True&amp;isModal=False</v>
          </cell>
          <cell r="I946" t="str">
            <v>SDHT-LP-002-2023</v>
          </cell>
          <cell r="J946">
            <v>11</v>
          </cell>
          <cell r="K946">
            <v>1</v>
          </cell>
          <cell r="L946" t="str">
            <v>Persona Juridica</v>
          </cell>
          <cell r="M946" t="str">
            <v>NIT</v>
          </cell>
          <cell r="N946">
            <v>900372215</v>
          </cell>
          <cell r="O946">
            <v>7</v>
          </cell>
          <cell r="P946" t="str">
            <v>No Aplica</v>
          </cell>
          <cell r="Q946" t="str">
            <v>No Aplica</v>
          </cell>
          <cell r="R946" t="str">
            <v>GRUPO EMPRESARIAL PINZON MUÑOZ SAS</v>
          </cell>
          <cell r="S946" t="str">
            <v>GRUPO EMPRESARIAL PINZON MUÑOZ SAS</v>
          </cell>
          <cell r="T946" t="str">
            <v>No Aplica</v>
          </cell>
          <cell r="U946">
            <v>45097</v>
          </cell>
          <cell r="V946">
            <v>45107</v>
          </cell>
          <cell r="W946" t="str">
            <v>No Aplica</v>
          </cell>
          <cell r="Y946" t="str">
            <v>Licitación</v>
          </cell>
          <cell r="Z946" t="str">
            <v>Contrato</v>
          </cell>
          <cell r="AA946" t="str">
            <v>Obra</v>
          </cell>
          <cell r="AB946" t="str">
            <v>CONTRATAR LA EJECUCIÓN DE LAS OBRAS DE MEJORAMIENTO DE VIVIENDA EN LA MODALIDAD DE HABITABILIDAD DE LOS PROYECTOS ESTRUCTURADOS EN LOS TERRITORIOS PRIORIZADOS POR LA SECRETARÍA DISTRITAL DEL HÁBITAT. GRUPO 3 – 2023</v>
          </cell>
          <cell r="AC946">
            <v>45107</v>
          </cell>
          <cell r="AD946">
            <v>45113</v>
          </cell>
          <cell r="AE946">
            <v>45113</v>
          </cell>
          <cell r="AF946">
            <v>7</v>
          </cell>
          <cell r="AG946">
            <v>0</v>
          </cell>
          <cell r="AH946">
            <v>7</v>
          </cell>
          <cell r="AI946">
            <v>7</v>
          </cell>
          <cell r="AJ946">
            <v>0</v>
          </cell>
          <cell r="AK946">
            <v>210</v>
          </cell>
          <cell r="AL946">
            <v>45327</v>
          </cell>
          <cell r="AM946">
            <v>45327</v>
          </cell>
          <cell r="AN946">
            <v>5783760000</v>
          </cell>
          <cell r="AO946">
            <v>5783760000</v>
          </cell>
          <cell r="AP946" t="str">
            <v>No Aplica</v>
          </cell>
          <cell r="AQ946" t="str">
            <v>No Aplica</v>
          </cell>
          <cell r="AS946">
            <v>830</v>
          </cell>
          <cell r="AT946">
            <v>44987</v>
          </cell>
          <cell r="AU946">
            <v>23114160000</v>
          </cell>
          <cell r="AV946" t="str">
            <v>O23011601010000007715</v>
          </cell>
          <cell r="AW946" t="str">
            <v>INVERSION</v>
          </cell>
          <cell r="AX946" t="str">
            <v>Mejoramiento de vivienda - modalidad de habitabilidad mediante asignación e implementación de subsidio en Bogotá</v>
          </cell>
          <cell r="AY946">
            <v>5000517931</v>
          </cell>
          <cell r="AZ946">
            <v>1165</v>
          </cell>
          <cell r="BA946">
            <v>45098</v>
          </cell>
          <cell r="BB946">
            <v>5783760000</v>
          </cell>
          <cell r="BK946" t="str">
            <v/>
          </cell>
          <cell r="BN946" t="str">
            <v/>
          </cell>
          <cell r="BO946" t="str">
            <v/>
          </cell>
          <cell r="BP946" t="str">
            <v/>
          </cell>
          <cell r="BR946" t="str">
            <v/>
          </cell>
          <cell r="BS946" t="str">
            <v/>
          </cell>
          <cell r="BT946" t="str">
            <v/>
          </cell>
          <cell r="BU946" t="str">
            <v/>
          </cell>
          <cell r="BV946" t="str">
            <v/>
          </cell>
          <cell r="BW946" t="str">
            <v/>
          </cell>
          <cell r="CA946" t="str">
            <v/>
          </cell>
          <cell r="CB946" t="str">
            <v/>
          </cell>
          <cell r="CC946" t="str">
            <v/>
          </cell>
          <cell r="CE946" t="str">
            <v/>
          </cell>
          <cell r="CF946" t="str">
            <v/>
          </cell>
          <cell r="CG946" t="str">
            <v/>
          </cell>
          <cell r="CH946" t="str">
            <v/>
          </cell>
          <cell r="CI946" t="str">
            <v/>
          </cell>
          <cell r="CP946">
            <v>0</v>
          </cell>
        </row>
        <row r="947">
          <cell r="C947" t="str">
            <v>917-2023</v>
          </cell>
          <cell r="D947">
            <v>1</v>
          </cell>
          <cell r="E947" t="str">
            <v xml:space="preserve"> CO1.PCCNTR.5046285</v>
          </cell>
          <cell r="F947" t="str">
            <v>No Aplica</v>
          </cell>
          <cell r="G947" t="str">
            <v>En Ejecución</v>
          </cell>
          <cell r="H947" t="str">
            <v>https://community.secop.gov.co/Public/Tendering/OpportunityDetail/Index?noticeUID=CO1.NTC.4311789&amp;isFromPublicArea=True&amp;isModal=False</v>
          </cell>
          <cell r="I947" t="str">
            <v>SDHT-LP-002-2023</v>
          </cell>
          <cell r="J947">
            <v>11</v>
          </cell>
          <cell r="K947">
            <v>1</v>
          </cell>
          <cell r="L947" t="str">
            <v>Consorcio</v>
          </cell>
          <cell r="M947" t="str">
            <v>NIT</v>
          </cell>
          <cell r="N947">
            <v>901721094</v>
          </cell>
          <cell r="O947">
            <v>4</v>
          </cell>
          <cell r="P947" t="str">
            <v>No Aplica</v>
          </cell>
          <cell r="Q947" t="str">
            <v>No Aplica</v>
          </cell>
          <cell r="R947" t="str">
            <v>CONSORCIO BUENAS VIVIENDAS - EGR</v>
          </cell>
          <cell r="S947" t="str">
            <v>CONSORCIO BUENAS VIVIENDAS - EGR</v>
          </cell>
          <cell r="T947" t="str">
            <v>No Aplica</v>
          </cell>
          <cell r="U947">
            <v>45100</v>
          </cell>
          <cell r="V947">
            <v>45107</v>
          </cell>
          <cell r="W947" t="str">
            <v>No Aplica</v>
          </cell>
          <cell r="Y947" t="str">
            <v>Licitación</v>
          </cell>
          <cell r="Z947" t="str">
            <v>Contrato</v>
          </cell>
          <cell r="AA947" t="str">
            <v>Obra</v>
          </cell>
          <cell r="AB947" t="str">
            <v>CONTRATAR LA EJECUCIÓN DE LAS OBRAS DE MEJORAMIENTO DE VIVIENDA EN LA MODALIDAD DE HABITABILIDAD DE LOS PROYECTOS ESTRUCTURADOS EN LOS TERRITORIOS PRIORIZADOS POR LA SECRETARÍA DISTRITAL DEL HÁBITAT. GRUPO 4 – 2023</v>
          </cell>
          <cell r="AC947">
            <v>45107</v>
          </cell>
          <cell r="AD947">
            <v>45113</v>
          </cell>
          <cell r="AE947">
            <v>45113</v>
          </cell>
          <cell r="AF947">
            <v>7</v>
          </cell>
          <cell r="AG947">
            <v>0</v>
          </cell>
          <cell r="AH947">
            <v>7</v>
          </cell>
          <cell r="AI947">
            <v>7</v>
          </cell>
          <cell r="AJ947">
            <v>0</v>
          </cell>
          <cell r="AK947">
            <v>210</v>
          </cell>
          <cell r="AL947">
            <v>45327</v>
          </cell>
          <cell r="AM947">
            <v>45327</v>
          </cell>
          <cell r="AN947">
            <v>5762880000</v>
          </cell>
          <cell r="AO947">
            <v>5762880000</v>
          </cell>
          <cell r="AP947" t="str">
            <v>No Aplica</v>
          </cell>
          <cell r="AQ947" t="str">
            <v>No Aplica</v>
          </cell>
          <cell r="AS947">
            <v>830</v>
          </cell>
          <cell r="AT947">
            <v>44987</v>
          </cell>
          <cell r="AU947">
            <v>23114160000</v>
          </cell>
          <cell r="AV947" t="str">
            <v>O23011601010000007715</v>
          </cell>
          <cell r="AW947" t="str">
            <v>INVERSION</v>
          </cell>
          <cell r="AX947" t="str">
            <v>Mejoramiento de vivienda - modalidad de habitabilidad mediante asignación e implementación de subsidio en Bogotá</v>
          </cell>
          <cell r="AY947">
            <v>5000520849</v>
          </cell>
          <cell r="AZ947">
            <v>1207</v>
          </cell>
          <cell r="BA947">
            <v>45104</v>
          </cell>
          <cell r="BB947">
            <v>5762880000</v>
          </cell>
          <cell r="BK947" t="str">
            <v/>
          </cell>
          <cell r="BN947" t="str">
            <v/>
          </cell>
          <cell r="BO947" t="str">
            <v/>
          </cell>
          <cell r="BP947" t="str">
            <v/>
          </cell>
          <cell r="BR947" t="str">
            <v/>
          </cell>
          <cell r="BS947" t="str">
            <v/>
          </cell>
          <cell r="BT947" t="str">
            <v/>
          </cell>
          <cell r="BU947" t="str">
            <v/>
          </cell>
          <cell r="BV947" t="str">
            <v/>
          </cell>
          <cell r="BW947" t="str">
            <v/>
          </cell>
          <cell r="CA947" t="str">
            <v/>
          </cell>
          <cell r="CB947" t="str">
            <v/>
          </cell>
          <cell r="CC947" t="str">
            <v/>
          </cell>
          <cell r="CE947" t="str">
            <v/>
          </cell>
          <cell r="CF947" t="str">
            <v/>
          </cell>
          <cell r="CG947" t="str">
            <v/>
          </cell>
          <cell r="CH947" t="str">
            <v/>
          </cell>
          <cell r="CI947" t="str">
            <v/>
          </cell>
          <cell r="CP947">
            <v>0</v>
          </cell>
        </row>
        <row r="948">
          <cell r="C948" t="str">
            <v>918-2023</v>
          </cell>
          <cell r="D948">
            <v>1</v>
          </cell>
          <cell r="E948" t="str">
            <v>CO1.PCCNTR.5048115</v>
          </cell>
          <cell r="F948" t="str">
            <v>No Aplica</v>
          </cell>
          <cell r="G948" t="str">
            <v>En Ejecución</v>
          </cell>
          <cell r="H948" t="str">
            <v>https://community.secop.gov.co/Public/Tendering/OpportunityDetail/Index?noticeUID=CO1.NTC.4530427&amp;isFromPublicArea=True&amp;isModal=true&amp;asPopupView=true</v>
          </cell>
          <cell r="I948" t="str">
            <v>SDHT-SDRPUB-PSP-067-2023</v>
          </cell>
          <cell r="J948">
            <v>1</v>
          </cell>
          <cell r="K948">
            <v>1</v>
          </cell>
          <cell r="L948" t="str">
            <v>Persona Natural</v>
          </cell>
          <cell r="M948" t="str">
            <v>CC</v>
          </cell>
          <cell r="N948">
            <v>1113640981</v>
          </cell>
          <cell r="O948">
            <v>7</v>
          </cell>
          <cell r="P948" t="str">
            <v>GARCIA PERAFAN</v>
          </cell>
          <cell r="Q948" t="str">
            <v>LUZ HEIDY</v>
          </cell>
          <cell r="R948" t="str">
            <v>No Aplica</v>
          </cell>
          <cell r="S948" t="str">
            <v>LUZ HEIDY GARCIA PERAFAN</v>
          </cell>
          <cell r="T948" t="str">
            <v>F</v>
          </cell>
          <cell r="U948">
            <v>45083</v>
          </cell>
          <cell r="V948">
            <v>45086</v>
          </cell>
          <cell r="W948">
            <v>45086</v>
          </cell>
          <cell r="Y948" t="str">
            <v>Contratación Directa</v>
          </cell>
          <cell r="Z948" t="str">
            <v>Contrato</v>
          </cell>
          <cell r="AA948" t="str">
            <v>Prestación de Servicios Profesionales</v>
          </cell>
          <cell r="AB948" t="str">
            <v>PRESTAR SERVICIOS PROFESIONALES DE CARÁCTER JURÍDICO PARA ATENDER Y DAR RESPUESTAS A LOS REQUERIMIENTOS Y PETICIONES ASOCIADOS A LOS INSTRUMENTOS DE FINANCIACIÓN A CARGO DE LA SUBSECRETARÍA DE GESTIÓN FINANCIERA.</v>
          </cell>
          <cell r="AC948">
            <v>45086</v>
          </cell>
          <cell r="AD948">
            <v>45090</v>
          </cell>
          <cell r="AE948">
            <v>45090</v>
          </cell>
          <cell r="AF948">
            <v>6</v>
          </cell>
          <cell r="AG948">
            <v>22</v>
          </cell>
          <cell r="AH948">
            <v>6.7333333333333334</v>
          </cell>
          <cell r="AI948">
            <v>6</v>
          </cell>
          <cell r="AJ948">
            <v>22</v>
          </cell>
          <cell r="AK948">
            <v>202</v>
          </cell>
          <cell r="AL948">
            <v>45295</v>
          </cell>
          <cell r="AM948">
            <v>45295</v>
          </cell>
          <cell r="AN948">
            <v>35686667</v>
          </cell>
          <cell r="AO948">
            <v>35686667</v>
          </cell>
          <cell r="AP948">
            <v>5300000</v>
          </cell>
          <cell r="AQ948">
            <v>-0.3333333358168602</v>
          </cell>
          <cell r="AS948">
            <v>1101</v>
          </cell>
          <cell r="AT948">
            <v>45058</v>
          </cell>
          <cell r="AU948">
            <v>36040000</v>
          </cell>
          <cell r="AV948" t="str">
            <v>O23011601010000007823</v>
          </cell>
          <cell r="AW948" t="str">
            <v>INVERSION</v>
          </cell>
          <cell r="AX948" t="str">
            <v>Generación de mecanismos para facilitar el acceso a una solución de vivienda a hogares vulnerables en Bogotá</v>
          </cell>
          <cell r="AY948">
            <v>5000513062</v>
          </cell>
          <cell r="AZ948">
            <v>1100</v>
          </cell>
          <cell r="BA948">
            <v>45084</v>
          </cell>
          <cell r="BB948">
            <v>35686667</v>
          </cell>
          <cell r="BK948" t="str">
            <v/>
          </cell>
          <cell r="BN948" t="str">
            <v/>
          </cell>
          <cell r="BO948" t="str">
            <v/>
          </cell>
          <cell r="BP948" t="str">
            <v/>
          </cell>
          <cell r="BR948" t="str">
            <v/>
          </cell>
          <cell r="BS948" t="str">
            <v/>
          </cell>
          <cell r="BT948" t="str">
            <v/>
          </cell>
          <cell r="BU948" t="str">
            <v/>
          </cell>
          <cell r="BV948" t="str">
            <v/>
          </cell>
          <cell r="BW948" t="str">
            <v/>
          </cell>
          <cell r="CA948" t="str">
            <v/>
          </cell>
          <cell r="CB948" t="str">
            <v/>
          </cell>
          <cell r="CC948" t="str">
            <v/>
          </cell>
          <cell r="CE948" t="str">
            <v/>
          </cell>
          <cell r="CF948" t="str">
            <v/>
          </cell>
          <cell r="CG948" t="str">
            <v/>
          </cell>
          <cell r="CH948" t="str">
            <v/>
          </cell>
          <cell r="CI948" t="str">
            <v/>
          </cell>
          <cell r="CP948">
            <v>0</v>
          </cell>
        </row>
        <row r="949">
          <cell r="C949" t="str">
            <v>919-2023</v>
          </cell>
          <cell r="D949">
            <v>1</v>
          </cell>
          <cell r="E949" t="str">
            <v>CO1.PCCNTR.5048129</v>
          </cell>
          <cell r="F949" t="str">
            <v>No Aplica</v>
          </cell>
          <cell r="G949" t="str">
            <v>En Ejecución</v>
          </cell>
          <cell r="H949" t="str">
            <v>https://community.secop.gov.co/Public/Tendering/OpportunityDetail/Index?noticeUID=CO1.NTC.4530088&amp;isFromPublicArea=True&amp;isModal=true&amp;asPopupView=true</v>
          </cell>
          <cell r="I949" t="str">
            <v>SDHT-SDRPUB-PSP-068-2023</v>
          </cell>
          <cell r="J949">
            <v>1</v>
          </cell>
          <cell r="K949">
            <v>1</v>
          </cell>
          <cell r="L949" t="str">
            <v>Persona Natural</v>
          </cell>
          <cell r="M949" t="str">
            <v>CC</v>
          </cell>
          <cell r="N949">
            <v>1032361956</v>
          </cell>
          <cell r="O949">
            <v>1</v>
          </cell>
          <cell r="P949" t="str">
            <v>BERNAL VALDES</v>
          </cell>
          <cell r="Q949" t="str">
            <v>ANGELICA JERIANY</v>
          </cell>
          <cell r="R949" t="str">
            <v>No Aplica</v>
          </cell>
          <cell r="S949" t="str">
            <v>ANGELICA JERIANY BERNAL VALDES</v>
          </cell>
          <cell r="T949" t="str">
            <v>F</v>
          </cell>
          <cell r="U949">
            <v>45083</v>
          </cell>
          <cell r="V949">
            <v>45085</v>
          </cell>
          <cell r="W949">
            <v>45086</v>
          </cell>
          <cell r="Y949" t="str">
            <v>Contratación Directa</v>
          </cell>
          <cell r="Z949" t="str">
            <v>Contrato</v>
          </cell>
          <cell r="AA949" t="str">
            <v>Prestación de Servicios Profesionales</v>
          </cell>
          <cell r="AB949" t="str">
            <v>PRESTAR SERVICIOS PROFESIONALES DE CARÁCTER JURÍDICO PARA ATENDER Y DAR RESPUESTAS A LOS REQUERIMIENTOS Y PETICIONES ASOCIADOS A LOS INSTRUMENTOS DE FINANCIACIÓN A CARGO DE LA SUBSECRETARÍA DE GESTIÓN FINANCIERA.</v>
          </cell>
          <cell r="AC949">
            <v>45086</v>
          </cell>
          <cell r="AE949">
            <v>45086</v>
          </cell>
          <cell r="AF949">
            <v>6</v>
          </cell>
          <cell r="AG949">
            <v>22</v>
          </cell>
          <cell r="AH949">
            <v>6.7333333333333334</v>
          </cell>
          <cell r="AI949">
            <v>6</v>
          </cell>
          <cell r="AJ949">
            <v>22</v>
          </cell>
          <cell r="AK949">
            <v>202</v>
          </cell>
          <cell r="AL949">
            <v>45290</v>
          </cell>
          <cell r="AM949">
            <v>45290</v>
          </cell>
          <cell r="AN949">
            <v>35686667</v>
          </cell>
          <cell r="AO949">
            <v>35686667</v>
          </cell>
          <cell r="AP949">
            <v>5300000</v>
          </cell>
          <cell r="AQ949">
            <v>-0.3333333358168602</v>
          </cell>
          <cell r="AS949">
            <v>1104</v>
          </cell>
          <cell r="AT949">
            <v>45058</v>
          </cell>
          <cell r="AU949">
            <v>35863000</v>
          </cell>
          <cell r="AV949" t="str">
            <v>O23011601010000007823</v>
          </cell>
          <cell r="AW949" t="str">
            <v>INVERSION</v>
          </cell>
          <cell r="AX949" t="str">
            <v>Generación de mecanismos para facilitar el acceso a una solución de vivienda a hogares vulnerables en Bogotá</v>
          </cell>
          <cell r="AY949">
            <v>5000513064</v>
          </cell>
          <cell r="AZ949">
            <v>1101</v>
          </cell>
          <cell r="BA949">
            <v>45084</v>
          </cell>
          <cell r="BB949">
            <v>35686667</v>
          </cell>
          <cell r="BK949" t="str">
            <v/>
          </cell>
          <cell r="BN949" t="str">
            <v/>
          </cell>
          <cell r="BO949" t="str">
            <v/>
          </cell>
          <cell r="BP949" t="str">
            <v/>
          </cell>
          <cell r="BR949" t="str">
            <v/>
          </cell>
          <cell r="BS949" t="str">
            <v/>
          </cell>
          <cell r="BT949" t="str">
            <v/>
          </cell>
          <cell r="BU949" t="str">
            <v/>
          </cell>
          <cell r="BV949" t="str">
            <v/>
          </cell>
          <cell r="BW949" t="str">
            <v/>
          </cell>
          <cell r="CA949" t="str">
            <v/>
          </cell>
          <cell r="CB949" t="str">
            <v/>
          </cell>
          <cell r="CC949" t="str">
            <v/>
          </cell>
          <cell r="CE949" t="str">
            <v/>
          </cell>
          <cell r="CF949" t="str">
            <v/>
          </cell>
          <cell r="CG949" t="str">
            <v/>
          </cell>
          <cell r="CH949" t="str">
            <v/>
          </cell>
          <cell r="CI949" t="str">
            <v/>
          </cell>
          <cell r="CP949">
            <v>0</v>
          </cell>
        </row>
        <row r="950">
          <cell r="C950" t="str">
            <v>920-2023</v>
          </cell>
          <cell r="D950">
            <v>1</v>
          </cell>
          <cell r="E950" t="str">
            <v>CO1.PCCNTR.5048330</v>
          </cell>
          <cell r="F950" t="str">
            <v>No Aplica</v>
          </cell>
          <cell r="G950" t="str">
            <v>En Ejecución</v>
          </cell>
          <cell r="H950" t="str">
            <v>https://community.secop.gov.co/Public/Tendering/OpportunityDetail/Index?noticeUID=CO1.NTC.4530278&amp;isFromPublicArea=True&amp;isModal=true&amp;asPopupView=true</v>
          </cell>
          <cell r="I950" t="str">
            <v>SDHT-SDRPUB-PSP-054-2023</v>
          </cell>
          <cell r="J950">
            <v>1</v>
          </cell>
          <cell r="K950">
            <v>1</v>
          </cell>
          <cell r="L950" t="str">
            <v>Persona Natural</v>
          </cell>
          <cell r="M950" t="str">
            <v>CC</v>
          </cell>
          <cell r="N950">
            <v>1032471624</v>
          </cell>
          <cell r="O950">
            <v>3</v>
          </cell>
          <cell r="P950" t="str">
            <v>OTERO SALTAREN</v>
          </cell>
          <cell r="Q950" t="str">
            <v>CAMILO ANDRES</v>
          </cell>
          <cell r="R950" t="str">
            <v>No Aplica</v>
          </cell>
          <cell r="S950" t="str">
            <v>CAMILO ANDRES OTERO SALTAREN</v>
          </cell>
          <cell r="T950" t="str">
            <v>M</v>
          </cell>
          <cell r="U950">
            <v>45083</v>
          </cell>
          <cell r="V950">
            <v>45085</v>
          </cell>
          <cell r="W950">
            <v>45086</v>
          </cell>
          <cell r="Y950" t="str">
            <v>Contratación Directa</v>
          </cell>
          <cell r="Z950" t="str">
            <v>Contrato</v>
          </cell>
          <cell r="AA950" t="str">
            <v>Prestación de Servicios Profesionales</v>
          </cell>
          <cell r="AB950" t="str">
            <v>PRESTAR SERVICIOS PROFESIONALES PARA REALIZAR EL SEGUIMIENTO Y GESTIÓN JURÍDICA A LOS INSTRUMENTOS DE FINANCIACIÓN EN EL MARCO DE LOS PROGRAMAS Y PROYECTOS DE VIVIENDA VIS O VIP A CARGO DE LA SECRETARIA DISTRITAL DEL HÁBITAT.</v>
          </cell>
          <cell r="AC950">
            <v>45086</v>
          </cell>
          <cell r="AE950">
            <v>45086</v>
          </cell>
          <cell r="AF950">
            <v>6</v>
          </cell>
          <cell r="AG950">
            <v>23</v>
          </cell>
          <cell r="AH950">
            <v>6.7666666666666666</v>
          </cell>
          <cell r="AI950">
            <v>6</v>
          </cell>
          <cell r="AJ950">
            <v>23</v>
          </cell>
          <cell r="AK950">
            <v>203</v>
          </cell>
          <cell r="AL950">
            <v>45291</v>
          </cell>
          <cell r="AM950">
            <v>45291</v>
          </cell>
          <cell r="AN950">
            <v>41818000</v>
          </cell>
          <cell r="AO950">
            <v>41818000</v>
          </cell>
          <cell r="AP950">
            <v>6180000</v>
          </cell>
          <cell r="AQ950">
            <v>0</v>
          </cell>
          <cell r="AS950">
            <v>1097</v>
          </cell>
          <cell r="AT950">
            <v>45058</v>
          </cell>
          <cell r="AU950">
            <v>42230000</v>
          </cell>
          <cell r="AV950" t="str">
            <v>O23011601010000007823</v>
          </cell>
          <cell r="AW950" t="str">
            <v>INVERSION</v>
          </cell>
          <cell r="AX950" t="str">
            <v>Generación de mecanismos para facilitar el acceso a una solución de vivienda a hogares vulnerables en Bogotá</v>
          </cell>
          <cell r="AY950">
            <v>5000513068</v>
          </cell>
          <cell r="AZ950">
            <v>1102</v>
          </cell>
          <cell r="BA950">
            <v>45084</v>
          </cell>
          <cell r="BB950">
            <v>41818000</v>
          </cell>
          <cell r="BK950" t="str">
            <v/>
          </cell>
          <cell r="BN950" t="str">
            <v/>
          </cell>
          <cell r="BO950" t="str">
            <v/>
          </cell>
          <cell r="BP950" t="str">
            <v/>
          </cell>
          <cell r="BR950" t="str">
            <v/>
          </cell>
          <cell r="BS950" t="str">
            <v/>
          </cell>
          <cell r="BT950" t="str">
            <v/>
          </cell>
          <cell r="BU950" t="str">
            <v/>
          </cell>
          <cell r="BV950" t="str">
            <v/>
          </cell>
          <cell r="BW950" t="str">
            <v/>
          </cell>
          <cell r="CA950" t="str">
            <v/>
          </cell>
          <cell r="CB950" t="str">
            <v/>
          </cell>
          <cell r="CC950" t="str">
            <v/>
          </cell>
          <cell r="CE950" t="str">
            <v/>
          </cell>
          <cell r="CF950" t="str">
            <v/>
          </cell>
          <cell r="CG950" t="str">
            <v/>
          </cell>
          <cell r="CH950" t="str">
            <v/>
          </cell>
          <cell r="CI950" t="str">
            <v/>
          </cell>
          <cell r="CP950">
            <v>0</v>
          </cell>
        </row>
        <row r="951">
          <cell r="C951" t="str">
            <v>921-2023</v>
          </cell>
          <cell r="D951">
            <v>1</v>
          </cell>
          <cell r="E951" t="str">
            <v>CO1.PCCNTR.5048342</v>
          </cell>
          <cell r="F951" t="str">
            <v>No Aplica</v>
          </cell>
          <cell r="G951" t="str">
            <v>En Ejecución</v>
          </cell>
          <cell r="H951" t="str">
            <v>https://community.secop.gov.co/Public/Tendering/OpportunityDetail/Index?noticeUID=CO1.NTC.4530490&amp;isFromPublicArea=True&amp;isModal=true&amp;asPopupView=true</v>
          </cell>
          <cell r="I951" t="str">
            <v>SDHT-SDRPUB-PSP-064-2023</v>
          </cell>
          <cell r="J951">
            <v>1</v>
          </cell>
          <cell r="K951">
            <v>1</v>
          </cell>
          <cell r="L951" t="str">
            <v>Persona Natural</v>
          </cell>
          <cell r="M951" t="str">
            <v>CC</v>
          </cell>
          <cell r="N951">
            <v>1018429796</v>
          </cell>
          <cell r="O951">
            <v>3</v>
          </cell>
          <cell r="P951" t="str">
            <v>GARCIA VELANDIA</v>
          </cell>
          <cell r="Q951" t="str">
            <v>RONALD LEONEL</v>
          </cell>
          <cell r="R951" t="str">
            <v>No Aplica</v>
          </cell>
          <cell r="S951" t="str">
            <v>RONALD LEONEL GARCIA VELANDIA</v>
          </cell>
          <cell r="T951" t="str">
            <v>M</v>
          </cell>
          <cell r="U951">
            <v>45083</v>
          </cell>
          <cell r="V951">
            <v>45085</v>
          </cell>
          <cell r="W951">
            <v>45086</v>
          </cell>
          <cell r="Y951" t="str">
            <v>Contratación Directa</v>
          </cell>
          <cell r="Z951" t="str">
            <v>Contrato</v>
          </cell>
          <cell r="AA951" t="str">
            <v>Prestación de Servicios Profesionales</v>
          </cell>
          <cell r="AB951" t="str">
            <v>PRESTAR SERVICIOS PROFESIONALES DE CARÁCTER JURÍDICO PARA ATENDER Y DAR RESPUESTAS A LOS REQUERIMIENTOS Y PETICIONES ASOCIADOS A LOS INSTRUMENTOS DE FINANCIACIÓN A CARGO DE LA SUBSECRETARÍA DE GESTIÓN FINANCIERA.</v>
          </cell>
          <cell r="AC951">
            <v>45086</v>
          </cell>
          <cell r="AE951">
            <v>45086</v>
          </cell>
          <cell r="AF951">
            <v>6</v>
          </cell>
          <cell r="AG951">
            <v>26</v>
          </cell>
          <cell r="AH951">
            <v>6.8666666666666671</v>
          </cell>
          <cell r="AI951">
            <v>6</v>
          </cell>
          <cell r="AJ951">
            <v>26</v>
          </cell>
          <cell r="AK951">
            <v>206</v>
          </cell>
          <cell r="AL951">
            <v>45295</v>
          </cell>
          <cell r="AM951">
            <v>45295</v>
          </cell>
          <cell r="AN951">
            <v>36393333</v>
          </cell>
          <cell r="AO951">
            <v>36393333</v>
          </cell>
          <cell r="AP951">
            <v>5300000</v>
          </cell>
          <cell r="AQ951">
            <v>0.3333333283662796</v>
          </cell>
          <cell r="AS951">
            <v>1091</v>
          </cell>
          <cell r="AT951">
            <v>45058</v>
          </cell>
          <cell r="AU951">
            <v>36923000</v>
          </cell>
          <cell r="AV951" t="str">
            <v>O23011601010000007823</v>
          </cell>
          <cell r="AW951" t="str">
            <v>INVERSION</v>
          </cell>
          <cell r="AX951" t="str">
            <v>Generación de mecanismos para facilitar el acceso a una solución de vivienda a hogares vulnerables en Bogotá</v>
          </cell>
          <cell r="AY951">
            <v>5000513073</v>
          </cell>
          <cell r="AZ951">
            <v>1103</v>
          </cell>
          <cell r="BA951">
            <v>45084</v>
          </cell>
          <cell r="BB951">
            <v>36393333</v>
          </cell>
          <cell r="BK951" t="str">
            <v/>
          </cell>
          <cell r="BN951" t="str">
            <v/>
          </cell>
          <cell r="BO951" t="str">
            <v/>
          </cell>
          <cell r="BP951" t="str">
            <v/>
          </cell>
          <cell r="BR951" t="str">
            <v/>
          </cell>
          <cell r="BS951" t="str">
            <v/>
          </cell>
          <cell r="BT951" t="str">
            <v/>
          </cell>
          <cell r="BU951" t="str">
            <v/>
          </cell>
          <cell r="BV951" t="str">
            <v/>
          </cell>
          <cell r="BW951" t="str">
            <v/>
          </cell>
          <cell r="CA951" t="str">
            <v/>
          </cell>
          <cell r="CB951" t="str">
            <v/>
          </cell>
          <cell r="CC951" t="str">
            <v/>
          </cell>
          <cell r="CE951" t="str">
            <v/>
          </cell>
          <cell r="CF951" t="str">
            <v/>
          </cell>
          <cell r="CG951" t="str">
            <v/>
          </cell>
          <cell r="CH951" t="str">
            <v/>
          </cell>
          <cell r="CI951" t="str">
            <v/>
          </cell>
          <cell r="CP951">
            <v>0</v>
          </cell>
        </row>
        <row r="952">
          <cell r="C952" t="str">
            <v>922-2023</v>
          </cell>
          <cell r="D952">
            <v>1</v>
          </cell>
          <cell r="E952" t="str">
            <v>CO1.PCCNTR.5052357</v>
          </cell>
          <cell r="F952" t="str">
            <v>No Aplica</v>
          </cell>
          <cell r="G952" t="str">
            <v>En Ejecución</v>
          </cell>
          <cell r="H952" t="str">
            <v>https://community.secop.gov.co/Public/Tendering/OpportunityDetail/Index?noticeUID=CO1.NTC.4537514&amp;isFromPublicArea=True&amp;isModal=true&amp;asPopupView=true</v>
          </cell>
          <cell r="I952" t="str">
            <v>SDHT-SDRPUB-PSP-050-2023</v>
          </cell>
          <cell r="J952">
            <v>1</v>
          </cell>
          <cell r="K952">
            <v>1</v>
          </cell>
          <cell r="L952" t="str">
            <v>Persona Natural</v>
          </cell>
          <cell r="M952" t="str">
            <v>CC</v>
          </cell>
          <cell r="N952">
            <v>52229491</v>
          </cell>
          <cell r="O952">
            <v>7</v>
          </cell>
          <cell r="P952" t="str">
            <v>VILLARREAL HERNANDEZ</v>
          </cell>
          <cell r="Q952" t="str">
            <v>NANCY MERY</v>
          </cell>
          <cell r="R952" t="str">
            <v>No Aplica</v>
          </cell>
          <cell r="S952" t="str">
            <v>NANCY MERY VILLARREAL HERNANDEZ</v>
          </cell>
          <cell r="T952" t="str">
            <v>F</v>
          </cell>
          <cell r="U952">
            <v>45085</v>
          </cell>
          <cell r="V952">
            <v>45090</v>
          </cell>
          <cell r="W952">
            <v>45090</v>
          </cell>
          <cell r="Y952" t="str">
            <v>Contratación Directa</v>
          </cell>
          <cell r="Z952" t="str">
            <v>Contrato</v>
          </cell>
          <cell r="AA952" t="str">
            <v>Prestación de Servicios Profesionales</v>
          </cell>
          <cell r="AB952" t="str">
            <v>PRESTAR SERVICIOS PROFESIONALES DE CARÁCTER SOCIAL PARA REALIZAR SEGUIMIENTO, VERIFICACIÓN Y ACOMPAÑAMIENTO A LOS HOGARES BENEFICIARIOS DE LOS INSTRUMENTOS DE FINANCIACIÓN ASOCIADOS A LOS PROGRAMAS Y PROYECTOS DE VIVIENDA A CARGO DE LA SUBSECRETARÍA DE GESTIÓN FINANCIERA</v>
          </cell>
          <cell r="AC952">
            <v>45090</v>
          </cell>
          <cell r="AE952">
            <v>45090</v>
          </cell>
          <cell r="AF952">
            <v>6</v>
          </cell>
          <cell r="AG952">
            <v>18</v>
          </cell>
          <cell r="AH952">
            <v>6.6</v>
          </cell>
          <cell r="AI952">
            <v>6</v>
          </cell>
          <cell r="AJ952">
            <v>18</v>
          </cell>
          <cell r="AK952">
            <v>198</v>
          </cell>
          <cell r="AL952">
            <v>45290</v>
          </cell>
          <cell r="AM952">
            <v>45290</v>
          </cell>
          <cell r="AN952">
            <v>42900000</v>
          </cell>
          <cell r="AO952">
            <v>42900000</v>
          </cell>
          <cell r="AP952">
            <v>6500000</v>
          </cell>
          <cell r="AQ952">
            <v>0</v>
          </cell>
          <cell r="AS952">
            <v>1084</v>
          </cell>
          <cell r="AT952">
            <v>45058</v>
          </cell>
          <cell r="AU952">
            <v>44633333</v>
          </cell>
          <cell r="AV952" t="str">
            <v>O23011601010000007823</v>
          </cell>
          <cell r="AW952" t="str">
            <v>INVERSION</v>
          </cell>
          <cell r="AX952" t="str">
            <v>Generación de mecanismos para facilitar el acceso a una solución de vivienda a hogares vulnerables en Bogotá</v>
          </cell>
          <cell r="AY952">
            <v>5000514194</v>
          </cell>
          <cell r="AZ952">
            <v>1112</v>
          </cell>
          <cell r="BA952">
            <v>45086</v>
          </cell>
          <cell r="BB952">
            <v>42900000</v>
          </cell>
          <cell r="BK952" t="str">
            <v/>
          </cell>
          <cell r="BN952" t="str">
            <v/>
          </cell>
          <cell r="BO952" t="str">
            <v/>
          </cell>
          <cell r="BP952" t="str">
            <v/>
          </cell>
          <cell r="BR952" t="str">
            <v/>
          </cell>
          <cell r="BS952" t="str">
            <v/>
          </cell>
          <cell r="BT952" t="str">
            <v/>
          </cell>
          <cell r="BU952" t="str">
            <v/>
          </cell>
          <cell r="BV952" t="str">
            <v/>
          </cell>
          <cell r="BW952" t="str">
            <v/>
          </cell>
          <cell r="CA952" t="str">
            <v/>
          </cell>
          <cell r="CB952" t="str">
            <v/>
          </cell>
          <cell r="CC952" t="str">
            <v/>
          </cell>
          <cell r="CE952" t="str">
            <v/>
          </cell>
          <cell r="CF952" t="str">
            <v/>
          </cell>
          <cell r="CG952" t="str">
            <v/>
          </cell>
          <cell r="CH952" t="str">
            <v/>
          </cell>
          <cell r="CI952" t="str">
            <v/>
          </cell>
          <cell r="CP952">
            <v>0</v>
          </cell>
          <cell r="DF952">
            <v>45105</v>
          </cell>
          <cell r="DG952" t="str">
            <v>SEBASTIAN ARTURO REMOLINA RINCON</v>
          </cell>
          <cell r="DH952">
            <v>1010238208</v>
          </cell>
          <cell r="DL952">
            <v>39650000</v>
          </cell>
          <cell r="DN952">
            <v>45111</v>
          </cell>
        </row>
        <row r="953">
          <cell r="C953" t="str">
            <v>923-2023</v>
          </cell>
          <cell r="D953">
            <v>1</v>
          </cell>
          <cell r="E953" t="str">
            <v>CO1.PCCNTR.5052374</v>
          </cell>
          <cell r="F953" t="str">
            <v>No Aplica</v>
          </cell>
          <cell r="G953" t="str">
            <v>En Ejecución</v>
          </cell>
          <cell r="H953" t="str">
            <v>https://community.secop.gov.co/Public/Tendering/OpportunityDetail/Index?noticeUID=CO1.NTC.4537752&amp;isFromPublicArea=True&amp;isModal=true&amp;asPopupView=true</v>
          </cell>
          <cell r="I953" t="str">
            <v>SDHT-SDRPUB-PSP-063-2023</v>
          </cell>
          <cell r="J953">
            <v>1</v>
          </cell>
          <cell r="K953">
            <v>1</v>
          </cell>
          <cell r="L953" t="str">
            <v>Persona Natural</v>
          </cell>
          <cell r="M953" t="str">
            <v>CC</v>
          </cell>
          <cell r="N953">
            <v>1010184160</v>
          </cell>
          <cell r="O953">
            <v>7</v>
          </cell>
          <cell r="P953" t="str">
            <v>PEÑA TABARQUINO</v>
          </cell>
          <cell r="Q953" t="str">
            <v>CRISTIAN CAMILO</v>
          </cell>
          <cell r="R953" t="str">
            <v>No Aplica</v>
          </cell>
          <cell r="S953" t="str">
            <v>CRISTIAN CAMILO PEÑA TABARQUINO</v>
          </cell>
          <cell r="T953" t="str">
            <v>M</v>
          </cell>
          <cell r="U953">
            <v>45086</v>
          </cell>
          <cell r="V953">
            <v>45097</v>
          </cell>
          <cell r="W953">
            <v>45091</v>
          </cell>
          <cell r="Y953" t="str">
            <v>Contratación Directa</v>
          </cell>
          <cell r="Z953" t="str">
            <v>Contrato</v>
          </cell>
          <cell r="AA953" t="str">
            <v>Prestación de Servicios Profesionales</v>
          </cell>
          <cell r="AB953" t="str">
            <v>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v>
          </cell>
          <cell r="AC953">
            <v>45097</v>
          </cell>
          <cell r="AE953">
            <v>45097</v>
          </cell>
          <cell r="AF953">
            <v>6</v>
          </cell>
          <cell r="AG953">
            <v>22</v>
          </cell>
          <cell r="AH953">
            <v>6.7333333333333334</v>
          </cell>
          <cell r="AI953">
            <v>6</v>
          </cell>
          <cell r="AJ953">
            <v>22</v>
          </cell>
          <cell r="AK953">
            <v>202</v>
          </cell>
          <cell r="AL953">
            <v>45302</v>
          </cell>
          <cell r="AM953">
            <v>45302</v>
          </cell>
          <cell r="AN953">
            <v>35686667</v>
          </cell>
          <cell r="AO953">
            <v>35686667</v>
          </cell>
          <cell r="AP953">
            <v>5300000</v>
          </cell>
          <cell r="AQ953">
            <v>-0.3333333358168602</v>
          </cell>
          <cell r="AS953">
            <v>1079</v>
          </cell>
          <cell r="AT953">
            <v>45058</v>
          </cell>
          <cell r="AU953">
            <v>36923333</v>
          </cell>
          <cell r="AV953" t="str">
            <v>O23011601010000007823</v>
          </cell>
          <cell r="AW953" t="str">
            <v>INVERSION</v>
          </cell>
          <cell r="AX953" t="str">
            <v>Generación de mecanismos para facilitar el acceso a una solución de vivienda a hogares vulnerables en Bogotá</v>
          </cell>
          <cell r="AY953">
            <v>5000514627</v>
          </cell>
          <cell r="AZ953">
            <v>1118</v>
          </cell>
          <cell r="BA953">
            <v>45090</v>
          </cell>
          <cell r="BB953">
            <v>35686667</v>
          </cell>
          <cell r="BK953" t="str">
            <v/>
          </cell>
          <cell r="BN953" t="str">
            <v/>
          </cell>
          <cell r="BO953" t="str">
            <v/>
          </cell>
          <cell r="BP953" t="str">
            <v/>
          </cell>
          <cell r="BR953" t="str">
            <v/>
          </cell>
          <cell r="BS953" t="str">
            <v/>
          </cell>
          <cell r="BT953" t="str">
            <v/>
          </cell>
          <cell r="BU953" t="str">
            <v/>
          </cell>
          <cell r="BV953" t="str">
            <v/>
          </cell>
          <cell r="BW953" t="str">
            <v/>
          </cell>
          <cell r="CA953" t="str">
            <v/>
          </cell>
          <cell r="CB953" t="str">
            <v/>
          </cell>
          <cell r="CC953" t="str">
            <v/>
          </cell>
          <cell r="CE953" t="str">
            <v/>
          </cell>
          <cell r="CF953" t="str">
            <v/>
          </cell>
          <cell r="CG953" t="str">
            <v/>
          </cell>
          <cell r="CH953" t="str">
            <v/>
          </cell>
          <cell r="CI953" t="str">
            <v/>
          </cell>
          <cell r="CP953">
            <v>0</v>
          </cell>
        </row>
        <row r="954">
          <cell r="C954" t="str">
            <v>924-2023</v>
          </cell>
          <cell r="D954">
            <v>1</v>
          </cell>
          <cell r="E954" t="str">
            <v>CO1.PCCNTR.5053213</v>
          </cell>
          <cell r="F954" t="str">
            <v>No Aplica</v>
          </cell>
          <cell r="G954" t="str">
            <v>En Ejecución</v>
          </cell>
          <cell r="H954" t="str">
            <v>https://community.secop.gov.co/Public/Tendering/OpportunityDetail/Index?noticeUID=CO1.NTC.4538383&amp;isFromPublicArea=True&amp;isModal=true&amp;asPopupView=true</v>
          </cell>
          <cell r="I954" t="str">
            <v>SDHT-SDRPUB-PSP-055-2023</v>
          </cell>
          <cell r="J954">
            <v>1</v>
          </cell>
          <cell r="K954">
            <v>1</v>
          </cell>
          <cell r="L954" t="str">
            <v>Persona Natural</v>
          </cell>
          <cell r="M954" t="str">
            <v>CC</v>
          </cell>
          <cell r="N954">
            <v>79620120</v>
          </cell>
          <cell r="O954">
            <v>3</v>
          </cell>
          <cell r="P954" t="str">
            <v>GONZALEZ ARDILA</v>
          </cell>
          <cell r="Q954" t="str">
            <v>CESAR ENRIQUE</v>
          </cell>
          <cell r="R954" t="str">
            <v>No Aplica</v>
          </cell>
          <cell r="S954" t="str">
            <v>CESAR ENRIQUE GONZALEZ ARDILA</v>
          </cell>
          <cell r="T954" t="str">
            <v>M</v>
          </cell>
          <cell r="U954">
            <v>45090</v>
          </cell>
          <cell r="V954">
            <v>45092</v>
          </cell>
          <cell r="W954">
            <v>45097</v>
          </cell>
          <cell r="Y954" t="str">
            <v>Contratación Directa</v>
          </cell>
          <cell r="Z954" t="str">
            <v>Contrato</v>
          </cell>
          <cell r="AA954" t="str">
            <v>Prestación de Servicios Profesionales</v>
          </cell>
          <cell r="AB954" t="str">
            <v>PRESTAR SERVICIOS PROFESIONALES PARA LA IMPLEMENTACIÓN, SEGUIMIENTO Y GESTIÓN DE ACTIVIDADES RELACIONADAS CON LAS AUDITORÍAS ASÍ COMO EL APOYO EN LOS PROCESOS DE CALIDAD A CARGO DE LA SUBSECRETARÍA DE GESTIÓN FINANCIERA.</v>
          </cell>
          <cell r="AC954">
            <v>45097</v>
          </cell>
          <cell r="AE954">
            <v>45097</v>
          </cell>
          <cell r="AF954">
            <v>6</v>
          </cell>
          <cell r="AG954">
            <v>22</v>
          </cell>
          <cell r="AH954">
            <v>6.7333333333333334</v>
          </cell>
          <cell r="AI954">
            <v>6</v>
          </cell>
          <cell r="AJ954">
            <v>22</v>
          </cell>
          <cell r="AK954">
            <v>202</v>
          </cell>
          <cell r="AL954">
            <v>45302</v>
          </cell>
          <cell r="AM954">
            <v>45302</v>
          </cell>
          <cell r="AN954">
            <v>41612000</v>
          </cell>
          <cell r="AO954">
            <v>41612000</v>
          </cell>
          <cell r="AP954">
            <v>6180000</v>
          </cell>
          <cell r="AQ954">
            <v>0</v>
          </cell>
          <cell r="AS954">
            <v>1100</v>
          </cell>
          <cell r="AT954">
            <v>45058</v>
          </cell>
          <cell r="AU954">
            <v>42024000</v>
          </cell>
          <cell r="AV954" t="str">
            <v>O23011601010000007823</v>
          </cell>
          <cell r="AW954" t="str">
            <v>INVERSION</v>
          </cell>
          <cell r="AX954" t="str">
            <v>Generación de mecanismos para facilitar el acceso a una solución de vivienda a hogares vulnerables en Bogotá</v>
          </cell>
          <cell r="AY954" t="str">
            <v>5000516404</v>
          </cell>
          <cell r="AZ954">
            <v>1129</v>
          </cell>
          <cell r="BA954">
            <v>45092</v>
          </cell>
          <cell r="BB954">
            <v>41612000</v>
          </cell>
          <cell r="BK954" t="str">
            <v/>
          </cell>
          <cell r="BN954" t="str">
            <v/>
          </cell>
          <cell r="BO954" t="str">
            <v/>
          </cell>
          <cell r="BP954" t="str">
            <v/>
          </cell>
          <cell r="BR954" t="str">
            <v/>
          </cell>
          <cell r="BS954" t="str">
            <v/>
          </cell>
          <cell r="BT954" t="str">
            <v/>
          </cell>
          <cell r="BU954" t="str">
            <v/>
          </cell>
          <cell r="BV954" t="str">
            <v/>
          </cell>
          <cell r="BW954" t="str">
            <v/>
          </cell>
          <cell r="CA954" t="str">
            <v/>
          </cell>
          <cell r="CB954" t="str">
            <v/>
          </cell>
          <cell r="CC954" t="str">
            <v/>
          </cell>
          <cell r="CE954" t="str">
            <v/>
          </cell>
          <cell r="CF954" t="str">
            <v/>
          </cell>
          <cell r="CG954" t="str">
            <v/>
          </cell>
          <cell r="CH954" t="str">
            <v/>
          </cell>
          <cell r="CI954" t="str">
            <v/>
          </cell>
          <cell r="CP954">
            <v>0</v>
          </cell>
        </row>
        <row r="955">
          <cell r="C955" t="str">
            <v>925-2023</v>
          </cell>
          <cell r="D955">
            <v>1</v>
          </cell>
          <cell r="E955" t="str">
            <v>CO1.PCCNTR.5053282</v>
          </cell>
          <cell r="F955" t="str">
            <v>No Aplica</v>
          </cell>
          <cell r="G955" t="str">
            <v>En Ejecución</v>
          </cell>
          <cell r="H955" t="str">
            <v>https://community.secop.gov.co/Public/Tendering/OpportunityDetail/Index?noticeUID=CO1.NTC.4539261&amp;isFromPublicArea=True&amp;isModal=true&amp;asPopupView=true</v>
          </cell>
          <cell r="I955" t="str">
            <v>SDHT-SDRPUB-PSP-031-2023</v>
          </cell>
          <cell r="J955">
            <v>1</v>
          </cell>
          <cell r="K955">
            <v>1</v>
          </cell>
          <cell r="L955" t="str">
            <v>Persona Natural</v>
          </cell>
          <cell r="M955" t="str">
            <v>CC</v>
          </cell>
          <cell r="N955">
            <v>1071166651</v>
          </cell>
          <cell r="O955">
            <v>7</v>
          </cell>
          <cell r="P955" t="str">
            <v>CARREÑO VENEGAS</v>
          </cell>
          <cell r="Q955" t="str">
            <v>LAURA CAMILA</v>
          </cell>
          <cell r="R955" t="str">
            <v>No Aplica</v>
          </cell>
          <cell r="S955" t="str">
            <v>LAURA CAMILA CARREÑO VENEGAS</v>
          </cell>
          <cell r="T955" t="str">
            <v>F</v>
          </cell>
          <cell r="U955">
            <v>45090</v>
          </cell>
          <cell r="V955">
            <v>45092</v>
          </cell>
          <cell r="W955">
            <v>45097</v>
          </cell>
          <cell r="Y955" t="str">
            <v>Contratación Directa</v>
          </cell>
          <cell r="Z955" t="str">
            <v>Contrato</v>
          </cell>
          <cell r="AA955" t="str">
            <v>Prestación de Servicios Profesionales</v>
          </cell>
          <cell r="AB955" t="str">
            <v>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v>
          </cell>
          <cell r="AC955">
            <v>45097</v>
          </cell>
          <cell r="AE955">
            <v>45097</v>
          </cell>
          <cell r="AF955">
            <v>9</v>
          </cell>
          <cell r="AG955">
            <v>22</v>
          </cell>
          <cell r="AH955">
            <v>9.7333333333333325</v>
          </cell>
          <cell r="AI955">
            <v>9</v>
          </cell>
          <cell r="AJ955">
            <v>22</v>
          </cell>
          <cell r="AK955">
            <v>292</v>
          </cell>
          <cell r="AL955">
            <v>45393</v>
          </cell>
          <cell r="AM955">
            <v>45393</v>
          </cell>
          <cell r="AN955">
            <v>60152000</v>
          </cell>
          <cell r="AO955">
            <v>60152000</v>
          </cell>
          <cell r="AP955">
            <v>6180000</v>
          </cell>
          <cell r="AQ955">
            <v>0</v>
          </cell>
          <cell r="AS955">
            <v>1145</v>
          </cell>
          <cell r="AT955">
            <v>45063</v>
          </cell>
          <cell r="AU955">
            <v>61182000</v>
          </cell>
          <cell r="AV955" t="str">
            <v>O23011601010000007823</v>
          </cell>
          <cell r="AW955" t="str">
            <v>INVERSION</v>
          </cell>
          <cell r="AX955" t="str">
            <v>Generación de mecanismos para facilitar el acceso a una solución de vivienda a hogares vulnerables en Bogotá</v>
          </cell>
          <cell r="AY955" t="str">
            <v>5000516416</v>
          </cell>
          <cell r="AZ955">
            <v>1130</v>
          </cell>
          <cell r="BA955">
            <v>45092</v>
          </cell>
          <cell r="BB955">
            <v>60152000</v>
          </cell>
          <cell r="BK955" t="str">
            <v/>
          </cell>
          <cell r="BN955" t="str">
            <v/>
          </cell>
          <cell r="BO955" t="str">
            <v/>
          </cell>
          <cell r="BP955" t="str">
            <v/>
          </cell>
          <cell r="BR955" t="str">
            <v/>
          </cell>
          <cell r="BS955" t="str">
            <v/>
          </cell>
          <cell r="BT955" t="str">
            <v/>
          </cell>
          <cell r="BU955" t="str">
            <v/>
          </cell>
          <cell r="BV955" t="str">
            <v/>
          </cell>
          <cell r="BW955" t="str">
            <v/>
          </cell>
          <cell r="CA955" t="str">
            <v/>
          </cell>
          <cell r="CB955" t="str">
            <v/>
          </cell>
          <cell r="CC955" t="str">
            <v/>
          </cell>
          <cell r="CE955" t="str">
            <v/>
          </cell>
          <cell r="CF955" t="str">
            <v/>
          </cell>
          <cell r="CG955" t="str">
            <v/>
          </cell>
          <cell r="CH955" t="str">
            <v/>
          </cell>
          <cell r="CI955" t="str">
            <v/>
          </cell>
          <cell r="CP955">
            <v>0</v>
          </cell>
        </row>
        <row r="956">
          <cell r="C956" t="str">
            <v>926-2023</v>
          </cell>
          <cell r="D956">
            <v>1</v>
          </cell>
          <cell r="E956" t="str">
            <v>CO1.PCCNTR.5059556</v>
          </cell>
          <cell r="F956" t="str">
            <v>No Aplica</v>
          </cell>
          <cell r="G956" t="str">
            <v>En Ejecución</v>
          </cell>
          <cell r="H956" t="str">
            <v>https://community.secop.gov.co/Public/Tendering/OpportunityDetail/Index?noticeUID=CO1.NTC.4546349&amp;isFromPublicArea=True&amp;isModal=true&amp;asPopupView=true</v>
          </cell>
          <cell r="I956" t="str">
            <v>SDHT-SDGS-PSP-036-2023</v>
          </cell>
          <cell r="J956">
            <v>1</v>
          </cell>
          <cell r="K956">
            <v>1</v>
          </cell>
          <cell r="L956" t="str">
            <v>Persona Natural</v>
          </cell>
          <cell r="M956" t="str">
            <v>CC</v>
          </cell>
          <cell r="N956">
            <v>91112249</v>
          </cell>
          <cell r="O956">
            <v>9</v>
          </cell>
          <cell r="P956" t="str">
            <v>MALDONADO SARMIENTO</v>
          </cell>
          <cell r="Q956" t="str">
            <v>HARVISON LEANDRO</v>
          </cell>
          <cell r="R956" t="str">
            <v>No Aplica</v>
          </cell>
          <cell r="S956" t="str">
            <v>HARVISON LEANDRO MALDONADO SARMIENTO</v>
          </cell>
          <cell r="T956" t="str">
            <v>M</v>
          </cell>
          <cell r="U956">
            <v>45090</v>
          </cell>
          <cell r="V956">
            <v>45091</v>
          </cell>
          <cell r="W956">
            <v>45091</v>
          </cell>
          <cell r="Y956" t="str">
            <v>Contratación Directa</v>
          </cell>
          <cell r="Z956" t="str">
            <v>Contrato</v>
          </cell>
          <cell r="AA956" t="str">
            <v>Prestación de Servicios Profesionales</v>
          </cell>
          <cell r="AB956" t="str">
            <v>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v>
          </cell>
          <cell r="AC956">
            <v>45092</v>
          </cell>
          <cell r="AE956">
            <v>45092</v>
          </cell>
          <cell r="AF956">
            <v>6</v>
          </cell>
          <cell r="AG956">
            <v>0</v>
          </cell>
          <cell r="AH956">
            <v>6</v>
          </cell>
          <cell r="AI956">
            <v>6</v>
          </cell>
          <cell r="AJ956">
            <v>0</v>
          </cell>
          <cell r="AK956">
            <v>180</v>
          </cell>
          <cell r="AL956">
            <v>45274</v>
          </cell>
          <cell r="AM956">
            <v>45274</v>
          </cell>
          <cell r="AN956">
            <v>54000000</v>
          </cell>
          <cell r="AO956">
            <v>54000000</v>
          </cell>
          <cell r="AP956">
            <v>9000000</v>
          </cell>
          <cell r="AQ956">
            <v>0</v>
          </cell>
          <cell r="AS956">
            <v>1181</v>
          </cell>
          <cell r="AT956">
            <v>45070</v>
          </cell>
          <cell r="AU956">
            <v>54000000</v>
          </cell>
          <cell r="AV956" t="str">
            <v>O23011601190000007798</v>
          </cell>
          <cell r="AW956" t="str">
            <v>INVERSION</v>
          </cell>
          <cell r="AX956" t="str">
            <v>Conformación del banco de proyectos e instrumentos para la gestión del suelo en Bogotá</v>
          </cell>
          <cell r="AY956" t="str">
            <v>5000516390</v>
          </cell>
          <cell r="AZ956">
            <v>1125</v>
          </cell>
          <cell r="BA956">
            <v>45092</v>
          </cell>
          <cell r="BB956">
            <v>54000000</v>
          </cell>
          <cell r="BK956" t="str">
            <v/>
          </cell>
          <cell r="BN956" t="str">
            <v/>
          </cell>
          <cell r="BO956" t="str">
            <v/>
          </cell>
          <cell r="BP956" t="str">
            <v/>
          </cell>
          <cell r="BR956" t="str">
            <v/>
          </cell>
          <cell r="BS956" t="str">
            <v/>
          </cell>
          <cell r="BT956" t="str">
            <v/>
          </cell>
          <cell r="BU956" t="str">
            <v/>
          </cell>
          <cell r="BV956" t="str">
            <v/>
          </cell>
          <cell r="BW956" t="str">
            <v/>
          </cell>
          <cell r="CA956" t="str">
            <v/>
          </cell>
          <cell r="CB956" t="str">
            <v/>
          </cell>
          <cell r="CC956" t="str">
            <v/>
          </cell>
          <cell r="CE956" t="str">
            <v/>
          </cell>
          <cell r="CF956" t="str">
            <v/>
          </cell>
          <cell r="CG956" t="str">
            <v/>
          </cell>
          <cell r="CH956" t="str">
            <v/>
          </cell>
          <cell r="CI956" t="str">
            <v/>
          </cell>
          <cell r="CP956">
            <v>0</v>
          </cell>
        </row>
        <row r="957">
          <cell r="C957" t="str">
            <v>927-2023</v>
          </cell>
          <cell r="D957">
            <v>1</v>
          </cell>
          <cell r="E957" t="str">
            <v>CO1.PCCNTR.5058656</v>
          </cell>
          <cell r="F957" t="str">
            <v>No Aplica</v>
          </cell>
          <cell r="G957" t="str">
            <v>En Ejecución</v>
          </cell>
          <cell r="H957" t="str">
            <v>https://community.secop.gov.co/Public/Tendering/OpportunityDetail/Index?noticeUID=CO1.NTC.4545766&amp;isFromPublicArea=True&amp;isModal=true&amp;asPopupView=true</v>
          </cell>
          <cell r="I957" t="str">
            <v>SDHT-SDIS-PSP-049 2023</v>
          </cell>
          <cell r="J957">
            <v>1</v>
          </cell>
          <cell r="K957">
            <v>1</v>
          </cell>
          <cell r="L957" t="str">
            <v>Persona Natural</v>
          </cell>
          <cell r="M957" t="str">
            <v>CC</v>
          </cell>
          <cell r="N957">
            <v>1010171786</v>
          </cell>
          <cell r="O957">
            <v>0</v>
          </cell>
          <cell r="P957" t="str">
            <v>PERILLA MEDINA</v>
          </cell>
          <cell r="Q957" t="str">
            <v>EDNA LUCIA</v>
          </cell>
          <cell r="R957" t="str">
            <v>No Aplica</v>
          </cell>
          <cell r="S957" t="str">
            <v>EDNA LUCIA PERILLA MEDINA</v>
          </cell>
          <cell r="T957" t="str">
            <v>F</v>
          </cell>
          <cell r="U957">
            <v>45090</v>
          </cell>
          <cell r="V957">
            <v>45092</v>
          </cell>
          <cell r="W957">
            <v>45093</v>
          </cell>
          <cell r="Y957" t="str">
            <v>Contratación Directa</v>
          </cell>
          <cell r="Z957" t="str">
            <v>Contrato</v>
          </cell>
          <cell r="AA957" t="str">
            <v>Prestación de Servicios Profesionales</v>
          </cell>
          <cell r="AB957" t="str">
            <v>PRESTAR SERVICIOS PROFESIONALES PARA APOYAR LAS ACTIVIDADES RELACIONADAS CON EL DISEÑO DE LAS ESTRATEGIAS DE DIVULGACIÓN PEDAGÓGICA DE LA ESCUELA DEL HÁBITAT EN EL MARCO DE LA GESTIÓN DEL CONOCIMIENTO DE LA SDHT.</v>
          </cell>
          <cell r="AC957">
            <v>45093</v>
          </cell>
          <cell r="AE957">
            <v>45093</v>
          </cell>
          <cell r="AF957">
            <v>6</v>
          </cell>
          <cell r="AG957">
            <v>0</v>
          </cell>
          <cell r="AH957">
            <v>6</v>
          </cell>
          <cell r="AI957">
            <v>6</v>
          </cell>
          <cell r="AJ957">
            <v>0</v>
          </cell>
          <cell r="AK957">
            <v>180</v>
          </cell>
          <cell r="AL957">
            <v>45275</v>
          </cell>
          <cell r="AM957">
            <v>45275</v>
          </cell>
          <cell r="AN957">
            <v>36000000</v>
          </cell>
          <cell r="AO957">
            <v>36000000</v>
          </cell>
          <cell r="AP957">
            <v>6000000</v>
          </cell>
          <cell r="AQ957">
            <v>0</v>
          </cell>
          <cell r="AS957">
            <v>1182</v>
          </cell>
          <cell r="AT957">
            <v>45070</v>
          </cell>
          <cell r="AU957">
            <v>36000000</v>
          </cell>
          <cell r="AV957" t="str">
            <v>O23011601190000007721</v>
          </cell>
          <cell r="AW957" t="str">
            <v>INVERSION</v>
          </cell>
          <cell r="AX957" t="str">
            <v>Aplicación de lineamientos de planeación y política en materia de hábitat Bogotá</v>
          </cell>
          <cell r="AY957" t="str">
            <v>5000516442</v>
          </cell>
          <cell r="AZ957">
            <v>1142</v>
          </cell>
          <cell r="BA957">
            <v>45092</v>
          </cell>
          <cell r="BB957">
            <v>36000000</v>
          </cell>
          <cell r="BK957" t="str">
            <v/>
          </cell>
          <cell r="BN957" t="str">
            <v/>
          </cell>
          <cell r="BO957" t="str">
            <v/>
          </cell>
          <cell r="BP957" t="str">
            <v/>
          </cell>
          <cell r="BR957" t="str">
            <v/>
          </cell>
          <cell r="BS957" t="str">
            <v/>
          </cell>
          <cell r="BT957" t="str">
            <v/>
          </cell>
          <cell r="BU957" t="str">
            <v/>
          </cell>
          <cell r="BV957" t="str">
            <v/>
          </cell>
          <cell r="BW957" t="str">
            <v/>
          </cell>
          <cell r="CA957" t="str">
            <v/>
          </cell>
          <cell r="CB957" t="str">
            <v/>
          </cell>
          <cell r="CC957" t="str">
            <v/>
          </cell>
          <cell r="CE957" t="str">
            <v/>
          </cell>
          <cell r="CF957" t="str">
            <v/>
          </cell>
          <cell r="CG957" t="str">
            <v/>
          </cell>
          <cell r="CH957" t="str">
            <v/>
          </cell>
          <cell r="CI957" t="str">
            <v/>
          </cell>
          <cell r="CP957">
            <v>0</v>
          </cell>
        </row>
        <row r="958">
          <cell r="C958" t="str">
            <v>928-2023</v>
          </cell>
          <cell r="D958">
            <v>1</v>
          </cell>
          <cell r="E958" t="str">
            <v>CO1.PCCNTR.5058659</v>
          </cell>
          <cell r="F958" t="str">
            <v>No Aplica</v>
          </cell>
          <cell r="G958" t="str">
            <v>En Ejecución</v>
          </cell>
          <cell r="H958" t="str">
            <v>https://community.secop.gov.co/Public/Tendering/OpportunityDetail/Index?noticeUID=CO1.NTC.4546176&amp;isFromPublicArea=True&amp;isModal=true&amp;asPopupView=true</v>
          </cell>
          <cell r="I958" t="str">
            <v>SDHT-SDIS-PSP-048 2023</v>
          </cell>
          <cell r="J958">
            <v>1</v>
          </cell>
          <cell r="K958">
            <v>1</v>
          </cell>
          <cell r="L958" t="str">
            <v>Persona Natural</v>
          </cell>
          <cell r="M958" t="str">
            <v>CC</v>
          </cell>
          <cell r="N958">
            <v>1030615620</v>
          </cell>
          <cell r="O958">
            <v>7</v>
          </cell>
          <cell r="P958" t="str">
            <v>MALDONADO ARIAS</v>
          </cell>
          <cell r="Q958" t="str">
            <v>GEOVANY</v>
          </cell>
          <cell r="R958" t="str">
            <v>No Aplica</v>
          </cell>
          <cell r="S958" t="str">
            <v>GEOVANY MALDONADO ARIAS</v>
          </cell>
          <cell r="T958" t="str">
            <v>M</v>
          </cell>
          <cell r="U958">
            <v>45090</v>
          </cell>
          <cell r="V958">
            <v>45092</v>
          </cell>
          <cell r="W958">
            <v>45093</v>
          </cell>
          <cell r="Y958" t="str">
            <v>Contratación Directa</v>
          </cell>
          <cell r="Z958" t="str">
            <v>Contrato</v>
          </cell>
          <cell r="AA958" t="str">
            <v>Prestación de Servicios  de Apoyo a la Gestión</v>
          </cell>
          <cell r="AB958" t="str">
            <v>PRESTAR SERVICIOS TÉCNICOS PARA APOYAR LOS LEVANTAMIENTOS Y PROCESAMIENTOS DE LA INFORMACIÓN INSUMO DE LAS METODOLOGÍAS CUANTITATIVAS Y CUALITATIVAS PARA LAS EVALUACIONES DE LOS PROGRAMAS, ESTRATEGIAS Y POLÍTICAS PÚBLICAS DEL SECTOR HÁBITAT.</v>
          </cell>
          <cell r="AC958">
            <v>45093</v>
          </cell>
          <cell r="AD958">
            <v>45093</v>
          </cell>
          <cell r="AE958">
            <v>45093</v>
          </cell>
          <cell r="AF958">
            <v>7</v>
          </cell>
          <cell r="AG958">
            <v>0</v>
          </cell>
          <cell r="AH958">
            <v>7</v>
          </cell>
          <cell r="AI958">
            <v>7</v>
          </cell>
          <cell r="AJ958">
            <v>0</v>
          </cell>
          <cell r="AK958">
            <v>210</v>
          </cell>
          <cell r="AL958">
            <v>45306</v>
          </cell>
          <cell r="AM958">
            <v>45306</v>
          </cell>
          <cell r="AN958">
            <v>28140000</v>
          </cell>
          <cell r="AO958">
            <v>28140000</v>
          </cell>
          <cell r="AP958">
            <v>4020000</v>
          </cell>
          <cell r="AQ958">
            <v>0</v>
          </cell>
          <cell r="AS958">
            <v>1066</v>
          </cell>
          <cell r="AT958">
            <v>45057</v>
          </cell>
          <cell r="AU958">
            <v>28140000</v>
          </cell>
          <cell r="AV958" t="str">
            <v>O23011601190000007721</v>
          </cell>
          <cell r="AW958" t="str">
            <v>INVERSION</v>
          </cell>
          <cell r="AX958" t="str">
            <v>Aplicación de lineamientos de planeación y política en materia de hábitat Bogotá</v>
          </cell>
          <cell r="AY958" t="str">
            <v>5000516443</v>
          </cell>
          <cell r="AZ958">
            <v>1143</v>
          </cell>
          <cell r="BA958">
            <v>45092</v>
          </cell>
          <cell r="BB958">
            <v>28140000</v>
          </cell>
          <cell r="BK958" t="str">
            <v/>
          </cell>
          <cell r="BN958" t="str">
            <v/>
          </cell>
          <cell r="BO958" t="str">
            <v/>
          </cell>
          <cell r="BP958" t="str">
            <v/>
          </cell>
          <cell r="BR958" t="str">
            <v/>
          </cell>
          <cell r="BS958" t="str">
            <v/>
          </cell>
          <cell r="BT958" t="str">
            <v/>
          </cell>
          <cell r="BU958" t="str">
            <v/>
          </cell>
          <cell r="BV958" t="str">
            <v/>
          </cell>
          <cell r="BW958" t="str">
            <v/>
          </cell>
          <cell r="CA958" t="str">
            <v/>
          </cell>
          <cell r="CB958" t="str">
            <v/>
          </cell>
          <cell r="CC958" t="str">
            <v/>
          </cell>
          <cell r="CE958" t="str">
            <v/>
          </cell>
          <cell r="CF958" t="str">
            <v/>
          </cell>
          <cell r="CG958" t="str">
            <v/>
          </cell>
          <cell r="CH958" t="str">
            <v/>
          </cell>
          <cell r="CI958" t="str">
            <v/>
          </cell>
          <cell r="CP958">
            <v>0</v>
          </cell>
        </row>
        <row r="959">
          <cell r="C959" t="str">
            <v>929-2023</v>
          </cell>
          <cell r="D959">
            <v>1</v>
          </cell>
          <cell r="E959" t="str">
            <v>CO1.PCCNTR.5072953</v>
          </cell>
          <cell r="F959" t="str">
            <v>No Aplica</v>
          </cell>
          <cell r="G959" t="str">
            <v>En Ejecución</v>
          </cell>
          <cell r="H959" t="str">
            <v>https://community.secop.gov.co/Public/Tendering/OpportunityDetail/Index?noticeUID=CO1.NTC.4561686&amp;isFromPublicArea=True&amp;isModal=true&amp;asPopupView=true</v>
          </cell>
          <cell r="I959" t="str">
            <v>SDHT-OAC-PSP-023-2023</v>
          </cell>
          <cell r="J959">
            <v>1</v>
          </cell>
          <cell r="K959">
            <v>1</v>
          </cell>
          <cell r="L959" t="str">
            <v>Persona Natural</v>
          </cell>
          <cell r="M959" t="str">
            <v>CC</v>
          </cell>
          <cell r="N959">
            <v>1015461189</v>
          </cell>
          <cell r="O959">
            <v>6</v>
          </cell>
          <cell r="P959" t="str">
            <v>GOMEZ GALEANO</v>
          </cell>
          <cell r="Q959" t="str">
            <v>MARIA ALEJANDRA</v>
          </cell>
          <cell r="R959" t="str">
            <v>No Aplica</v>
          </cell>
          <cell r="S959" t="str">
            <v>MARIA ALEJANDRA GOMEZ GALEANO</v>
          </cell>
          <cell r="T959" t="str">
            <v>F</v>
          </cell>
          <cell r="U959">
            <v>45090</v>
          </cell>
          <cell r="V959">
            <v>45091</v>
          </cell>
          <cell r="W959">
            <v>45092</v>
          </cell>
          <cell r="Y959" t="str">
            <v>Contratación Directa</v>
          </cell>
          <cell r="Z959" t="str">
            <v>Contrato</v>
          </cell>
          <cell r="AA959" t="str">
            <v>Prestación de Servicios Profesionales</v>
          </cell>
          <cell r="AB959" t="str">
            <v>PRESTAR SERVICIOS PROFESIONALES PARA APOYAR LOS PROCESOS DE ARTICULACIÓN, GESTIÓN Y ORGANIZACIÓN QUE SE REQUIEREN EN EL MARCO DE LOS  PROYECTOS Y METAS ESTRATÉGICAS DE LA SECRETARÍA DISTRITAL DEL HÁBITAT.</v>
          </cell>
          <cell r="AC959">
            <v>45092</v>
          </cell>
          <cell r="AE959">
            <v>45092</v>
          </cell>
          <cell r="AF959">
            <v>5</v>
          </cell>
          <cell r="AG959">
            <v>0</v>
          </cell>
          <cell r="AH959">
            <v>5</v>
          </cell>
          <cell r="AI959">
            <v>5</v>
          </cell>
          <cell r="AJ959">
            <v>0</v>
          </cell>
          <cell r="AK959">
            <v>150</v>
          </cell>
          <cell r="AL959">
            <v>45244</v>
          </cell>
          <cell r="AM959">
            <v>45244</v>
          </cell>
          <cell r="AN959">
            <v>37000000</v>
          </cell>
          <cell r="AO959">
            <v>37000000</v>
          </cell>
          <cell r="AP959">
            <v>7400000</v>
          </cell>
          <cell r="AQ959">
            <v>0</v>
          </cell>
          <cell r="AS959">
            <v>1199</v>
          </cell>
          <cell r="AT959">
            <v>45079</v>
          </cell>
          <cell r="AU959">
            <v>40000000</v>
          </cell>
          <cell r="AV959" t="str">
            <v>O23011601210000007836</v>
          </cell>
          <cell r="AW959" t="str">
            <v>INVERSION</v>
          </cell>
          <cell r="AX959" t="str">
            <v>Actualización estrategia de comunicaciones del Hábitat 2020-2024 Bogotá</v>
          </cell>
          <cell r="AY959" t="str">
            <v>5000516449</v>
          </cell>
          <cell r="AZ959">
            <v>1145</v>
          </cell>
          <cell r="BA959">
            <v>45092</v>
          </cell>
          <cell r="BB959">
            <v>37000000</v>
          </cell>
          <cell r="BK959" t="str">
            <v/>
          </cell>
          <cell r="BN959" t="str">
            <v/>
          </cell>
          <cell r="BO959" t="str">
            <v/>
          </cell>
          <cell r="BP959" t="str">
            <v/>
          </cell>
          <cell r="BR959" t="str">
            <v/>
          </cell>
          <cell r="BS959" t="str">
            <v/>
          </cell>
          <cell r="BT959" t="str">
            <v/>
          </cell>
          <cell r="BU959" t="str">
            <v/>
          </cell>
          <cell r="BV959" t="str">
            <v/>
          </cell>
          <cell r="BW959" t="str">
            <v/>
          </cell>
          <cell r="CA959" t="str">
            <v/>
          </cell>
          <cell r="CB959" t="str">
            <v/>
          </cell>
          <cell r="CC959" t="str">
            <v/>
          </cell>
          <cell r="CE959" t="str">
            <v/>
          </cell>
          <cell r="CF959" t="str">
            <v/>
          </cell>
          <cell r="CG959" t="str">
            <v/>
          </cell>
          <cell r="CH959" t="str">
            <v/>
          </cell>
          <cell r="CI959" t="str">
            <v/>
          </cell>
          <cell r="CP959">
            <v>0</v>
          </cell>
        </row>
        <row r="960">
          <cell r="C960" t="str">
            <v>930-2023</v>
          </cell>
          <cell r="D960">
            <v>1</v>
          </cell>
          <cell r="E960" t="str">
            <v>CO1.PCCNTR.5058741</v>
          </cell>
          <cell r="F960" t="str">
            <v>No Aplica</v>
          </cell>
          <cell r="G960" t="str">
            <v>En Ejecución</v>
          </cell>
          <cell r="H960" t="str">
            <v>https://community.secop.gov.co/Public/Tendering/OpportunityDetail/Index?noticeUID=CO1.NTC.4545860&amp;isFromPublicArea=True&amp;isModal=true&amp;asPopupView=true</v>
          </cell>
          <cell r="I960" t="str">
            <v>SDHT-SDRPUB-PSP-039-2023</v>
          </cell>
          <cell r="J960">
            <v>1</v>
          </cell>
          <cell r="K960">
            <v>1</v>
          </cell>
          <cell r="L960" t="str">
            <v>Persona Natural</v>
          </cell>
          <cell r="M960" t="str">
            <v>CC</v>
          </cell>
          <cell r="N960">
            <v>35890469</v>
          </cell>
          <cell r="O960">
            <v>5</v>
          </cell>
          <cell r="P960" t="str">
            <v>BECERRA RENTERIA</v>
          </cell>
          <cell r="Q960" t="str">
            <v>MARTHA</v>
          </cell>
          <cell r="R960" t="str">
            <v>No Aplica</v>
          </cell>
          <cell r="S960" t="str">
            <v>MARTHA BECERRA RENTERIA</v>
          </cell>
          <cell r="T960" t="str">
            <v>F</v>
          </cell>
          <cell r="U960">
            <v>45086</v>
          </cell>
          <cell r="V960">
            <v>45092</v>
          </cell>
          <cell r="W960">
            <v>45098</v>
          </cell>
          <cell r="Y960" t="str">
            <v>Contratación Directa</v>
          </cell>
          <cell r="Z960" t="str">
            <v>Contrato</v>
          </cell>
          <cell r="AA960" t="str">
            <v>Prestación de Servicios Profesionales</v>
          </cell>
          <cell r="AB960" t="str">
            <v>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v>
          </cell>
          <cell r="AC960">
            <v>45098</v>
          </cell>
          <cell r="AE960">
            <v>45098</v>
          </cell>
          <cell r="AF960">
            <v>6</v>
          </cell>
          <cell r="AG960">
            <v>23</v>
          </cell>
          <cell r="AH960">
            <v>6.7666666666666666</v>
          </cell>
          <cell r="AI960">
            <v>6</v>
          </cell>
          <cell r="AJ960">
            <v>23</v>
          </cell>
          <cell r="AK960">
            <v>203</v>
          </cell>
          <cell r="AL960">
            <v>45304</v>
          </cell>
          <cell r="AM960">
            <v>45304</v>
          </cell>
          <cell r="AN960">
            <v>35863333</v>
          </cell>
          <cell r="AO960">
            <v>35863333</v>
          </cell>
          <cell r="AP960">
            <v>5300000</v>
          </cell>
          <cell r="AQ960">
            <v>0.3333333283662796</v>
          </cell>
          <cell r="AS960">
            <v>1082</v>
          </cell>
          <cell r="AT960">
            <v>45058</v>
          </cell>
          <cell r="AU960">
            <v>36923333</v>
          </cell>
          <cell r="AV960" t="str">
            <v>O23011601010000007823</v>
          </cell>
          <cell r="AW960" t="str">
            <v>INVERSION</v>
          </cell>
          <cell r="AX960" t="str">
            <v>Generación de mecanismos para facilitar el acceso a una solución de vivienda a hogares vulnerables en Bogotá</v>
          </cell>
          <cell r="AY960" t="str">
            <v>5000516396</v>
          </cell>
          <cell r="AZ960" t="str">
            <v>1126</v>
          </cell>
          <cell r="BA960">
            <v>45092</v>
          </cell>
          <cell r="BB960">
            <v>35863333</v>
          </cell>
          <cell r="BK960" t="str">
            <v/>
          </cell>
          <cell r="BN960" t="str">
            <v/>
          </cell>
          <cell r="BO960" t="str">
            <v/>
          </cell>
          <cell r="BP960" t="str">
            <v/>
          </cell>
          <cell r="BR960" t="str">
            <v/>
          </cell>
          <cell r="BS960" t="str">
            <v/>
          </cell>
          <cell r="BT960" t="str">
            <v/>
          </cell>
          <cell r="BU960" t="str">
            <v/>
          </cell>
          <cell r="BV960" t="str">
            <v/>
          </cell>
          <cell r="BW960" t="str">
            <v/>
          </cell>
          <cell r="CA960" t="str">
            <v/>
          </cell>
          <cell r="CB960" t="str">
            <v/>
          </cell>
          <cell r="CC960" t="str">
            <v/>
          </cell>
          <cell r="CE960" t="str">
            <v/>
          </cell>
          <cell r="CF960" t="str">
            <v/>
          </cell>
          <cell r="CG960" t="str">
            <v/>
          </cell>
          <cell r="CH960" t="str">
            <v/>
          </cell>
          <cell r="CI960" t="str">
            <v/>
          </cell>
          <cell r="CP960">
            <v>0</v>
          </cell>
        </row>
        <row r="961">
          <cell r="C961" t="str">
            <v>931-2023</v>
          </cell>
          <cell r="D961">
            <v>1</v>
          </cell>
          <cell r="E961" t="str">
            <v>CO1.PCCNTR.5059750</v>
          </cell>
          <cell r="F961" t="str">
            <v>No Aplica</v>
          </cell>
          <cell r="G961" t="str">
            <v>En Ejecución</v>
          </cell>
          <cell r="H961" t="str">
            <v>https://community.secop.gov.co/Public/Tendering/OpportunityDetail/Index?noticeUID=CO1.NTC.4546789&amp;isFromPublicArea=True&amp;isModal=true&amp;asPopupView=true</v>
          </cell>
          <cell r="I961" t="str">
            <v>SDHT-SDB-PSP-123- 2023</v>
          </cell>
          <cell r="J961">
            <v>1</v>
          </cell>
          <cell r="K961">
            <v>2</v>
          </cell>
          <cell r="L961" t="str">
            <v>Persona Natural</v>
          </cell>
          <cell r="M961" t="str">
            <v>CC</v>
          </cell>
          <cell r="N961">
            <v>1110488231</v>
          </cell>
          <cell r="O961">
            <v>1</v>
          </cell>
          <cell r="P961" t="str">
            <v>LLACHE OLAYA</v>
          </cell>
          <cell r="Q961" t="str">
            <v>ISRAEL MAURICIO</v>
          </cell>
          <cell r="R961" t="str">
            <v>No Aplica</v>
          </cell>
          <cell r="S961" t="str">
            <v>ISRAEL MAURICIO LLACHE OLAYA</v>
          </cell>
          <cell r="T961" t="str">
            <v>M</v>
          </cell>
          <cell r="U961">
            <v>45086</v>
          </cell>
          <cell r="V961">
            <v>45090</v>
          </cell>
          <cell r="W961">
            <v>44973</v>
          </cell>
          <cell r="Y961" t="str">
            <v>Contratación Directa</v>
          </cell>
          <cell r="Z961" t="str">
            <v>Contrato</v>
          </cell>
          <cell r="AA961" t="str">
            <v>Prestación de Servicios Profesionales</v>
          </cell>
          <cell r="AB961" t="str">
            <v>PRESTAR SERVICIOS PROFESIONALES ESPECIALIZADOS PARA EL ANÁLISIS, PROYECCIÓN Y REVISIÓN DE ASUNTOS RELACIONADOS CON POLÍTICAS, PROGRAMAS, PROYECTOS E INSTRUMENTOS DE PLANEACIÓN, GESTIÓN Y VIVIENDA DE COMPETENCIA DE LA SECRETARÍA Y DEL SECTOR HÁBITAT.</v>
          </cell>
          <cell r="AC961">
            <v>45090</v>
          </cell>
          <cell r="AD961">
            <v>45091</v>
          </cell>
          <cell r="AE961">
            <v>45091</v>
          </cell>
          <cell r="AF961">
            <v>5</v>
          </cell>
          <cell r="AG961">
            <v>15</v>
          </cell>
          <cell r="AH961">
            <v>5.5</v>
          </cell>
          <cell r="AI961">
            <v>5</v>
          </cell>
          <cell r="AJ961">
            <v>15</v>
          </cell>
          <cell r="AK961">
            <v>165</v>
          </cell>
          <cell r="AL961">
            <v>45258</v>
          </cell>
          <cell r="AM961">
            <v>45258</v>
          </cell>
          <cell r="AN961">
            <v>69228500</v>
          </cell>
          <cell r="AO961">
            <v>69228500</v>
          </cell>
          <cell r="AP961">
            <v>12587000</v>
          </cell>
          <cell r="AQ961">
            <v>0</v>
          </cell>
          <cell r="AS961">
            <v>1204</v>
          </cell>
          <cell r="AT961">
            <v>45079</v>
          </cell>
          <cell r="AU961">
            <v>69229000</v>
          </cell>
          <cell r="AV961" t="str">
            <v>O23011601190000007575</v>
          </cell>
          <cell r="AW961" t="str">
            <v>INVERSION</v>
          </cell>
          <cell r="AX961" t="str">
            <v>Estudios y diseños de proyecto para el mejoramiento integral de Barrios - Bogotá 2020-2024</v>
          </cell>
          <cell r="AY961">
            <v>5000514188</v>
          </cell>
          <cell r="AZ961">
            <v>1111</v>
          </cell>
          <cell r="BA961">
            <v>45086</v>
          </cell>
          <cell r="BB961">
            <v>69228500</v>
          </cell>
          <cell r="BK961" t="str">
            <v/>
          </cell>
          <cell r="BN961" t="str">
            <v/>
          </cell>
          <cell r="BO961" t="str">
            <v/>
          </cell>
          <cell r="BP961" t="str">
            <v/>
          </cell>
          <cell r="BR961" t="str">
            <v/>
          </cell>
          <cell r="BS961" t="str">
            <v/>
          </cell>
          <cell r="BT961" t="str">
            <v/>
          </cell>
          <cell r="BU961" t="str">
            <v/>
          </cell>
          <cell r="BV961" t="str">
            <v/>
          </cell>
          <cell r="BW961" t="str">
            <v/>
          </cell>
          <cell r="CA961" t="str">
            <v/>
          </cell>
          <cell r="CB961" t="str">
            <v/>
          </cell>
          <cell r="CC961" t="str">
            <v/>
          </cell>
          <cell r="CE961" t="str">
            <v/>
          </cell>
          <cell r="CF961" t="str">
            <v/>
          </cell>
          <cell r="CG961" t="str">
            <v/>
          </cell>
          <cell r="CH961" t="str">
            <v/>
          </cell>
          <cell r="CI961" t="str">
            <v/>
          </cell>
          <cell r="CP961">
            <v>0</v>
          </cell>
        </row>
        <row r="962">
          <cell r="C962" t="str">
            <v>932-2023</v>
          </cell>
          <cell r="D962">
            <v>1</v>
          </cell>
          <cell r="E962" t="str">
            <v>CO1.PCCNTR.5060032</v>
          </cell>
          <cell r="F962" t="str">
            <v>No Aplica</v>
          </cell>
          <cell r="G962" t="str">
            <v>En Ejecución</v>
          </cell>
          <cell r="H962" t="str">
            <v>https://community.secop.gov.co/Public/Tendering/OpportunityDetail/Index?noticeUID=CO1.NTC.4547096&amp;isFromPublicArea=True&amp;isModal=true&amp;asPopupView=true</v>
          </cell>
          <cell r="I962" t="str">
            <v>SDHT-SDPP-PSP-027-2023</v>
          </cell>
          <cell r="J962">
            <v>1</v>
          </cell>
          <cell r="K962">
            <v>1</v>
          </cell>
          <cell r="L962" t="str">
            <v>Persona Natural</v>
          </cell>
          <cell r="M962" t="str">
            <v>CC</v>
          </cell>
          <cell r="N962">
            <v>52329943</v>
          </cell>
          <cell r="O962">
            <v>3</v>
          </cell>
          <cell r="P962" t="str">
            <v>CASTRO MARTINEZ</v>
          </cell>
          <cell r="Q962" t="str">
            <v>MONICA CASTRO</v>
          </cell>
          <cell r="R962" t="str">
            <v>No Aplica</v>
          </cell>
          <cell r="S962" t="str">
            <v>MONICA CASTRO CASTRO MARTINEZ</v>
          </cell>
          <cell r="T962" t="str">
            <v>F</v>
          </cell>
          <cell r="U962">
            <v>45086</v>
          </cell>
          <cell r="V962">
            <v>45086</v>
          </cell>
          <cell r="W962">
            <v>45091</v>
          </cell>
          <cell r="Y962" t="str">
            <v>Contratación Directa</v>
          </cell>
          <cell r="Z962" t="str">
            <v>Contrato</v>
          </cell>
          <cell r="AA962" t="str">
            <v>Prestación de Servicios Profesionales</v>
          </cell>
          <cell r="AB962" t="str">
            <v>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v>
          </cell>
          <cell r="AC962">
            <v>45091</v>
          </cell>
          <cell r="AE962">
            <v>45091</v>
          </cell>
          <cell r="AF962">
            <v>6</v>
          </cell>
          <cell r="AG962">
            <v>20</v>
          </cell>
          <cell r="AH962">
            <v>6.666666666666667</v>
          </cell>
          <cell r="AI962">
            <v>6</v>
          </cell>
          <cell r="AJ962">
            <v>20</v>
          </cell>
          <cell r="AK962">
            <v>200</v>
          </cell>
          <cell r="AL962">
            <v>45294</v>
          </cell>
          <cell r="AM962">
            <v>45294</v>
          </cell>
          <cell r="AN962">
            <v>36666667</v>
          </cell>
          <cell r="AO962">
            <v>36666667</v>
          </cell>
          <cell r="AP962">
            <v>5500000</v>
          </cell>
          <cell r="AQ962">
            <v>-0.3333333283662796</v>
          </cell>
          <cell r="AS962">
            <v>1198</v>
          </cell>
          <cell r="AT962">
            <v>45078</v>
          </cell>
          <cell r="AU962">
            <v>36666667</v>
          </cell>
          <cell r="AV962" t="str">
            <v>O23011605560000007602</v>
          </cell>
          <cell r="AW962" t="str">
            <v>INVERSION</v>
          </cell>
          <cell r="AX962" t="str">
            <v>Análisis de la Gestión Integral del desarrollo de los programas y proyectos de la Secretaría de Hábitat de Bogotá</v>
          </cell>
          <cell r="AY962">
            <v>5000514512</v>
          </cell>
          <cell r="AZ962">
            <v>1116</v>
          </cell>
          <cell r="BA962">
            <v>45086</v>
          </cell>
          <cell r="BB962">
            <v>36666667</v>
          </cell>
          <cell r="BK962" t="str">
            <v/>
          </cell>
          <cell r="BN962" t="str">
            <v/>
          </cell>
          <cell r="BO962" t="str">
            <v/>
          </cell>
          <cell r="BP962" t="str">
            <v/>
          </cell>
          <cell r="BR962" t="str">
            <v/>
          </cell>
          <cell r="BS962" t="str">
            <v/>
          </cell>
          <cell r="BT962" t="str">
            <v/>
          </cell>
          <cell r="BU962" t="str">
            <v/>
          </cell>
          <cell r="BV962" t="str">
            <v/>
          </cell>
          <cell r="BW962" t="str">
            <v/>
          </cell>
          <cell r="CA962" t="str">
            <v/>
          </cell>
          <cell r="CB962" t="str">
            <v/>
          </cell>
          <cell r="CC962" t="str">
            <v/>
          </cell>
          <cell r="CE962" t="str">
            <v/>
          </cell>
          <cell r="CF962" t="str">
            <v/>
          </cell>
          <cell r="CG962" t="str">
            <v/>
          </cell>
          <cell r="CH962" t="str">
            <v/>
          </cell>
          <cell r="CI962" t="str">
            <v/>
          </cell>
          <cell r="CP962">
            <v>0</v>
          </cell>
        </row>
        <row r="963">
          <cell r="C963" t="str">
            <v>933-2023</v>
          </cell>
          <cell r="D963">
            <v>1</v>
          </cell>
          <cell r="E963" t="str">
            <v>CO1.PCCNTR.5074940</v>
          </cell>
          <cell r="F963" t="str">
            <v>No Aplica</v>
          </cell>
          <cell r="G963" t="str">
            <v>En Ejecución</v>
          </cell>
          <cell r="H963" t="str">
            <v>https://community.secop.gov.co/Public/Tendering/OpportunityDetail/Index?noticeUID=CO1.NTC.4564366&amp;isFromPublicArea=True&amp;isModal=true&amp;asPopupView=true</v>
          </cell>
          <cell r="I963" t="str">
            <v>SDHT-SDGS-PSAG-004-2023</v>
          </cell>
          <cell r="J963">
            <v>1</v>
          </cell>
          <cell r="K963">
            <v>1</v>
          </cell>
          <cell r="L963" t="str">
            <v>Persona Natural</v>
          </cell>
          <cell r="M963" t="str">
            <v>CC</v>
          </cell>
          <cell r="N963">
            <v>1090334186</v>
          </cell>
          <cell r="O963">
            <v>3</v>
          </cell>
          <cell r="P963" t="str">
            <v>BATERO CALVO</v>
          </cell>
          <cell r="Q963" t="str">
            <v>MARY SOL</v>
          </cell>
          <cell r="R963" t="str">
            <v>No Aplica</v>
          </cell>
          <cell r="S963" t="str">
            <v>MARY SOL BATERO CALVO</v>
          </cell>
          <cell r="T963" t="str">
            <v>F</v>
          </cell>
          <cell r="U963">
            <v>45090</v>
          </cell>
          <cell r="V963">
            <v>45091</v>
          </cell>
          <cell r="W963">
            <v>45092</v>
          </cell>
          <cell r="Y963" t="str">
            <v>Contratación Directa</v>
          </cell>
          <cell r="Z963" t="str">
            <v>Contrato</v>
          </cell>
          <cell r="AA963" t="str">
            <v>Prestación de Servicios  de Apoyo a la Gestión</v>
          </cell>
          <cell r="AB963" t="str">
            <v>PRESTAR SERVICIOS DE APOYO A LA GESTIÓN EN EL DESARROLLO DE LAS ACTIVIDADES DE CARÁCTER ADMINISTRATIVO, DOCUMENTAL Y EN EL REGISTRO DE INFORMACION DENTRO DEL MARCO DE LOS PROCEDIMIENTOS QUE ADELANTA LA SUBDIRECCIÓN DE GESTIÓN DEL SUELO.</v>
          </cell>
          <cell r="AC963">
            <v>45092</v>
          </cell>
          <cell r="AE963">
            <v>45092</v>
          </cell>
          <cell r="AF963">
            <v>6</v>
          </cell>
          <cell r="AG963">
            <v>0</v>
          </cell>
          <cell r="AH963">
            <v>6.5333333333333332</v>
          </cell>
          <cell r="AI963">
            <v>6</v>
          </cell>
          <cell r="AJ963">
            <v>16</v>
          </cell>
          <cell r="AK963">
            <v>196</v>
          </cell>
          <cell r="AL963">
            <v>45274</v>
          </cell>
          <cell r="AM963">
            <v>45290</v>
          </cell>
          <cell r="AN963">
            <v>20400000</v>
          </cell>
          <cell r="AO963">
            <v>22213333</v>
          </cell>
          <cell r="AP963">
            <v>3400000</v>
          </cell>
          <cell r="AQ963">
            <v>0.3333333320915699</v>
          </cell>
          <cell r="AS963">
            <v>1189</v>
          </cell>
          <cell r="AT963">
            <v>45077</v>
          </cell>
          <cell r="AU963">
            <v>20400000</v>
          </cell>
          <cell r="AV963" t="str">
            <v>O23011601190000007798</v>
          </cell>
          <cell r="AW963" t="str">
            <v>INVERSION</v>
          </cell>
          <cell r="AX963" t="str">
            <v>Conformación del banco de proyectos e instrumentos para la gestión del suelo en Bogotá</v>
          </cell>
          <cell r="AY963" t="str">
            <v>5000516444</v>
          </cell>
          <cell r="AZ963">
            <v>1144</v>
          </cell>
          <cell r="BA963">
            <v>45092</v>
          </cell>
          <cell r="BB963">
            <v>20400000</v>
          </cell>
          <cell r="BC963">
            <v>45201</v>
          </cell>
          <cell r="BD963">
            <v>1482</v>
          </cell>
          <cell r="BE963">
            <v>45177</v>
          </cell>
          <cell r="BF963">
            <v>1813333</v>
          </cell>
          <cell r="BG963" t="str">
            <v>5000548094</v>
          </cell>
          <cell r="BH963">
            <v>1471</v>
          </cell>
          <cell r="BI963">
            <v>45191</v>
          </cell>
          <cell r="BJ963" t="str">
            <v>O23011601190000007798</v>
          </cell>
          <cell r="BK963" t="str">
            <v>INVERSION</v>
          </cell>
          <cell r="BL963">
            <v>45191</v>
          </cell>
          <cell r="BM963">
            <v>1813333</v>
          </cell>
          <cell r="BN963" t="str">
            <v/>
          </cell>
          <cell r="BO963" t="str">
            <v/>
          </cell>
          <cell r="BP963" t="str">
            <v/>
          </cell>
          <cell r="BR963" t="str">
            <v/>
          </cell>
          <cell r="BS963" t="str">
            <v/>
          </cell>
          <cell r="BT963" t="str">
            <v/>
          </cell>
          <cell r="BU963" t="str">
            <v/>
          </cell>
          <cell r="BV963" t="str">
            <v/>
          </cell>
          <cell r="BW963" t="str">
            <v/>
          </cell>
          <cell r="CA963" t="str">
            <v/>
          </cell>
          <cell r="CB963" t="str">
            <v/>
          </cell>
          <cell r="CC963" t="str">
            <v/>
          </cell>
          <cell r="CE963" t="str">
            <v/>
          </cell>
          <cell r="CF963" t="str">
            <v/>
          </cell>
          <cell r="CG963" t="str">
            <v/>
          </cell>
          <cell r="CH963" t="str">
            <v/>
          </cell>
          <cell r="CI963" t="str">
            <v/>
          </cell>
          <cell r="CM963">
            <v>45177</v>
          </cell>
          <cell r="CN963">
            <v>0</v>
          </cell>
          <cell r="CO963">
            <v>16</v>
          </cell>
          <cell r="CP963">
            <v>16</v>
          </cell>
          <cell r="CQ963">
            <v>45191</v>
          </cell>
          <cell r="CR963">
            <v>45275</v>
          </cell>
          <cell r="CS963">
            <v>45290</v>
          </cell>
        </row>
        <row r="964">
          <cell r="C964" t="str">
            <v>934-2023</v>
          </cell>
          <cell r="D964">
            <v>1</v>
          </cell>
          <cell r="E964" t="str">
            <v>CO1.PCCNTR.5064659</v>
          </cell>
          <cell r="F964" t="str">
            <v>No Aplica</v>
          </cell>
          <cell r="G964" t="str">
            <v>En Ejecución</v>
          </cell>
          <cell r="H964" t="str">
            <v>https://community.secop.gov.co/Public/Tendering/OpportunityDetail/Index?noticeUID=CO1.NTC.4552821&amp;isFromPublicArea=True&amp;isModal=true&amp;asPopupView=true</v>
          </cell>
          <cell r="I964" t="str">
            <v>SDHT-SDRPUB-PSP-043-2023.</v>
          </cell>
          <cell r="J964">
            <v>1</v>
          </cell>
          <cell r="K964">
            <v>1</v>
          </cell>
          <cell r="L964" t="str">
            <v>Persona Natural</v>
          </cell>
          <cell r="M964" t="str">
            <v>CC</v>
          </cell>
          <cell r="N964">
            <v>80134003</v>
          </cell>
          <cell r="O964">
            <v>9</v>
          </cell>
          <cell r="P964" t="str">
            <v>OSPINA CALVO</v>
          </cell>
          <cell r="Q964" t="str">
            <v>YEISON EFREN</v>
          </cell>
          <cell r="R964" t="str">
            <v>No Aplica</v>
          </cell>
          <cell r="S964" t="str">
            <v>YEISON EFREN OSPINA CALVO</v>
          </cell>
          <cell r="T964" t="str">
            <v>M</v>
          </cell>
          <cell r="U964">
            <v>45086</v>
          </cell>
          <cell r="V964">
            <v>45090</v>
          </cell>
          <cell r="W964">
            <v>45091</v>
          </cell>
          <cell r="Y964" t="str">
            <v>Contratación Directa</v>
          </cell>
          <cell r="Z964" t="str">
            <v>Contrato</v>
          </cell>
          <cell r="AA964" t="str">
            <v>Prestación de Servicios Profesionales</v>
          </cell>
          <cell r="AB964" t="str">
            <v>PRESTAR SERVICIOS PROFESIONALES FINANCIEROS PARA REALIZAR EL SEGUIMIENTO REQUERIDO EN EL PROCESO DE LEGALIZACIÓN DE RECURSOS DE LOS INSTRUMENTOS DE FINANCIACIÓN EN EL MARCO DE LOS PROYECTOS A CARGO DE LA SUBSECRETARÍA DE GESTIÓN FINANCIERA</v>
          </cell>
          <cell r="AC964">
            <v>45091</v>
          </cell>
          <cell r="AE964">
            <v>45091</v>
          </cell>
          <cell r="AF964">
            <v>4</v>
          </cell>
          <cell r="AG964">
            <v>27</v>
          </cell>
          <cell r="AH964">
            <v>4.9000000000000004</v>
          </cell>
          <cell r="AI964">
            <v>4</v>
          </cell>
          <cell r="AJ964">
            <v>27</v>
          </cell>
          <cell r="AK964">
            <v>147</v>
          </cell>
          <cell r="AL964">
            <v>45240</v>
          </cell>
          <cell r="AM964">
            <v>45240</v>
          </cell>
          <cell r="AN964">
            <v>25970000</v>
          </cell>
          <cell r="AO964">
            <v>25970000</v>
          </cell>
          <cell r="AP964">
            <v>5300000</v>
          </cell>
          <cell r="AQ964">
            <v>0</v>
          </cell>
          <cell r="AS964">
            <v>1142</v>
          </cell>
          <cell r="AT964">
            <v>45063</v>
          </cell>
          <cell r="AU964">
            <v>26146666</v>
          </cell>
          <cell r="AV964" t="str">
            <v>O23011601010000007823</v>
          </cell>
          <cell r="AW964" t="str">
            <v>INVERSION</v>
          </cell>
          <cell r="AX964" t="str">
            <v>Generación de mecanismos para facilitar el acceso a una solución de vivienda a hogares vulnerables en Bogotá</v>
          </cell>
          <cell r="AY964">
            <v>5000514630</v>
          </cell>
          <cell r="AZ964">
            <v>1119</v>
          </cell>
          <cell r="BA964">
            <v>45090</v>
          </cell>
          <cell r="BB964">
            <v>25970000</v>
          </cell>
          <cell r="BK964" t="str">
            <v/>
          </cell>
          <cell r="BN964" t="str">
            <v/>
          </cell>
          <cell r="BO964" t="str">
            <v/>
          </cell>
          <cell r="BP964" t="str">
            <v/>
          </cell>
          <cell r="BR964" t="str">
            <v/>
          </cell>
          <cell r="BS964" t="str">
            <v/>
          </cell>
          <cell r="BT964" t="str">
            <v/>
          </cell>
          <cell r="BU964" t="str">
            <v/>
          </cell>
          <cell r="BV964" t="str">
            <v/>
          </cell>
          <cell r="BW964" t="str">
            <v/>
          </cell>
          <cell r="CA964" t="str">
            <v/>
          </cell>
          <cell r="CB964" t="str">
            <v/>
          </cell>
          <cell r="CC964" t="str">
            <v/>
          </cell>
          <cell r="CE964" t="str">
            <v/>
          </cell>
          <cell r="CF964" t="str">
            <v/>
          </cell>
          <cell r="CG964" t="str">
            <v/>
          </cell>
          <cell r="CH964" t="str">
            <v/>
          </cell>
          <cell r="CI964" t="str">
            <v/>
          </cell>
          <cell r="CP964">
            <v>0</v>
          </cell>
        </row>
        <row r="965">
          <cell r="C965" t="str">
            <v>935-2023</v>
          </cell>
          <cell r="D965">
            <v>1</v>
          </cell>
          <cell r="E965" t="str">
            <v>CO1.PCCNTR.5065022</v>
          </cell>
          <cell r="F965" t="str">
            <v>No Aplica</v>
          </cell>
          <cell r="G965" t="str">
            <v>En Ejecución</v>
          </cell>
          <cell r="H965" t="str">
            <v>https://community.secop.gov.co/Public/Tendering/OpportunityDetail/Index?noticeUID=CO1.NTC.4552852&amp;isFromPublicArea=True&amp;isModal=False</v>
          </cell>
          <cell r="I965" t="str">
            <v>SDHT-SDA-PS-064-2023</v>
          </cell>
          <cell r="J965">
            <v>1</v>
          </cell>
          <cell r="K965">
            <v>1</v>
          </cell>
          <cell r="L965" t="str">
            <v>Persona Juridica</v>
          </cell>
          <cell r="M965" t="str">
            <v>NIT</v>
          </cell>
          <cell r="N965">
            <v>860066942</v>
          </cell>
          <cell r="O965">
            <v>7</v>
          </cell>
          <cell r="P965" t="str">
            <v>No Aplica</v>
          </cell>
          <cell r="Q965" t="str">
            <v>No Aplica</v>
          </cell>
          <cell r="R965" t="str">
            <v>CAJA DE COMPENSACION FAMILIAR COMPENSAR</v>
          </cell>
          <cell r="S965" t="str">
            <v>CAJA DE COMPENSACION FAMILIAR COMPENSAR</v>
          </cell>
          <cell r="T965" t="str">
            <v>No Aplica</v>
          </cell>
          <cell r="U965">
            <v>45099</v>
          </cell>
          <cell r="V965">
            <v>45106</v>
          </cell>
          <cell r="W965" t="str">
            <v>No Aplica</v>
          </cell>
          <cell r="Y965" t="str">
            <v>Contratación Directa</v>
          </cell>
          <cell r="Z965" t="str">
            <v>Contrato</v>
          </cell>
          <cell r="AA965" t="str">
            <v>Prestación de Servicios</v>
          </cell>
          <cell r="AB965" t="str">
            <v>CONTRATAR LOS SERVICIOS INTEGRALES PARA EJECUTAR LAS ACTIVIDADES CONTENIDAS EL PROGRAMA DE BIENESTAR SOCIAL E INCENTIVOS Y SEGURIDAD Y SALUD EN EL TRABAJO, DIRIGIDAS A LOS COLABORADORES DE LA SECRETARÍA DISTRITAL DEL HÁBITAT</v>
          </cell>
          <cell r="AC965">
            <v>45106</v>
          </cell>
          <cell r="AE965">
            <v>45106</v>
          </cell>
          <cell r="AF965">
            <v>6</v>
          </cell>
          <cell r="AG965">
            <v>3</v>
          </cell>
          <cell r="AH965">
            <v>6.1</v>
          </cell>
          <cell r="AI965">
            <v>6</v>
          </cell>
          <cell r="AJ965">
            <v>3</v>
          </cell>
          <cell r="AK965">
            <v>183</v>
          </cell>
          <cell r="AL965">
            <v>45291</v>
          </cell>
          <cell r="AM965">
            <v>45291</v>
          </cell>
          <cell r="AN965">
            <v>136499000</v>
          </cell>
          <cell r="AO965">
            <v>136499000</v>
          </cell>
          <cell r="AP965" t="str">
            <v>No Aplica</v>
          </cell>
          <cell r="AQ965" t="str">
            <v>No Aplica</v>
          </cell>
          <cell r="AS965">
            <v>834</v>
          </cell>
          <cell r="AT965">
            <v>44988</v>
          </cell>
          <cell r="AU965">
            <v>136499000</v>
          </cell>
          <cell r="AV965" t="str">
            <v>O21202020090696990</v>
          </cell>
          <cell r="AW965" t="str">
            <v>FUNCIONAMIENTO</v>
          </cell>
          <cell r="AX965" t="str">
            <v>Otros servicios de diversión y entretenimiento n.c.p.</v>
          </cell>
          <cell r="AY965" t="str">
            <v>5000519655</v>
          </cell>
          <cell r="AZ965">
            <v>1195</v>
          </cell>
          <cell r="BA965">
            <v>45100</v>
          </cell>
          <cell r="BB965">
            <v>136499000</v>
          </cell>
          <cell r="BK965" t="str">
            <v/>
          </cell>
          <cell r="BN965" t="str">
            <v/>
          </cell>
          <cell r="BO965" t="str">
            <v/>
          </cell>
          <cell r="BP965" t="str">
            <v/>
          </cell>
          <cell r="BR965" t="str">
            <v/>
          </cell>
          <cell r="BS965" t="str">
            <v/>
          </cell>
          <cell r="BT965" t="str">
            <v/>
          </cell>
          <cell r="BU965" t="str">
            <v/>
          </cell>
          <cell r="BV965" t="str">
            <v/>
          </cell>
          <cell r="BW965" t="str">
            <v/>
          </cell>
          <cell r="CA965" t="str">
            <v/>
          </cell>
          <cell r="CB965" t="str">
            <v/>
          </cell>
          <cell r="CC965" t="str">
            <v/>
          </cell>
          <cell r="CE965" t="str">
            <v/>
          </cell>
          <cell r="CF965" t="str">
            <v/>
          </cell>
          <cell r="CG965" t="str">
            <v/>
          </cell>
          <cell r="CH965" t="str">
            <v/>
          </cell>
          <cell r="CI965" t="str">
            <v/>
          </cell>
          <cell r="CP965">
            <v>0</v>
          </cell>
        </row>
        <row r="966">
          <cell r="C966" t="str">
            <v>935-2023</v>
          </cell>
          <cell r="D966">
            <v>2</v>
          </cell>
          <cell r="E966" t="str">
            <v>CO1.PCCNTR.5065022</v>
          </cell>
          <cell r="F966" t="str">
            <v>No Aplica</v>
          </cell>
          <cell r="G966" t="str">
            <v>En Ejecución</v>
          </cell>
          <cell r="H966" t="str">
            <v>https://community.secop.gov.co/Public/Tendering/OpportunityDetail/Index?noticeUID=CO1.NTC.4552852&amp;isFromPublicArea=True&amp;isModal=False</v>
          </cell>
          <cell r="I966" t="str">
            <v>SDHT-SDA-PS-064-2023</v>
          </cell>
          <cell r="J966">
            <v>1</v>
          </cell>
          <cell r="K966">
            <v>2</v>
          </cell>
          <cell r="L966" t="str">
            <v>Persona Juridica</v>
          </cell>
          <cell r="M966" t="str">
            <v>NIT</v>
          </cell>
          <cell r="N966">
            <v>860066942</v>
          </cell>
          <cell r="O966">
            <v>7</v>
          </cell>
          <cell r="P966" t="str">
            <v>No Aplica</v>
          </cell>
          <cell r="Q966" t="str">
            <v>No Aplica</v>
          </cell>
          <cell r="R966" t="str">
            <v>CAJA DE COMPENSACION FAMILIAR COMPENSAR</v>
          </cell>
          <cell r="S966" t="str">
            <v>CAJA DE COMPENSACION FAMILIAR COMPENSAR</v>
          </cell>
          <cell r="T966" t="str">
            <v>No Aplica</v>
          </cell>
          <cell r="U966">
            <v>45099</v>
          </cell>
          <cell r="V966">
            <v>45106</v>
          </cell>
          <cell r="W966" t="str">
            <v>No Aplica</v>
          </cell>
          <cell r="Y966" t="str">
            <v>Contratación Directa</v>
          </cell>
          <cell r="Z966" t="str">
            <v>Contrato</v>
          </cell>
          <cell r="AA966" t="str">
            <v>Prestación de Servicios</v>
          </cell>
          <cell r="AB966" t="str">
            <v>CONTRATAR LOS SERVICIOS INTEGRALES PARA EJECUTAR LAS ACTIVIDADES CONTENIDAS EL PROGRAMA DE BIENESTAR SOCIAL E INCENTIVOS Y SEGURIDAD Y SALUD EN EL TRABAJO, DIRIGIDAS A LOS COLABORADORES DE LA SECRETARÍA DISTRITAL DEL HÁBITAT</v>
          </cell>
          <cell r="AC966">
            <v>45106</v>
          </cell>
          <cell r="AE966">
            <v>45106</v>
          </cell>
          <cell r="AF966">
            <v>6</v>
          </cell>
          <cell r="AG966">
            <v>3</v>
          </cell>
          <cell r="AH966">
            <v>6.1</v>
          </cell>
          <cell r="AI966">
            <v>6</v>
          </cell>
          <cell r="AJ966">
            <v>3</v>
          </cell>
          <cell r="AK966">
            <v>183</v>
          </cell>
          <cell r="AL966">
            <v>45291</v>
          </cell>
          <cell r="AM966">
            <v>45291</v>
          </cell>
          <cell r="AN966">
            <v>66048000</v>
          </cell>
          <cell r="AO966">
            <v>66048000</v>
          </cell>
          <cell r="AP966" t="str">
            <v>No Aplica</v>
          </cell>
          <cell r="AQ966" t="str">
            <v>No Aplica</v>
          </cell>
          <cell r="AS966">
            <v>834</v>
          </cell>
          <cell r="AT966">
            <v>44988</v>
          </cell>
          <cell r="AU966">
            <v>66048000</v>
          </cell>
          <cell r="AV966" t="str">
            <v>O21202020090393121</v>
          </cell>
          <cell r="AW966" t="str">
            <v>FUNCIONAMIENTO</v>
          </cell>
          <cell r="AX966" t="str">
            <v>Servicios médicos generales</v>
          </cell>
          <cell r="AY966" t="str">
            <v>5000519655</v>
          </cell>
          <cell r="AZ966">
            <v>1195</v>
          </cell>
          <cell r="BA966">
            <v>45100</v>
          </cell>
          <cell r="BB966">
            <v>66048000</v>
          </cell>
          <cell r="BK966" t="str">
            <v/>
          </cell>
          <cell r="BN966" t="str">
            <v/>
          </cell>
          <cell r="BO966" t="str">
            <v/>
          </cell>
          <cell r="BP966" t="str">
            <v/>
          </cell>
          <cell r="BR966" t="str">
            <v/>
          </cell>
          <cell r="BS966" t="str">
            <v/>
          </cell>
          <cell r="BT966" t="str">
            <v/>
          </cell>
          <cell r="BU966" t="str">
            <v/>
          </cell>
          <cell r="BV966" t="str">
            <v/>
          </cell>
          <cell r="BW966" t="str">
            <v/>
          </cell>
          <cell r="CA966" t="str">
            <v/>
          </cell>
          <cell r="CB966" t="str">
            <v/>
          </cell>
          <cell r="CC966" t="str">
            <v/>
          </cell>
          <cell r="CE966" t="str">
            <v/>
          </cell>
          <cell r="CF966" t="str">
            <v/>
          </cell>
          <cell r="CG966" t="str">
            <v/>
          </cell>
          <cell r="CH966" t="str">
            <v/>
          </cell>
          <cell r="CI966" t="str">
            <v/>
          </cell>
          <cell r="CP966">
            <v>0</v>
          </cell>
        </row>
        <row r="967">
          <cell r="C967" t="str">
            <v>936-2023</v>
          </cell>
          <cell r="D967">
            <v>1</v>
          </cell>
          <cell r="E967" t="str">
            <v>CO1.PCCNTR.5066344</v>
          </cell>
          <cell r="F967" t="str">
            <v>No Aplica</v>
          </cell>
          <cell r="G967" t="str">
            <v>En Ejecución</v>
          </cell>
          <cell r="H967" t="str">
            <v>https://community.secop.gov.co/Public/Tendering/OpportunityDetail/Index?noticeUID=CO1.NTC.4549140&amp;isFromPublicArea=True&amp;isModal=true&amp;asPopupView=true</v>
          </cell>
          <cell r="I967" t="str">
            <v>SDHT-CD-CTI-004-2023.</v>
          </cell>
          <cell r="J967">
            <v>1</v>
          </cell>
          <cell r="K967">
            <v>1</v>
          </cell>
          <cell r="L967" t="str">
            <v>Persona Juridica</v>
          </cell>
          <cell r="M967" t="str">
            <v>NIT</v>
          </cell>
          <cell r="N967">
            <v>900062917</v>
          </cell>
          <cell r="O967">
            <v>9</v>
          </cell>
          <cell r="P967" t="str">
            <v>No Aplica</v>
          </cell>
          <cell r="Q967" t="str">
            <v>No Aplica</v>
          </cell>
          <cell r="R967" t="str">
            <v>SERVICIOS POSTALES NACIONALES S.A.S.</v>
          </cell>
          <cell r="S967" t="str">
            <v>SERVICIOS POSTALES NACIONALES S.A.S.</v>
          </cell>
          <cell r="T967" t="str">
            <v>No Aplica</v>
          </cell>
          <cell r="U967">
            <v>45092</v>
          </cell>
          <cell r="V967">
            <v>45098</v>
          </cell>
          <cell r="W967" t="str">
            <v>No Aplica</v>
          </cell>
          <cell r="Y967" t="str">
            <v>Contratación Directa</v>
          </cell>
          <cell r="Z967" t="str">
            <v>Contrato</v>
          </cell>
          <cell r="AA967" t="str">
            <v>Interadministrativo</v>
          </cell>
          <cell r="AB967" t="str">
            <v>PRESTAR EL SERVICIO INTEGRAL DE CORRESPONDENCIA EN LA SECRETARÍA DISTRITAL DEL HÁBITAT</v>
          </cell>
          <cell r="AC967">
            <v>45098</v>
          </cell>
          <cell r="AE967">
            <v>45098</v>
          </cell>
          <cell r="AF967">
            <v>4</v>
          </cell>
          <cell r="AG967">
            <v>26</v>
          </cell>
          <cell r="AH967">
            <v>4.8666666666666671</v>
          </cell>
          <cell r="AI967">
            <v>4</v>
          </cell>
          <cell r="AJ967">
            <v>26</v>
          </cell>
          <cell r="AK967">
            <v>146</v>
          </cell>
          <cell r="AL967">
            <v>45246</v>
          </cell>
          <cell r="AM967">
            <v>45246</v>
          </cell>
          <cell r="AN967">
            <v>411000000</v>
          </cell>
          <cell r="AO967">
            <v>411000000</v>
          </cell>
          <cell r="AP967" t="str">
            <v>No Aplica</v>
          </cell>
          <cell r="AQ967" t="str">
            <v>No Aplica</v>
          </cell>
          <cell r="AS967">
            <v>1196</v>
          </cell>
          <cell r="AT967">
            <v>45077</v>
          </cell>
          <cell r="AU967">
            <v>411000000</v>
          </cell>
          <cell r="AV967" t="str">
            <v>O23011605560000007754</v>
          </cell>
          <cell r="AW967" t="str">
            <v>INVERSION</v>
          </cell>
          <cell r="AX967" t="str">
            <v>Fortalecimiento Institucional de la Secretaría del Hábitat Bogotá</v>
          </cell>
          <cell r="AY967" t="str">
            <v>5000516642</v>
          </cell>
          <cell r="AZ967">
            <v>1147</v>
          </cell>
          <cell r="BA967">
            <v>45093</v>
          </cell>
          <cell r="BB967">
            <v>411000000</v>
          </cell>
          <cell r="BK967" t="str">
            <v/>
          </cell>
          <cell r="BN967" t="str">
            <v/>
          </cell>
          <cell r="BO967" t="str">
            <v/>
          </cell>
          <cell r="BP967" t="str">
            <v/>
          </cell>
          <cell r="BR967" t="str">
            <v/>
          </cell>
          <cell r="BS967" t="str">
            <v/>
          </cell>
          <cell r="BT967" t="str">
            <v/>
          </cell>
          <cell r="BU967" t="str">
            <v/>
          </cell>
          <cell r="BV967" t="str">
            <v/>
          </cell>
          <cell r="BW967" t="str">
            <v/>
          </cell>
          <cell r="CA967" t="str">
            <v/>
          </cell>
          <cell r="CB967" t="str">
            <v/>
          </cell>
          <cell r="CC967" t="str">
            <v/>
          </cell>
          <cell r="CE967" t="str">
            <v/>
          </cell>
          <cell r="CF967" t="str">
            <v/>
          </cell>
          <cell r="CG967" t="str">
            <v/>
          </cell>
          <cell r="CH967" t="str">
            <v/>
          </cell>
          <cell r="CI967" t="str">
            <v/>
          </cell>
          <cell r="CP967">
            <v>0</v>
          </cell>
        </row>
        <row r="968">
          <cell r="C968" t="str">
            <v>936-2023</v>
          </cell>
          <cell r="D968">
            <v>2</v>
          </cell>
          <cell r="E968" t="str">
            <v>CO1.PCCNTR.5066344</v>
          </cell>
          <cell r="F968" t="str">
            <v>No Aplica</v>
          </cell>
          <cell r="G968" t="str">
            <v>En Ejecución</v>
          </cell>
          <cell r="H968" t="str">
            <v>https://community.secop.gov.co/Public/Tendering/OpportunityDetail/Index?noticeUID=CO1.NTC.4549140&amp;isFromPublicArea=True&amp;isModal=true&amp;asPopupView=true</v>
          </cell>
          <cell r="I968" t="str">
            <v>SDHT-CD-CTI-004-2023.</v>
          </cell>
          <cell r="J968">
            <v>1</v>
          </cell>
          <cell r="K968">
            <v>2</v>
          </cell>
          <cell r="L968" t="str">
            <v>Persona Juridica</v>
          </cell>
          <cell r="M968" t="str">
            <v>NIT</v>
          </cell>
          <cell r="N968">
            <v>900062917</v>
          </cell>
          <cell r="O968">
            <v>9</v>
          </cell>
          <cell r="P968" t="str">
            <v>No Aplica</v>
          </cell>
          <cell r="Q968" t="str">
            <v>No Aplica</v>
          </cell>
          <cell r="R968" t="str">
            <v>SERVICIOS POSTALES NACIONALES S.A.S.</v>
          </cell>
          <cell r="S968" t="str">
            <v>SERVICIOS POSTALES NACIONALES S.A.S.</v>
          </cell>
          <cell r="T968" t="str">
            <v>No Aplica</v>
          </cell>
          <cell r="U968">
            <v>45092</v>
          </cell>
          <cell r="V968">
            <v>45098</v>
          </cell>
          <cell r="W968" t="str">
            <v>No Aplica</v>
          </cell>
          <cell r="Y968" t="str">
            <v>Contratación Directa</v>
          </cell>
          <cell r="Z968" t="str">
            <v>Contrato</v>
          </cell>
          <cell r="AA968" t="str">
            <v>Interadministrativo</v>
          </cell>
          <cell r="AB968" t="str">
            <v>PRESTAR EL SERVICIO INTEGRAL DE CORRESPONDENCIA EN LA SECRETARÍA DISTRITAL DEL HÁBITAT</v>
          </cell>
          <cell r="AC968">
            <v>45098</v>
          </cell>
          <cell r="AE968">
            <v>45098</v>
          </cell>
          <cell r="AF968">
            <v>4</v>
          </cell>
          <cell r="AG968">
            <v>26</v>
          </cell>
          <cell r="AH968">
            <v>4.8666666666666671</v>
          </cell>
          <cell r="AI968">
            <v>4</v>
          </cell>
          <cell r="AJ968">
            <v>26</v>
          </cell>
          <cell r="AK968">
            <v>146</v>
          </cell>
          <cell r="AL968">
            <v>45246</v>
          </cell>
          <cell r="AM968">
            <v>45246</v>
          </cell>
          <cell r="AN968">
            <v>97524244</v>
          </cell>
          <cell r="AO968">
            <v>97524244</v>
          </cell>
          <cell r="AP968" t="str">
            <v>No Aplica</v>
          </cell>
          <cell r="AQ968" t="str">
            <v>No Aplica</v>
          </cell>
          <cell r="AS968">
            <v>1197</v>
          </cell>
          <cell r="AT968">
            <v>45077</v>
          </cell>
          <cell r="AU968">
            <v>97524244</v>
          </cell>
          <cell r="AV968" t="str">
            <v>O21202020060868021</v>
          </cell>
          <cell r="AW968" t="str">
            <v>FUNCIONAMIENTO</v>
          </cell>
          <cell r="AX968" t="str">
            <v>Servicios locales de mensajería nacional</v>
          </cell>
          <cell r="AY968" t="str">
            <v>5000516642</v>
          </cell>
          <cell r="AZ968">
            <v>1147</v>
          </cell>
          <cell r="BA968">
            <v>45093</v>
          </cell>
          <cell r="BB968">
            <v>97524244</v>
          </cell>
          <cell r="BK968" t="str">
            <v/>
          </cell>
          <cell r="BN968" t="str">
            <v/>
          </cell>
          <cell r="BO968" t="str">
            <v/>
          </cell>
          <cell r="BP968" t="str">
            <v/>
          </cell>
          <cell r="BR968" t="str">
            <v/>
          </cell>
          <cell r="BS968" t="str">
            <v/>
          </cell>
          <cell r="BT968" t="str">
            <v/>
          </cell>
          <cell r="BU968" t="str">
            <v/>
          </cell>
          <cell r="BV968" t="str">
            <v/>
          </cell>
          <cell r="BW968" t="str">
            <v/>
          </cell>
          <cell r="CA968" t="str">
            <v/>
          </cell>
          <cell r="CB968" t="str">
            <v/>
          </cell>
          <cell r="CC968" t="str">
            <v/>
          </cell>
          <cell r="CE968" t="str">
            <v/>
          </cell>
          <cell r="CF968" t="str">
            <v/>
          </cell>
          <cell r="CG968" t="str">
            <v/>
          </cell>
          <cell r="CH968" t="str">
            <v/>
          </cell>
          <cell r="CI968" t="str">
            <v/>
          </cell>
          <cell r="CP968">
            <v>0</v>
          </cell>
        </row>
        <row r="969">
          <cell r="C969" t="str">
            <v>937-2023</v>
          </cell>
          <cell r="D969">
            <v>1</v>
          </cell>
          <cell r="E969" t="str">
            <v>CO1.PCCNTR.5067303</v>
          </cell>
          <cell r="F969" t="str">
            <v>No Aplica</v>
          </cell>
          <cell r="G969" t="str">
            <v>En Ejecución</v>
          </cell>
          <cell r="H969" t="str">
            <v>https://community.secop.gov.co/Public/Tendering/OpportunityDetail/Index?noticeUID=CO1.NTC.4555697&amp;isFromPublicArea=True&amp;isModal=true&amp;asPopupView=true</v>
          </cell>
          <cell r="I969" t="str">
            <v>SDHT-SDRPUB-PSP-066-2023</v>
          </cell>
          <cell r="J969">
            <v>1</v>
          </cell>
          <cell r="K969">
            <v>1</v>
          </cell>
          <cell r="L969" t="str">
            <v>Persona Natural</v>
          </cell>
          <cell r="M969" t="str">
            <v>CC</v>
          </cell>
          <cell r="N969">
            <v>65551571</v>
          </cell>
          <cell r="O969">
            <v>4</v>
          </cell>
          <cell r="P969" t="str">
            <v>ARDILA FLOREZ</v>
          </cell>
          <cell r="Q969" t="str">
            <v>EDNA JACQUELINE</v>
          </cell>
          <cell r="R969" t="str">
            <v>No Aplica</v>
          </cell>
          <cell r="S969" t="str">
            <v>EDNA JACQUELINE ARDILA FLOREZ</v>
          </cell>
          <cell r="T969" t="str">
            <v>F</v>
          </cell>
          <cell r="U969">
            <v>45090</v>
          </cell>
          <cell r="V969">
            <v>45091</v>
          </cell>
          <cell r="W969">
            <v>44868</v>
          </cell>
          <cell r="Y969" t="str">
            <v>Contratación Directa</v>
          </cell>
          <cell r="Z969" t="str">
            <v>Contrato</v>
          </cell>
          <cell r="AA969" t="str">
            <v>Prestación de Servicios Profesionales</v>
          </cell>
          <cell r="AB969" t="str">
            <v>PRESTAR SERVICIOS PROFESIONALES FINANCIEROS PARA REALIZAR EL SEGUIMIENTO REQUERIDO EN EL PROCESO DE LEGALIZACIÓN DE RECURSOS DE LOS INSTRUMENTOS DE FINANCIACIÓN EN EL MARCO DE LOS PROYECTOS A CARGO DE LA SUBSECRETARÍA DE GESTIÓN FINANCIERA</v>
          </cell>
          <cell r="AC969">
            <v>45092</v>
          </cell>
          <cell r="AD969">
            <v>45093</v>
          </cell>
          <cell r="AE969">
            <v>45093</v>
          </cell>
          <cell r="AF969">
            <v>6</v>
          </cell>
          <cell r="AG969">
            <v>17</v>
          </cell>
          <cell r="AH969">
            <v>6.5666666666666664</v>
          </cell>
          <cell r="AI969">
            <v>6</v>
          </cell>
          <cell r="AJ969">
            <v>17</v>
          </cell>
          <cell r="AK969">
            <v>197</v>
          </cell>
          <cell r="AL969">
            <v>45293</v>
          </cell>
          <cell r="AM969">
            <v>45293</v>
          </cell>
          <cell r="AN969">
            <v>34803333</v>
          </cell>
          <cell r="AO969">
            <v>34803333</v>
          </cell>
          <cell r="AP969">
            <v>5300000</v>
          </cell>
          <cell r="AQ969">
            <v>0.3333333283662796</v>
          </cell>
          <cell r="AS969">
            <v>1096</v>
          </cell>
          <cell r="AT969">
            <v>45058</v>
          </cell>
          <cell r="AU969">
            <v>36393000</v>
          </cell>
          <cell r="AV969" t="str">
            <v>O23011601010000007823</v>
          </cell>
          <cell r="AW969" t="str">
            <v>INVERSION</v>
          </cell>
          <cell r="AX969" t="str">
            <v>Generación de mecanismos para facilitar el acceso a una solución de vivienda a hogares vulnerables en Bogotá</v>
          </cell>
          <cell r="AY969" t="str">
            <v>5000516398</v>
          </cell>
          <cell r="AZ969">
            <v>1127</v>
          </cell>
          <cell r="BA969">
            <v>45092</v>
          </cell>
          <cell r="BB969">
            <v>34803333</v>
          </cell>
          <cell r="BK969" t="str">
            <v/>
          </cell>
          <cell r="BN969" t="str">
            <v/>
          </cell>
          <cell r="BO969" t="str">
            <v/>
          </cell>
          <cell r="BP969" t="str">
            <v/>
          </cell>
          <cell r="BR969" t="str">
            <v/>
          </cell>
          <cell r="BS969" t="str">
            <v/>
          </cell>
          <cell r="BT969" t="str">
            <v/>
          </cell>
          <cell r="BU969" t="str">
            <v/>
          </cell>
          <cell r="BV969" t="str">
            <v/>
          </cell>
          <cell r="BW969" t="str">
            <v/>
          </cell>
          <cell r="CA969" t="str">
            <v/>
          </cell>
          <cell r="CB969" t="str">
            <v/>
          </cell>
          <cell r="CC969" t="str">
            <v/>
          </cell>
          <cell r="CE969" t="str">
            <v/>
          </cell>
          <cell r="CF969" t="str">
            <v/>
          </cell>
          <cell r="CG969" t="str">
            <v/>
          </cell>
          <cell r="CH969" t="str">
            <v/>
          </cell>
          <cell r="CI969" t="str">
            <v/>
          </cell>
          <cell r="CP969">
            <v>0</v>
          </cell>
        </row>
        <row r="970">
          <cell r="C970" t="str">
            <v>938-2023</v>
          </cell>
          <cell r="D970">
            <v>1</v>
          </cell>
          <cell r="E970" t="str">
            <v>CO1.PCCNTR.5079516</v>
          </cell>
          <cell r="F970" t="str">
            <v>No Aplica</v>
          </cell>
          <cell r="G970" t="str">
            <v>En Ejecución</v>
          </cell>
          <cell r="H970" t="str">
            <v>https://community.secop.gov.co/Public/Tendering/OpportunityDetail/Index?noticeUID=CO1.NTC.4569875&amp;isFromPublicArea=True&amp;isModal=true&amp;asPopupView=true</v>
          </cell>
          <cell r="I970" t="str">
            <v>SDHT-SDO-PSP-111- 2023</v>
          </cell>
          <cell r="J970">
            <v>1</v>
          </cell>
          <cell r="K970">
            <v>1</v>
          </cell>
          <cell r="L970" t="str">
            <v>Persona Natural</v>
          </cell>
          <cell r="M970" t="str">
            <v>CC</v>
          </cell>
          <cell r="N970">
            <v>1075244725</v>
          </cell>
          <cell r="O970">
            <v>2</v>
          </cell>
          <cell r="P970" t="str">
            <v>RIVERA TRUJILLO</v>
          </cell>
          <cell r="Q970" t="str">
            <v>CARLOS IVAN</v>
          </cell>
          <cell r="R970" t="str">
            <v>No Aplica</v>
          </cell>
          <cell r="S970" t="str">
            <v>CARLOS IVAN RIVERA TRUJILLO</v>
          </cell>
          <cell r="T970" t="str">
            <v>M</v>
          </cell>
          <cell r="U970">
            <v>45091</v>
          </cell>
          <cell r="V970">
            <v>45092</v>
          </cell>
          <cell r="W970">
            <v>45093</v>
          </cell>
          <cell r="Y970" t="str">
            <v>Contratación Directa</v>
          </cell>
          <cell r="Z970" t="str">
            <v>Contrato</v>
          </cell>
          <cell r="AA970" t="str">
            <v>Prestación de Servicios Profesionales</v>
          </cell>
          <cell r="AB970" t="str">
            <v>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v>
          </cell>
          <cell r="AC970">
            <v>45093</v>
          </cell>
          <cell r="AE970">
            <v>45093</v>
          </cell>
          <cell r="AF970">
            <v>6</v>
          </cell>
          <cell r="AG970">
            <v>5</v>
          </cell>
          <cell r="AH970">
            <v>6.166666666666667</v>
          </cell>
          <cell r="AI970">
            <v>6</v>
          </cell>
          <cell r="AJ970">
            <v>5</v>
          </cell>
          <cell r="AK970">
            <v>185</v>
          </cell>
          <cell r="AL970">
            <v>45280</v>
          </cell>
          <cell r="AM970">
            <v>45280</v>
          </cell>
          <cell r="AN970">
            <v>55500000</v>
          </cell>
          <cell r="AO970">
            <v>55500000</v>
          </cell>
          <cell r="AP970">
            <v>9000000</v>
          </cell>
          <cell r="AQ970">
            <v>0</v>
          </cell>
          <cell r="AS970">
            <v>1216</v>
          </cell>
          <cell r="AT970">
            <v>45085</v>
          </cell>
          <cell r="AU970">
            <v>55620000</v>
          </cell>
          <cell r="AV970" t="str">
            <v>O23011602320000007641</v>
          </cell>
          <cell r="AW970" t="str">
            <v>INVERSION</v>
          </cell>
          <cell r="AX970" t="str">
            <v>Implementación de la Estrategia Integral de Revitalización Bogotá</v>
          </cell>
          <cell r="AY970" t="str">
            <v>5000516419</v>
          </cell>
          <cell r="AZ970">
            <v>1131</v>
          </cell>
          <cell r="BA970">
            <v>45092</v>
          </cell>
          <cell r="BB970">
            <v>55500000</v>
          </cell>
          <cell r="BK970" t="str">
            <v/>
          </cell>
          <cell r="BN970" t="str">
            <v/>
          </cell>
          <cell r="BO970" t="str">
            <v/>
          </cell>
          <cell r="BP970" t="str">
            <v/>
          </cell>
          <cell r="BR970" t="str">
            <v/>
          </cell>
          <cell r="BS970" t="str">
            <v/>
          </cell>
          <cell r="BT970" t="str">
            <v/>
          </cell>
          <cell r="BU970" t="str">
            <v/>
          </cell>
          <cell r="BV970" t="str">
            <v/>
          </cell>
          <cell r="BW970" t="str">
            <v/>
          </cell>
          <cell r="CA970" t="str">
            <v/>
          </cell>
          <cell r="CB970" t="str">
            <v/>
          </cell>
          <cell r="CC970" t="str">
            <v/>
          </cell>
          <cell r="CE970" t="str">
            <v/>
          </cell>
          <cell r="CF970" t="str">
            <v/>
          </cell>
          <cell r="CG970" t="str">
            <v/>
          </cell>
          <cell r="CH970" t="str">
            <v/>
          </cell>
          <cell r="CI970" t="str">
            <v/>
          </cell>
          <cell r="CP970">
            <v>0</v>
          </cell>
        </row>
        <row r="971">
          <cell r="C971" t="str">
            <v>939-2023</v>
          </cell>
          <cell r="D971">
            <v>1</v>
          </cell>
          <cell r="E971" t="str">
            <v>CO1.PCCNTR.5078800</v>
          </cell>
          <cell r="F971" t="str">
            <v>No Aplica</v>
          </cell>
          <cell r="G971" t="str">
            <v>En Ejecución</v>
          </cell>
          <cell r="H971" t="str">
            <v>https://community.secop.gov.co/Public/Tendering/OpportunityDetail/Index?noticeUID=CO1.NTC.4569812&amp;isFromPublicArea=True&amp;isModal=true&amp;asPopupView=true</v>
          </cell>
          <cell r="I971" t="str">
            <v>SDHT-SDRPUB-PSP-052-2023</v>
          </cell>
          <cell r="J971">
            <v>1</v>
          </cell>
          <cell r="K971">
            <v>1</v>
          </cell>
          <cell r="L971" t="str">
            <v>Persona Natural</v>
          </cell>
          <cell r="M971" t="str">
            <v>CC</v>
          </cell>
          <cell r="N971">
            <v>1010196659</v>
          </cell>
          <cell r="O971">
            <v>1</v>
          </cell>
          <cell r="P971" t="str">
            <v>HAMON ALARCON</v>
          </cell>
          <cell r="Q971" t="str">
            <v>CARLOS FABIAN</v>
          </cell>
          <cell r="R971" t="str">
            <v>No Aplica</v>
          </cell>
          <cell r="S971" t="str">
            <v>CARLOS FABIAN HAMON ALARCON</v>
          </cell>
          <cell r="T971" t="str">
            <v>M</v>
          </cell>
          <cell r="U971">
            <v>45092</v>
          </cell>
          <cell r="V971">
            <v>45097</v>
          </cell>
          <cell r="W971">
            <v>45099</v>
          </cell>
          <cell r="Y971" t="str">
            <v>Contratación Directa</v>
          </cell>
          <cell r="Z971" t="str">
            <v>Contrato</v>
          </cell>
          <cell r="AA971" t="str">
            <v>Prestación de Servicios Profesionales</v>
          </cell>
          <cell r="AB971" t="str">
            <v>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v>
          </cell>
          <cell r="AC971">
            <v>45099</v>
          </cell>
          <cell r="AE971">
            <v>45099</v>
          </cell>
          <cell r="AF971">
            <v>6</v>
          </cell>
          <cell r="AG971">
            <v>18</v>
          </cell>
          <cell r="AH971">
            <v>6.6</v>
          </cell>
          <cell r="AI971">
            <v>6</v>
          </cell>
          <cell r="AJ971">
            <v>18</v>
          </cell>
          <cell r="AK971">
            <v>198</v>
          </cell>
          <cell r="AL971">
            <v>45300</v>
          </cell>
          <cell r="AM971">
            <v>45300</v>
          </cell>
          <cell r="AN971">
            <v>40788000</v>
          </cell>
          <cell r="AO971">
            <v>40788000</v>
          </cell>
          <cell r="AP971">
            <v>6180000</v>
          </cell>
          <cell r="AQ971">
            <v>0</v>
          </cell>
          <cell r="AS971">
            <v>1093</v>
          </cell>
          <cell r="AT971">
            <v>45058</v>
          </cell>
          <cell r="AU971">
            <v>42642000</v>
          </cell>
          <cell r="AV971" t="str">
            <v>O23011601010000007823</v>
          </cell>
          <cell r="AW971" t="str">
            <v>INVERSION</v>
          </cell>
          <cell r="AX971" t="str">
            <v>Generación de mecanismos para facilitar el acceso a una solución de vivienda a hogares vulnerables en Bogotá</v>
          </cell>
          <cell r="AY971" t="str">
            <v>5000516440</v>
          </cell>
          <cell r="AZ971">
            <v>1141</v>
          </cell>
          <cell r="BA971">
            <v>45092</v>
          </cell>
          <cell r="BB971">
            <v>40788000</v>
          </cell>
          <cell r="BK971" t="str">
            <v/>
          </cell>
          <cell r="BN971" t="str">
            <v/>
          </cell>
          <cell r="BO971" t="str">
            <v/>
          </cell>
          <cell r="BP971" t="str">
            <v/>
          </cell>
          <cell r="BR971" t="str">
            <v/>
          </cell>
          <cell r="BS971" t="str">
            <v/>
          </cell>
          <cell r="BT971" t="str">
            <v/>
          </cell>
          <cell r="BU971" t="str">
            <v/>
          </cell>
          <cell r="BV971" t="str">
            <v/>
          </cell>
          <cell r="BW971" t="str">
            <v/>
          </cell>
          <cell r="CA971" t="str">
            <v/>
          </cell>
          <cell r="CB971" t="str">
            <v/>
          </cell>
          <cell r="CC971" t="str">
            <v/>
          </cell>
          <cell r="CE971" t="str">
            <v/>
          </cell>
          <cell r="CF971" t="str">
            <v/>
          </cell>
          <cell r="CG971" t="str">
            <v/>
          </cell>
          <cell r="CH971" t="str">
            <v/>
          </cell>
          <cell r="CI971" t="str">
            <v/>
          </cell>
          <cell r="CP971">
            <v>0</v>
          </cell>
        </row>
        <row r="972">
          <cell r="C972" t="str">
            <v>940-2023</v>
          </cell>
          <cell r="D972">
            <v>1</v>
          </cell>
          <cell r="E972" t="str">
            <v>CO1.PCCNTR.5079337</v>
          </cell>
          <cell r="F972" t="str">
            <v>No Aplica</v>
          </cell>
          <cell r="G972" t="str">
            <v>En Ejecución</v>
          </cell>
          <cell r="H972" t="str">
            <v>https://community.secop.gov.co/Public/Tendering/OpportunityDetail/Index?noticeUID=CO1.NTC.4569773&amp;isFromPublicArea=True&amp;isModal=true&amp;asPopupView=true</v>
          </cell>
          <cell r="I972" t="str">
            <v>SDHT-SDRPUB-PSP-061-2023</v>
          </cell>
          <cell r="J972">
            <v>1</v>
          </cell>
          <cell r="K972">
            <v>2</v>
          </cell>
          <cell r="L972" t="str">
            <v>Persona Natural</v>
          </cell>
          <cell r="M972" t="str">
            <v>CC</v>
          </cell>
          <cell r="N972">
            <v>1010185998</v>
          </cell>
          <cell r="O972">
            <v>6</v>
          </cell>
          <cell r="P972" t="str">
            <v>GARZON TRIVIÑO</v>
          </cell>
          <cell r="Q972" t="str">
            <v>JENNY</v>
          </cell>
          <cell r="R972" t="str">
            <v>No Aplica</v>
          </cell>
          <cell r="S972" t="str">
            <v>JENNY GARZON TRIVIÑO</v>
          </cell>
          <cell r="T972" t="str">
            <v>F</v>
          </cell>
          <cell r="U972">
            <v>45091</v>
          </cell>
          <cell r="V972">
            <v>45092</v>
          </cell>
          <cell r="W972">
            <v>45093</v>
          </cell>
          <cell r="Y972" t="str">
            <v>Contratación Directa</v>
          </cell>
          <cell r="Z972" t="str">
            <v>Contrato</v>
          </cell>
          <cell r="AA972" t="str">
            <v>Prestación de Servicios Profesionales</v>
          </cell>
          <cell r="AB972" t="str">
            <v>PRESTAR SERVICIOS PROFESIONALES PARA REALIZAR SEGUIMIENTO Y CONTROL A LAS ACTIVIDADES ADMINISTRATIVAS VERIFICANDO EL CUMPLIMIENTO DE LOS COMPROMISOS ESTRATÉGICOS ASOCIADOS A LOS INSTRUMENTOS DE FINANCIACIÓN A CARGO DE LA SECRETARÍA DISTRITAL DEL HÁBITAT</v>
          </cell>
          <cell r="AC972">
            <v>45093</v>
          </cell>
          <cell r="AE972">
            <v>45093</v>
          </cell>
          <cell r="AF972">
            <v>6</v>
          </cell>
          <cell r="AG972">
            <v>15</v>
          </cell>
          <cell r="AH972">
            <v>6.5</v>
          </cell>
          <cell r="AI972">
            <v>6</v>
          </cell>
          <cell r="AJ972">
            <v>15</v>
          </cell>
          <cell r="AK972">
            <v>195</v>
          </cell>
          <cell r="AL972">
            <v>45290</v>
          </cell>
          <cell r="AM972">
            <v>45290</v>
          </cell>
          <cell r="AN972">
            <v>36400000</v>
          </cell>
          <cell r="AO972">
            <v>36400000</v>
          </cell>
          <cell r="AP972">
            <v>5600000</v>
          </cell>
          <cell r="AQ972">
            <v>0</v>
          </cell>
          <cell r="AS972">
            <v>1113</v>
          </cell>
          <cell r="AT972">
            <v>45058</v>
          </cell>
          <cell r="AU972">
            <v>37146000</v>
          </cell>
          <cell r="AV972" t="str">
            <v>O23011601010000007823</v>
          </cell>
          <cell r="AW972" t="str">
            <v>INVERSION</v>
          </cell>
          <cell r="AX972" t="str">
            <v>Generación de mecanismos para facilitar el acceso a una solución de vivienda a hogares vulnerables en Bogotá</v>
          </cell>
          <cell r="AY972" t="str">
            <v>5000516437</v>
          </cell>
          <cell r="AZ972">
            <v>1139</v>
          </cell>
          <cell r="BA972">
            <v>45092</v>
          </cell>
          <cell r="BB972">
            <v>36400000</v>
          </cell>
          <cell r="BK972" t="str">
            <v/>
          </cell>
          <cell r="BN972" t="str">
            <v/>
          </cell>
          <cell r="BO972" t="str">
            <v/>
          </cell>
          <cell r="BP972" t="str">
            <v/>
          </cell>
          <cell r="BR972" t="str">
            <v/>
          </cell>
          <cell r="BS972" t="str">
            <v/>
          </cell>
          <cell r="BT972" t="str">
            <v/>
          </cell>
          <cell r="BU972" t="str">
            <v/>
          </cell>
          <cell r="BV972" t="str">
            <v/>
          </cell>
          <cell r="BW972" t="str">
            <v/>
          </cell>
          <cell r="CA972" t="str">
            <v/>
          </cell>
          <cell r="CB972" t="str">
            <v/>
          </cell>
          <cell r="CC972" t="str">
            <v/>
          </cell>
          <cell r="CE972" t="str">
            <v/>
          </cell>
          <cell r="CF972" t="str">
            <v/>
          </cell>
          <cell r="CG972" t="str">
            <v/>
          </cell>
          <cell r="CH972" t="str">
            <v/>
          </cell>
          <cell r="CI972" t="str">
            <v/>
          </cell>
          <cell r="CP972">
            <v>0</v>
          </cell>
        </row>
        <row r="973">
          <cell r="C973" t="str">
            <v>941-2023</v>
          </cell>
          <cell r="D973">
            <v>1</v>
          </cell>
          <cell r="E973" t="str">
            <v>CO1.PCCNTR.5079537</v>
          </cell>
          <cell r="F973" t="str">
            <v>No Aplica</v>
          </cell>
          <cell r="G973" t="str">
            <v>En Ejecución</v>
          </cell>
          <cell r="H973" t="str">
            <v>https://community.secop.gov.co/Public/Tendering/OpportunityDetail/Index?noticeUID=CO1.NTC.4569781&amp;isFromPublicArea=True&amp;isModal=true&amp;asPopupView=true</v>
          </cell>
          <cell r="I973" t="str">
            <v>SDHT-SDRPUB-PSAG-008-2023.</v>
          </cell>
          <cell r="J973">
            <v>1</v>
          </cell>
          <cell r="K973">
            <v>1</v>
          </cell>
          <cell r="L973" t="str">
            <v>Persona Natural</v>
          </cell>
          <cell r="M973" t="str">
            <v>CC</v>
          </cell>
          <cell r="N973">
            <v>1013585696</v>
          </cell>
          <cell r="O973">
            <v>4</v>
          </cell>
          <cell r="P973" t="str">
            <v>CALCETERO LESMES</v>
          </cell>
          <cell r="Q973" t="str">
            <v>ANGELA DANELLY</v>
          </cell>
          <cell r="R973" t="str">
            <v>No Aplica</v>
          </cell>
          <cell r="S973" t="str">
            <v>ANGELA DANELLY CALCETERO LESMES</v>
          </cell>
          <cell r="T973" t="str">
            <v>F</v>
          </cell>
          <cell r="U973">
            <v>45091</v>
          </cell>
          <cell r="V973">
            <v>45093</v>
          </cell>
          <cell r="W973">
            <v>45097</v>
          </cell>
          <cell r="Y973" t="str">
            <v>Contratación Directa</v>
          </cell>
          <cell r="Z973" t="str">
            <v>Contrato</v>
          </cell>
          <cell r="AA973" t="str">
            <v>Prestación de Servicios  de Apoyo a la Gestión</v>
          </cell>
          <cell r="AB973" t="str">
            <v>PRESTAR SERVICIOS DE APOYO A LA GESTIÓN EN LAS LABORES OPERATIVAS Y DE GESTIÓN DOCUMENTAL DERIVADAS Y PROCESAMIENTO DE LA INFORMACIÓN DERIVADA DE LA IMPLEMENTACIÓN DE PROGRAMAS Y PROYECTOS A CARGO DE LA SUBSECRETARIA DE GESTIÓN FINANCIERA.</v>
          </cell>
          <cell r="AC973">
            <v>45097</v>
          </cell>
          <cell r="AE973">
            <v>45097</v>
          </cell>
          <cell r="AF973">
            <v>6</v>
          </cell>
          <cell r="AG973">
            <v>16</v>
          </cell>
          <cell r="AH973">
            <v>6.5333333333333332</v>
          </cell>
          <cell r="AI973">
            <v>6</v>
          </cell>
          <cell r="AJ973">
            <v>16</v>
          </cell>
          <cell r="AK973">
            <v>196</v>
          </cell>
          <cell r="AL973">
            <v>45296</v>
          </cell>
          <cell r="AM973">
            <v>45296</v>
          </cell>
          <cell r="AN973">
            <v>18077733</v>
          </cell>
          <cell r="AO973">
            <v>18077733</v>
          </cell>
          <cell r="AP973">
            <v>2767000</v>
          </cell>
          <cell r="AQ973">
            <v>0.3333333320915699</v>
          </cell>
          <cell r="AS973">
            <v>1103</v>
          </cell>
          <cell r="AT973">
            <v>45058</v>
          </cell>
          <cell r="AU973">
            <v>25036000</v>
          </cell>
          <cell r="AV973" t="str">
            <v>O23011601010000007823</v>
          </cell>
          <cell r="AW973" t="str">
            <v>INVERSION</v>
          </cell>
          <cell r="AX973" t="str">
            <v>Generación de mecanismos para facilitar el acceso a una solución de vivienda a hogares vulnerables en Bogotá</v>
          </cell>
          <cell r="AY973" t="str">
            <v>5000516438</v>
          </cell>
          <cell r="AZ973">
            <v>1140</v>
          </cell>
          <cell r="BA973">
            <v>45092</v>
          </cell>
          <cell r="BB973">
            <v>18077733</v>
          </cell>
          <cell r="BK973" t="str">
            <v/>
          </cell>
          <cell r="BN973" t="str">
            <v/>
          </cell>
          <cell r="BO973" t="str">
            <v/>
          </cell>
          <cell r="BP973" t="str">
            <v/>
          </cell>
          <cell r="BR973" t="str">
            <v/>
          </cell>
          <cell r="BS973" t="str">
            <v/>
          </cell>
          <cell r="BT973" t="str">
            <v/>
          </cell>
          <cell r="BU973" t="str">
            <v/>
          </cell>
          <cell r="BV973" t="str">
            <v/>
          </cell>
          <cell r="BW973" t="str">
            <v/>
          </cell>
          <cell r="CA973" t="str">
            <v/>
          </cell>
          <cell r="CB973" t="str">
            <v/>
          </cell>
          <cell r="CC973" t="str">
            <v/>
          </cell>
          <cell r="CE973" t="str">
            <v/>
          </cell>
          <cell r="CF973" t="str">
            <v/>
          </cell>
          <cell r="CG973" t="str">
            <v/>
          </cell>
          <cell r="CH973" t="str">
            <v/>
          </cell>
          <cell r="CI973" t="str">
            <v/>
          </cell>
          <cell r="CP973">
            <v>0</v>
          </cell>
        </row>
        <row r="974">
          <cell r="C974" t="str">
            <v>942-2023</v>
          </cell>
          <cell r="D974">
            <v>1</v>
          </cell>
          <cell r="E974" t="str">
            <v>CO1.PCCNTR.5078258</v>
          </cell>
          <cell r="F974" t="str">
            <v>No Aplica</v>
          </cell>
          <cell r="G974" t="str">
            <v>En Ejecución</v>
          </cell>
          <cell r="H974" t="str">
            <v>https://community.secop.gov.co/Public/Tendering/OpportunityDetail/Index?noticeUID=CO1.NTC.4568821&amp;isFromPublicArea=True&amp;isModal=true&amp;asPopupView=true</v>
          </cell>
          <cell r="I974" t="str">
            <v>SDHT-SDSP-PSP-032-2023</v>
          </cell>
          <cell r="J974">
            <v>1</v>
          </cell>
          <cell r="K974">
            <v>1</v>
          </cell>
          <cell r="L974" t="str">
            <v>Persona Natural</v>
          </cell>
          <cell r="M974" t="str">
            <v>CC</v>
          </cell>
          <cell r="N974">
            <v>1026556644</v>
          </cell>
          <cell r="O974">
            <v>5</v>
          </cell>
          <cell r="P974" t="str">
            <v>BAUTISTA MARULANDA</v>
          </cell>
          <cell r="Q974" t="str">
            <v>WILLIAM DAVID</v>
          </cell>
          <cell r="R974" t="str">
            <v>No Aplica</v>
          </cell>
          <cell r="S974" t="str">
            <v>WILLIAM DAVID BAUTISTA MARULANDA</v>
          </cell>
          <cell r="T974" t="str">
            <v>M</v>
          </cell>
          <cell r="U974">
            <v>45092</v>
          </cell>
          <cell r="V974">
            <v>45092</v>
          </cell>
          <cell r="W974">
            <v>45093</v>
          </cell>
          <cell r="Y974" t="str">
            <v>Contratación Directa</v>
          </cell>
          <cell r="Z974" t="str">
            <v>Contrato</v>
          </cell>
          <cell r="AA974" t="str">
            <v>Prestación de Servicios Profesionales</v>
          </cell>
          <cell r="AB974" t="str">
            <v>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v>
          </cell>
          <cell r="AC974">
            <v>45093</v>
          </cell>
          <cell r="AE974">
            <v>45093</v>
          </cell>
          <cell r="AF974">
            <v>6</v>
          </cell>
          <cell r="AG974">
            <v>15</v>
          </cell>
          <cell r="AH974">
            <v>6.5</v>
          </cell>
          <cell r="AI974">
            <v>6</v>
          </cell>
          <cell r="AJ974">
            <v>15</v>
          </cell>
          <cell r="AK974">
            <v>195</v>
          </cell>
          <cell r="AL974">
            <v>45290</v>
          </cell>
          <cell r="AM974">
            <v>45290</v>
          </cell>
          <cell r="AN974">
            <v>58500000</v>
          </cell>
          <cell r="AO974">
            <v>58500000</v>
          </cell>
          <cell r="AP974">
            <v>9000000</v>
          </cell>
          <cell r="AQ974">
            <v>0</v>
          </cell>
          <cell r="AS974">
            <v>1191</v>
          </cell>
          <cell r="AT974">
            <v>45077</v>
          </cell>
          <cell r="AU974">
            <v>58500000</v>
          </cell>
          <cell r="AV974" t="str">
            <v>O23011602370000007615</v>
          </cell>
          <cell r="AW974" t="str">
            <v>INVERSION</v>
          </cell>
          <cell r="AX974" t="str">
            <v>Diseño e implementación de la política pública de servicios públicos domiciliarios en el área urbana y rural del Distrito Capital Bogotá</v>
          </cell>
          <cell r="AY974" t="str">
            <v>5000516425</v>
          </cell>
          <cell r="AZ974">
            <v>1134</v>
          </cell>
          <cell r="BA974">
            <v>45092</v>
          </cell>
          <cell r="BB974">
            <v>58500000</v>
          </cell>
          <cell r="BK974" t="str">
            <v/>
          </cell>
          <cell r="BN974" t="str">
            <v/>
          </cell>
          <cell r="BO974" t="str">
            <v/>
          </cell>
          <cell r="BP974" t="str">
            <v/>
          </cell>
          <cell r="BR974" t="str">
            <v/>
          </cell>
          <cell r="BS974" t="str">
            <v/>
          </cell>
          <cell r="BT974" t="str">
            <v/>
          </cell>
          <cell r="BU974" t="str">
            <v/>
          </cell>
          <cell r="BV974" t="str">
            <v/>
          </cell>
          <cell r="BW974" t="str">
            <v/>
          </cell>
          <cell r="CA974" t="str">
            <v/>
          </cell>
          <cell r="CB974" t="str">
            <v/>
          </cell>
          <cell r="CC974" t="str">
            <v/>
          </cell>
          <cell r="CE974" t="str">
            <v/>
          </cell>
          <cell r="CF974" t="str">
            <v/>
          </cell>
          <cell r="CG974" t="str">
            <v/>
          </cell>
          <cell r="CH974" t="str">
            <v/>
          </cell>
          <cell r="CI974" t="str">
            <v/>
          </cell>
          <cell r="CP974">
            <v>0</v>
          </cell>
        </row>
        <row r="975">
          <cell r="C975" t="str">
            <v>943-2023</v>
          </cell>
          <cell r="D975">
            <v>1</v>
          </cell>
          <cell r="E975" t="str">
            <v>CO1.PCCNTR.5078564</v>
          </cell>
          <cell r="F975" t="str">
            <v>No Aplica</v>
          </cell>
          <cell r="G975" t="str">
            <v>En Ejecución</v>
          </cell>
          <cell r="H975" t="str">
            <v>https://community.secop.gov.co/Public/Tendering/OpportunityDetail/Index?noticeUID=CO1.NTC.4568847&amp;isFromPublicArea=True&amp;isModal=true&amp;asPopupView=true</v>
          </cell>
          <cell r="I975" t="str">
            <v>SDHT-SDSP-PSP-033-2023</v>
          </cell>
          <cell r="J975">
            <v>1</v>
          </cell>
          <cell r="K975">
            <v>1</v>
          </cell>
          <cell r="L975" t="str">
            <v>Persona Natural</v>
          </cell>
          <cell r="M975" t="str">
            <v>CC</v>
          </cell>
          <cell r="N975">
            <v>94432810</v>
          </cell>
          <cell r="O975">
            <v>5</v>
          </cell>
          <cell r="P975" t="str">
            <v>ESPINOSA RESTREPO</v>
          </cell>
          <cell r="Q975" t="str">
            <v>LEON DARIO</v>
          </cell>
          <cell r="R975" t="str">
            <v>No Aplica</v>
          </cell>
          <cell r="S975" t="str">
            <v>LEON DARIO ESPINOSA RESTREPO</v>
          </cell>
          <cell r="T975" t="str">
            <v>M</v>
          </cell>
          <cell r="U975">
            <v>45092</v>
          </cell>
          <cell r="V975">
            <v>45097</v>
          </cell>
          <cell r="W975">
            <v>45099</v>
          </cell>
          <cell r="Y975" t="str">
            <v>Contratación Directa</v>
          </cell>
          <cell r="Z975" t="str">
            <v>Contrato</v>
          </cell>
          <cell r="AA975" t="str">
            <v>Prestación de Servicios Profesionales</v>
          </cell>
          <cell r="AB975" t="str">
            <v>PRESTAR SERVICIOS PROFESIONALES PARA APOYAR LA ADOPCIÓN, IMPLEMENTACIÓN Y EL SEGUIMIENTO DEL PLAN MAESTRO DE HÁBITAT Y SERVICIOS PÚBLICOS DESDE EL COMPONENTE DE LOS SERVICIOS PÚBLICOS EN ARMONIZACIÓN CON LOS INSTRUMENTOS DEL POT Y DEMÁS LINEAMIENTOS DE POLÍTICA PÚBLICA.</v>
          </cell>
          <cell r="AC975">
            <v>45099</v>
          </cell>
          <cell r="AE975">
            <v>45099</v>
          </cell>
          <cell r="AF975">
            <v>6</v>
          </cell>
          <cell r="AG975">
            <v>15</v>
          </cell>
          <cell r="AH975">
            <v>6.5</v>
          </cell>
          <cell r="AI975">
            <v>6</v>
          </cell>
          <cell r="AJ975">
            <v>15</v>
          </cell>
          <cell r="AK975">
            <v>195</v>
          </cell>
          <cell r="AL975">
            <v>45297</v>
          </cell>
          <cell r="AM975">
            <v>45297</v>
          </cell>
          <cell r="AN975">
            <v>58500000</v>
          </cell>
          <cell r="AO975">
            <v>58500000</v>
          </cell>
          <cell r="AP975">
            <v>9000000</v>
          </cell>
          <cell r="AQ975">
            <v>0</v>
          </cell>
          <cell r="AS975">
            <v>1190</v>
          </cell>
          <cell r="AT975">
            <v>45077</v>
          </cell>
          <cell r="AU975">
            <v>58500000</v>
          </cell>
          <cell r="AV975" t="str">
            <v>O23011602370000007615</v>
          </cell>
          <cell r="AW975" t="str">
            <v>INVERSION</v>
          </cell>
          <cell r="AX975" t="str">
            <v>Diseño e implementación de la política pública de servicios públicos domiciliarios en el área urbana y rural del Distrito Capital Bogotá</v>
          </cell>
          <cell r="AY975" t="str">
            <v>5000516423</v>
          </cell>
          <cell r="AZ975">
            <v>1133</v>
          </cell>
          <cell r="BA975">
            <v>45092</v>
          </cell>
          <cell r="BB975">
            <v>58500000</v>
          </cell>
          <cell r="BK975" t="str">
            <v/>
          </cell>
          <cell r="BN975" t="str">
            <v/>
          </cell>
          <cell r="BO975" t="str">
            <v/>
          </cell>
          <cell r="BP975" t="str">
            <v/>
          </cell>
          <cell r="BR975" t="str">
            <v/>
          </cell>
          <cell r="BS975" t="str">
            <v/>
          </cell>
          <cell r="BT975" t="str">
            <v/>
          </cell>
          <cell r="BU975" t="str">
            <v/>
          </cell>
          <cell r="BV975" t="str">
            <v/>
          </cell>
          <cell r="BW975" t="str">
            <v/>
          </cell>
          <cell r="CA975" t="str">
            <v/>
          </cell>
          <cell r="CB975" t="str">
            <v/>
          </cell>
          <cell r="CC975" t="str">
            <v/>
          </cell>
          <cell r="CE975" t="str">
            <v/>
          </cell>
          <cell r="CF975" t="str">
            <v/>
          </cell>
          <cell r="CG975" t="str">
            <v/>
          </cell>
          <cell r="CH975" t="str">
            <v/>
          </cell>
          <cell r="CI975" t="str">
            <v/>
          </cell>
          <cell r="CP975">
            <v>0</v>
          </cell>
        </row>
        <row r="976">
          <cell r="C976" t="str">
            <v>944-2023</v>
          </cell>
          <cell r="D976">
            <v>1</v>
          </cell>
          <cell r="E976" t="str">
            <v>CO1.PCCNTR.5074676</v>
          </cell>
          <cell r="F976" t="str">
            <v>No Aplica</v>
          </cell>
          <cell r="G976" t="str">
            <v>En Ejecución</v>
          </cell>
          <cell r="H976" t="str">
            <v>https://community.secop.gov.co/Public/Tendering/OpportunityDetail/Index?noticeUID=CO1.NTC.4564395&amp;isFromPublicArea=True&amp;isModal=true&amp;asPopupView=true</v>
          </cell>
          <cell r="I976" t="str">
            <v>SDHT-SDRPUB-PSAG-010-2023</v>
          </cell>
          <cell r="J976">
            <v>1</v>
          </cell>
          <cell r="K976">
            <v>1</v>
          </cell>
          <cell r="L976" t="str">
            <v>Persona Natural</v>
          </cell>
          <cell r="M976" t="str">
            <v>CC</v>
          </cell>
          <cell r="N976">
            <v>1030673853</v>
          </cell>
          <cell r="O976">
            <v>3</v>
          </cell>
          <cell r="P976" t="str">
            <v>MEZA BERMUDEZ</v>
          </cell>
          <cell r="Q976" t="str">
            <v>JENYFFER JARLEY</v>
          </cell>
          <cell r="R976" t="str">
            <v>No Aplica</v>
          </cell>
          <cell r="S976" t="str">
            <v>JENYFFER JARLEY MEZA BERMUDEZ</v>
          </cell>
          <cell r="T976" t="str">
            <v>F</v>
          </cell>
          <cell r="U976">
            <v>45090</v>
          </cell>
          <cell r="V976">
            <v>45092</v>
          </cell>
          <cell r="W976">
            <v>45093</v>
          </cell>
          <cell r="Y976" t="str">
            <v>Contratación Directa</v>
          </cell>
          <cell r="Z976" t="str">
            <v>Contrato</v>
          </cell>
          <cell r="AA976" t="str">
            <v>Prestación de Servicios  de Apoyo a la Gestión</v>
          </cell>
          <cell r="AB976" t="str">
            <v>PRESTAR SERVICIOS DE APOYO A LA GESTIÓN PARA SOPORTAR LAS ACTIVIDADES ASISTENCIALES, ADMINISTRATIVAS, OPERATIVAS Y DE GESTIÓN DOCUMENTAL REQUERIDAS EN EL MARCO DE LOS INSTRUMENTOS DE FINANCIACIÓN GESTIONADOS POR SUBSECRETARÍA DE GESTIÓN FINANCIERA.</v>
          </cell>
          <cell r="AC976">
            <v>45093</v>
          </cell>
          <cell r="AE976">
            <v>45093</v>
          </cell>
          <cell r="AF976">
            <v>6</v>
          </cell>
          <cell r="AG976">
            <v>12</v>
          </cell>
          <cell r="AH976">
            <v>6.4</v>
          </cell>
          <cell r="AI976">
            <v>6</v>
          </cell>
          <cell r="AJ976">
            <v>12</v>
          </cell>
          <cell r="AK976">
            <v>192</v>
          </cell>
          <cell r="AL976">
            <v>45287</v>
          </cell>
          <cell r="AM976">
            <v>45317</v>
          </cell>
          <cell r="AN976">
            <v>23680000</v>
          </cell>
          <cell r="AO976">
            <v>23680000</v>
          </cell>
          <cell r="AP976">
            <v>3700000</v>
          </cell>
          <cell r="AQ976">
            <v>0</v>
          </cell>
          <cell r="AS976">
            <v>1118</v>
          </cell>
          <cell r="AT976">
            <v>45058</v>
          </cell>
          <cell r="AU976">
            <v>24420000</v>
          </cell>
          <cell r="AV976" t="str">
            <v>O23011601010000007823</v>
          </cell>
          <cell r="AW976" t="str">
            <v>INVERSION</v>
          </cell>
          <cell r="AX976" t="str">
            <v>Generación de mecanismos para facilitar el acceso a una solución de vivienda a hogares vulnerables en Bogotá</v>
          </cell>
          <cell r="AY976" t="str">
            <v>5000516401</v>
          </cell>
          <cell r="AZ976">
            <v>1128</v>
          </cell>
          <cell r="BA976">
            <v>45092</v>
          </cell>
          <cell r="BB976">
            <v>23680000</v>
          </cell>
          <cell r="BK976" t="str">
            <v/>
          </cell>
          <cell r="BN976" t="str">
            <v/>
          </cell>
          <cell r="BO976" t="str">
            <v/>
          </cell>
          <cell r="BP976" t="str">
            <v/>
          </cell>
          <cell r="BR976" t="str">
            <v/>
          </cell>
          <cell r="BS976" t="str">
            <v/>
          </cell>
          <cell r="BT976" t="str">
            <v/>
          </cell>
          <cell r="BU976" t="str">
            <v/>
          </cell>
          <cell r="BV976" t="str">
            <v/>
          </cell>
          <cell r="BW976" t="str">
            <v/>
          </cell>
          <cell r="CA976" t="str">
            <v/>
          </cell>
          <cell r="CB976" t="str">
            <v/>
          </cell>
          <cell r="CC976" t="str">
            <v/>
          </cell>
          <cell r="CE976" t="str">
            <v/>
          </cell>
          <cell r="CF976" t="str">
            <v/>
          </cell>
          <cell r="CG976" t="str">
            <v/>
          </cell>
          <cell r="CH976" t="str">
            <v/>
          </cell>
          <cell r="CI976" t="str">
            <v/>
          </cell>
          <cell r="CP976">
            <v>0</v>
          </cell>
        </row>
        <row r="977">
          <cell r="C977" t="str">
            <v>945-2023</v>
          </cell>
          <cell r="D977">
            <v>1</v>
          </cell>
          <cell r="E977" t="str">
            <v>CO1.PCCNTR.5075909</v>
          </cell>
          <cell r="F977" t="str">
            <v>No Aplica</v>
          </cell>
          <cell r="G977" t="str">
            <v>Terminación Anticipada</v>
          </cell>
          <cell r="H977" t="str">
            <v>https://community.secop.gov.co/Public/Tendering/OpportunityDetail/Index?noticeUID=CO1.NTC.4565085&amp;isFromPublicArea=True&amp;isModal=true&amp;asPopupView=true</v>
          </cell>
          <cell r="I977" t="str">
            <v>SDHT-SDRPUB-PSP-058-2023</v>
          </cell>
          <cell r="J977">
            <v>1</v>
          </cell>
          <cell r="K977">
            <v>2</v>
          </cell>
          <cell r="L977" t="str">
            <v>Persona Natural</v>
          </cell>
          <cell r="M977" t="str">
            <v>CC</v>
          </cell>
          <cell r="N977">
            <v>1030599185</v>
          </cell>
          <cell r="O977">
            <v>5</v>
          </cell>
          <cell r="P977" t="str">
            <v>HOYOS ROBAYO</v>
          </cell>
          <cell r="Q977" t="str">
            <v>JUAN CARLOS</v>
          </cell>
          <cell r="R977" t="str">
            <v>No Aplica</v>
          </cell>
          <cell r="S977" t="str">
            <v>JUAN CARLOS HOYOS ROBAYO</v>
          </cell>
          <cell r="T977" t="str">
            <v>M</v>
          </cell>
          <cell r="U977">
            <v>45091</v>
          </cell>
          <cell r="V977">
            <v>45092</v>
          </cell>
          <cell r="W977">
            <v>45093</v>
          </cell>
          <cell r="Y977" t="str">
            <v>Contratación Directa</v>
          </cell>
          <cell r="Z977" t="str">
            <v>Contrato</v>
          </cell>
          <cell r="AA977" t="str">
            <v>Prestación de Servicios Profesionales</v>
          </cell>
          <cell r="AB977" t="str">
            <v>PRESTAR SERVICIOS PROFESIONALES PARA REALIZAR EL SEGUIMIENTO Y GESTIÓN JURÍDICA A LOS INSTRUMENTOS DE FINANCIACIÓN EN EL MARCO DE LOS PROGRAMAS Y PROYECTOS DE VIVIENDA VIS O VIP A CARGO DE LA SECRETARIA DISTRITAL DEL HÁBITAT.</v>
          </cell>
          <cell r="AC977">
            <v>45093</v>
          </cell>
          <cell r="AE977">
            <v>45093</v>
          </cell>
          <cell r="AF977">
            <v>6</v>
          </cell>
          <cell r="AG977">
            <v>15</v>
          </cell>
          <cell r="AH977">
            <v>6.5</v>
          </cell>
          <cell r="AI977">
            <v>6</v>
          </cell>
          <cell r="AJ977">
            <v>15</v>
          </cell>
          <cell r="AK977">
            <v>195</v>
          </cell>
          <cell r="AL977">
            <v>45290</v>
          </cell>
          <cell r="AM977">
            <v>45138</v>
          </cell>
          <cell r="AN977">
            <v>40170000</v>
          </cell>
          <cell r="AO977">
            <v>9270000</v>
          </cell>
          <cell r="AP977">
            <v>6180000</v>
          </cell>
          <cell r="AQ977">
            <v>0</v>
          </cell>
          <cell r="AS977">
            <v>1120</v>
          </cell>
          <cell r="AT977">
            <v>45058</v>
          </cell>
          <cell r="AU977">
            <v>40788000</v>
          </cell>
          <cell r="AV977" t="str">
            <v>O23011601010000007823</v>
          </cell>
          <cell r="AW977" t="str">
            <v>INVERSION</v>
          </cell>
          <cell r="AX977" t="str">
            <v>Generación de mecanismos para facilitar el acceso a una solución de vivienda a hogares vulnerables en Bogotá</v>
          </cell>
          <cell r="AY977" t="str">
            <v>5000516420</v>
          </cell>
          <cell r="AZ977">
            <v>1132</v>
          </cell>
          <cell r="BA977">
            <v>45092</v>
          </cell>
          <cell r="BB977">
            <v>40170000</v>
          </cell>
          <cell r="BK977" t="str">
            <v/>
          </cell>
          <cell r="BN977" t="str">
            <v/>
          </cell>
          <cell r="BO977" t="str">
            <v/>
          </cell>
          <cell r="BP977" t="str">
            <v/>
          </cell>
          <cell r="BR977" t="str">
            <v/>
          </cell>
          <cell r="BS977" t="str">
            <v/>
          </cell>
          <cell r="BT977" t="str">
            <v/>
          </cell>
          <cell r="BU977" t="str">
            <v/>
          </cell>
          <cell r="BV977" t="str">
            <v/>
          </cell>
          <cell r="BW977" t="str">
            <v/>
          </cell>
          <cell r="CA977" t="str">
            <v/>
          </cell>
          <cell r="CB977" t="str">
            <v/>
          </cell>
          <cell r="CC977" t="str">
            <v/>
          </cell>
          <cell r="CE977" t="str">
            <v/>
          </cell>
          <cell r="CF977" t="str">
            <v/>
          </cell>
          <cell r="CG977" t="str">
            <v/>
          </cell>
          <cell r="CH977" t="str">
            <v/>
          </cell>
          <cell r="CI977" t="str">
            <v/>
          </cell>
          <cell r="CP977">
            <v>0</v>
          </cell>
        </row>
        <row r="978">
          <cell r="C978" t="str">
            <v>946-2023</v>
          </cell>
          <cell r="D978">
            <v>1</v>
          </cell>
          <cell r="E978" t="str">
            <v xml:space="preserve"> CO1.PCCNTR.5083284</v>
          </cell>
          <cell r="F978" t="str">
            <v>No Aplica</v>
          </cell>
          <cell r="G978" t="str">
            <v>En Ejecución</v>
          </cell>
          <cell r="H978" t="str">
            <v>https://community.secop.gov.co/Public/Tendering/OpportunityDetail/Index?noticeUID=CO1.NTC.4481496&amp;isFromPublicArea=True&amp;isModal=False</v>
          </cell>
          <cell r="I978" t="str">
            <v>SDHT-MC-007-2023</v>
          </cell>
          <cell r="J978">
            <v>6</v>
          </cell>
          <cell r="K978">
            <v>1</v>
          </cell>
          <cell r="L978" t="str">
            <v>Persona Juridica</v>
          </cell>
          <cell r="M978" t="str">
            <v>NIT</v>
          </cell>
          <cell r="N978">
            <v>901474311</v>
          </cell>
          <cell r="O978">
            <v>8</v>
          </cell>
          <cell r="P978" t="str">
            <v>No Aplica</v>
          </cell>
          <cell r="Q978" t="str">
            <v>No Aplica</v>
          </cell>
          <cell r="R978" t="str">
            <v>INVERSIONES BRT SAS</v>
          </cell>
          <cell r="S978" t="str">
            <v>INVERSIONES BRT SAS</v>
          </cell>
          <cell r="T978" t="str">
            <v>No Aplica</v>
          </cell>
          <cell r="U978">
            <v>45098</v>
          </cell>
          <cell r="V978">
            <v>45099</v>
          </cell>
          <cell r="W978" t="str">
            <v>No Aplica</v>
          </cell>
          <cell r="Y978" t="str">
            <v>Mínima Cuantía</v>
          </cell>
          <cell r="Z978" t="str">
            <v>Contrato</v>
          </cell>
          <cell r="AA978" t="str">
            <v>Suministro</v>
          </cell>
          <cell r="AB978" t="str">
            <v>ADQUIRIR LA DOTACIÓN DEL VESTUARIO Y CALZADO DE CALLE PARA LOS SERVIDORES DE LA SECRETARÍA DISTRITAL DEL HÁBITAT QUE OSTENTAN ESE DERECHO</v>
          </cell>
          <cell r="AC978">
            <v>45099</v>
          </cell>
          <cell r="AD978">
            <v>45105</v>
          </cell>
          <cell r="AE978">
            <v>45105</v>
          </cell>
          <cell r="AF978">
            <v>7</v>
          </cell>
          <cell r="AG978">
            <v>0</v>
          </cell>
          <cell r="AH978">
            <v>7</v>
          </cell>
          <cell r="AI978">
            <v>7</v>
          </cell>
          <cell r="AJ978">
            <v>0</v>
          </cell>
          <cell r="AK978">
            <v>210</v>
          </cell>
          <cell r="AL978">
            <v>45318</v>
          </cell>
          <cell r="AM978">
            <v>45318</v>
          </cell>
          <cell r="AN978">
            <v>473382</v>
          </cell>
          <cell r="AO978">
            <v>473382</v>
          </cell>
          <cell r="AP978" t="str">
            <v>No aplica</v>
          </cell>
          <cell r="AQ978" t="str">
            <v>No Aplica</v>
          </cell>
          <cell r="AS978">
            <v>815</v>
          </cell>
          <cell r="AT978">
            <v>44984</v>
          </cell>
          <cell r="AU978">
            <v>473382</v>
          </cell>
          <cell r="AV978" t="str">
            <v>O2120201002082822404</v>
          </cell>
          <cell r="AW978" t="str">
            <v>FUNCIONAMIENTO</v>
          </cell>
          <cell r="AX978" t="str">
            <v>Blusas de fibras artificiales y sintéticas en tejido de punto, para mujer</v>
          </cell>
          <cell r="AY978" t="str">
            <v>5000518913</v>
          </cell>
          <cell r="AZ978">
            <v>1182</v>
          </cell>
          <cell r="BA978">
            <v>45099</v>
          </cell>
          <cell r="BB978">
            <v>473382</v>
          </cell>
          <cell r="BK978" t="str">
            <v/>
          </cell>
          <cell r="BN978" t="str">
            <v/>
          </cell>
          <cell r="BO978" t="str">
            <v/>
          </cell>
          <cell r="BP978" t="str">
            <v/>
          </cell>
          <cell r="BR978" t="str">
            <v/>
          </cell>
          <cell r="BS978" t="str">
            <v/>
          </cell>
          <cell r="BT978" t="str">
            <v/>
          </cell>
          <cell r="BU978" t="str">
            <v/>
          </cell>
          <cell r="BV978" t="str">
            <v/>
          </cell>
          <cell r="BW978" t="str">
            <v/>
          </cell>
          <cell r="CA978" t="str">
            <v/>
          </cell>
          <cell r="CB978" t="str">
            <v/>
          </cell>
          <cell r="CC978" t="str">
            <v/>
          </cell>
          <cell r="CE978" t="str">
            <v/>
          </cell>
          <cell r="CF978" t="str">
            <v/>
          </cell>
          <cell r="CG978" t="str">
            <v/>
          </cell>
          <cell r="CH978" t="str">
            <v/>
          </cell>
          <cell r="CI978" t="str">
            <v/>
          </cell>
          <cell r="CP978">
            <v>0</v>
          </cell>
        </row>
        <row r="979">
          <cell r="C979" t="str">
            <v>946-2023</v>
          </cell>
          <cell r="D979">
            <v>2</v>
          </cell>
          <cell r="E979" t="str">
            <v xml:space="preserve"> CO1.PCCNTR.5083284</v>
          </cell>
          <cell r="F979" t="str">
            <v>No Aplica</v>
          </cell>
          <cell r="G979" t="str">
            <v>En Ejecución</v>
          </cell>
          <cell r="H979" t="str">
            <v>https://community.secop.gov.co/Public/Tendering/OpportunityDetail/Index?noticeUID=CO1.NTC.4481496&amp;isFromPublicArea=True&amp;isModal=False</v>
          </cell>
          <cell r="I979" t="str">
            <v>SDHT-MC-007-2023</v>
          </cell>
          <cell r="J979">
            <v>6</v>
          </cell>
          <cell r="K979">
            <v>2</v>
          </cell>
          <cell r="L979" t="str">
            <v>Persona Juridica</v>
          </cell>
          <cell r="M979" t="str">
            <v>NIT</v>
          </cell>
          <cell r="N979">
            <v>901474311</v>
          </cell>
          <cell r="O979">
            <v>8</v>
          </cell>
          <cell r="P979" t="str">
            <v>No Aplica</v>
          </cell>
          <cell r="Q979" t="str">
            <v>No Aplica</v>
          </cell>
          <cell r="R979" t="str">
            <v>INVERSIONES BRT SAS</v>
          </cell>
          <cell r="S979" t="str">
            <v>INVERSIONES BRT SAS</v>
          </cell>
          <cell r="T979" t="str">
            <v>No Aplica</v>
          </cell>
          <cell r="U979">
            <v>45098</v>
          </cell>
          <cell r="V979">
            <v>45099</v>
          </cell>
          <cell r="W979" t="str">
            <v>No Aplica</v>
          </cell>
          <cell r="Y979" t="str">
            <v>Mínima Cuantía</v>
          </cell>
          <cell r="Z979" t="str">
            <v>Contrato</v>
          </cell>
          <cell r="AA979" t="str">
            <v>Suministro</v>
          </cell>
          <cell r="AB979" t="str">
            <v>ADQUIRIR LA DOTACIÓN DEL VESTUARIO Y CALZADO DE CALLE PARA LOS SERVIDORES DE LA SECRETARÍA DISTRITAL DEL HÁBITAT QUE OSTENTAN ESE DERECHO</v>
          </cell>
          <cell r="AC979">
            <v>45099</v>
          </cell>
          <cell r="AD979">
            <v>45105</v>
          </cell>
          <cell r="AE979">
            <v>45105</v>
          </cell>
          <cell r="AF979">
            <v>7</v>
          </cell>
          <cell r="AG979">
            <v>0</v>
          </cell>
          <cell r="AH979">
            <v>7</v>
          </cell>
          <cell r="AI979">
            <v>7</v>
          </cell>
          <cell r="AJ979">
            <v>0</v>
          </cell>
          <cell r="AK979">
            <v>210</v>
          </cell>
          <cell r="AL979">
            <v>45318</v>
          </cell>
          <cell r="AM979">
            <v>45318</v>
          </cell>
          <cell r="AN979">
            <v>1335000</v>
          </cell>
          <cell r="AO979">
            <v>1335000</v>
          </cell>
          <cell r="AP979" t="str">
            <v>No aplica</v>
          </cell>
          <cell r="AQ979" t="str">
            <v>No Aplica</v>
          </cell>
          <cell r="AS979">
            <v>815</v>
          </cell>
          <cell r="AT979">
            <v>44984</v>
          </cell>
          <cell r="AU979">
            <v>1335000</v>
          </cell>
          <cell r="AV979" t="str">
            <v>O2120201002082823113</v>
          </cell>
          <cell r="AW979" t="str">
            <v>FUNCIONAMIENTO</v>
          </cell>
          <cell r="AX979" t="str">
            <v>Pantalones de tejidos de algodón, para hombre</v>
          </cell>
          <cell r="AY979" t="str">
            <v>5000518913</v>
          </cell>
          <cell r="AZ979">
            <v>1182</v>
          </cell>
          <cell r="BA979">
            <v>45099</v>
          </cell>
          <cell r="BB979">
            <v>1335000</v>
          </cell>
          <cell r="BK979" t="str">
            <v/>
          </cell>
          <cell r="BN979" t="str">
            <v/>
          </cell>
          <cell r="BO979" t="str">
            <v/>
          </cell>
          <cell r="BP979" t="str">
            <v/>
          </cell>
          <cell r="BR979" t="str">
            <v/>
          </cell>
          <cell r="BS979" t="str">
            <v/>
          </cell>
          <cell r="BT979" t="str">
            <v/>
          </cell>
          <cell r="BU979" t="str">
            <v/>
          </cell>
          <cell r="BV979" t="str">
            <v/>
          </cell>
          <cell r="BW979" t="str">
            <v/>
          </cell>
          <cell r="CA979" t="str">
            <v/>
          </cell>
          <cell r="CB979" t="str">
            <v/>
          </cell>
          <cell r="CC979" t="str">
            <v/>
          </cell>
          <cell r="CE979" t="str">
            <v/>
          </cell>
          <cell r="CF979" t="str">
            <v/>
          </cell>
          <cell r="CG979" t="str">
            <v/>
          </cell>
          <cell r="CH979" t="str">
            <v/>
          </cell>
          <cell r="CI979" t="str">
            <v/>
          </cell>
          <cell r="CP979">
            <v>0</v>
          </cell>
        </row>
        <row r="980">
          <cell r="C980" t="str">
            <v>946-2023</v>
          </cell>
          <cell r="D980">
            <v>3</v>
          </cell>
          <cell r="E980" t="str">
            <v xml:space="preserve"> CO1.PCCNTR.5083284</v>
          </cell>
          <cell r="F980" t="str">
            <v>No Aplica</v>
          </cell>
          <cell r="G980" t="str">
            <v>En Ejecución</v>
          </cell>
          <cell r="H980" t="str">
            <v>https://community.secop.gov.co/Public/Tendering/OpportunityDetail/Index?noticeUID=CO1.NTC.4481496&amp;isFromPublicArea=True&amp;isModal=False</v>
          </cell>
          <cell r="I980" t="str">
            <v>SDHT-MC-007-2023</v>
          </cell>
          <cell r="J980">
            <v>6</v>
          </cell>
          <cell r="K980">
            <v>3</v>
          </cell>
          <cell r="L980" t="str">
            <v>Persona Juridica</v>
          </cell>
          <cell r="M980" t="str">
            <v>NIT</v>
          </cell>
          <cell r="N980">
            <v>901474311</v>
          </cell>
          <cell r="O980">
            <v>8</v>
          </cell>
          <cell r="P980" t="str">
            <v>No Aplica</v>
          </cell>
          <cell r="Q980" t="str">
            <v>No Aplica</v>
          </cell>
          <cell r="R980" t="str">
            <v>INVERSIONES BRT SAS</v>
          </cell>
          <cell r="S980" t="str">
            <v>INVERSIONES BRT SAS</v>
          </cell>
          <cell r="T980" t="str">
            <v>No Aplica</v>
          </cell>
          <cell r="U980">
            <v>45098</v>
          </cell>
          <cell r="V980">
            <v>45099</v>
          </cell>
          <cell r="W980" t="str">
            <v>No Aplica</v>
          </cell>
          <cell r="Y980" t="str">
            <v>Mínima Cuantía</v>
          </cell>
          <cell r="Z980" t="str">
            <v>Contrato</v>
          </cell>
          <cell r="AA980" t="str">
            <v>Suministro</v>
          </cell>
          <cell r="AB980" t="str">
            <v>ADQUIRIR LA DOTACIÓN DEL VESTUARIO Y CALZADO DE CALLE PARA LOS SERVIDORES DE LA SECRETARÍA DISTRITAL DEL HÁBITAT QUE OSTENTAN ESE DERECHO</v>
          </cell>
          <cell r="AC980">
            <v>45099</v>
          </cell>
          <cell r="AD980">
            <v>45105</v>
          </cell>
          <cell r="AE980">
            <v>45105</v>
          </cell>
          <cell r="AF980">
            <v>7</v>
          </cell>
          <cell r="AG980">
            <v>0</v>
          </cell>
          <cell r="AH980">
            <v>7</v>
          </cell>
          <cell r="AI980">
            <v>7</v>
          </cell>
          <cell r="AJ980">
            <v>0</v>
          </cell>
          <cell r="AK980">
            <v>210</v>
          </cell>
          <cell r="AL980">
            <v>45318</v>
          </cell>
          <cell r="AM980">
            <v>45318</v>
          </cell>
          <cell r="AN980">
            <v>2677500</v>
          </cell>
          <cell r="AO980">
            <v>2677500</v>
          </cell>
          <cell r="AP980" t="str">
            <v>No aplica</v>
          </cell>
          <cell r="AQ980" t="str">
            <v>No Aplica</v>
          </cell>
          <cell r="AS980">
            <v>815</v>
          </cell>
          <cell r="AT980">
            <v>44984</v>
          </cell>
          <cell r="AU980">
            <v>2677500</v>
          </cell>
          <cell r="AV980" t="str">
            <v>O2120201002082823119</v>
          </cell>
          <cell r="AW980" t="str">
            <v>FUNCIONAMIENTO</v>
          </cell>
          <cell r="AX980" t="str">
            <v>Chompas y prendas similares para hombre</v>
          </cell>
          <cell r="AY980" t="str">
            <v>5000518913</v>
          </cell>
          <cell r="AZ980">
            <v>1182</v>
          </cell>
          <cell r="BA980">
            <v>45099</v>
          </cell>
          <cell r="BB980">
            <v>2677500</v>
          </cell>
          <cell r="BK980" t="str">
            <v/>
          </cell>
          <cell r="BN980" t="str">
            <v/>
          </cell>
          <cell r="BO980" t="str">
            <v/>
          </cell>
          <cell r="BP980" t="str">
            <v/>
          </cell>
          <cell r="BR980" t="str">
            <v/>
          </cell>
          <cell r="BS980" t="str">
            <v/>
          </cell>
          <cell r="BT980" t="str">
            <v/>
          </cell>
          <cell r="BU980" t="str">
            <v/>
          </cell>
          <cell r="BV980" t="str">
            <v/>
          </cell>
          <cell r="BW980" t="str">
            <v/>
          </cell>
          <cell r="CA980" t="str">
            <v/>
          </cell>
          <cell r="CB980" t="str">
            <v/>
          </cell>
          <cell r="CC980" t="str">
            <v/>
          </cell>
          <cell r="CE980" t="str">
            <v/>
          </cell>
          <cell r="CF980" t="str">
            <v/>
          </cell>
          <cell r="CG980" t="str">
            <v/>
          </cell>
          <cell r="CH980" t="str">
            <v/>
          </cell>
          <cell r="CI980" t="str">
            <v/>
          </cell>
          <cell r="CP980">
            <v>0</v>
          </cell>
        </row>
        <row r="981">
          <cell r="C981" t="str">
            <v>946-2023</v>
          </cell>
          <cell r="D981">
            <v>4</v>
          </cell>
          <cell r="E981" t="str">
            <v xml:space="preserve"> CO1.PCCNTR.5083284</v>
          </cell>
          <cell r="F981" t="str">
            <v>No Aplica</v>
          </cell>
          <cell r="G981" t="str">
            <v>En Ejecución</v>
          </cell>
          <cell r="H981" t="str">
            <v>https://community.secop.gov.co/Public/Tendering/OpportunityDetail/Index?noticeUID=CO1.NTC.4481496&amp;isFromPublicArea=True&amp;isModal=False</v>
          </cell>
          <cell r="I981" t="str">
            <v>SDHT-MC-007-2023</v>
          </cell>
          <cell r="J981">
            <v>6</v>
          </cell>
          <cell r="K981">
            <v>4</v>
          </cell>
          <cell r="L981" t="str">
            <v>Persona Juridica</v>
          </cell>
          <cell r="M981" t="str">
            <v>NIT</v>
          </cell>
          <cell r="N981">
            <v>901474311</v>
          </cell>
          <cell r="O981">
            <v>8</v>
          </cell>
          <cell r="P981" t="str">
            <v>No Aplica</v>
          </cell>
          <cell r="Q981" t="str">
            <v>No Aplica</v>
          </cell>
          <cell r="R981" t="str">
            <v>INVERSIONES BRT SAS</v>
          </cell>
          <cell r="S981" t="str">
            <v>INVERSIONES BRT SAS</v>
          </cell>
          <cell r="T981" t="str">
            <v>No Aplica</v>
          </cell>
          <cell r="U981">
            <v>45098</v>
          </cell>
          <cell r="V981">
            <v>45099</v>
          </cell>
          <cell r="W981" t="str">
            <v>No Aplica</v>
          </cell>
          <cell r="Y981" t="str">
            <v>Mínima Cuantía</v>
          </cell>
          <cell r="Z981" t="str">
            <v>Contrato</v>
          </cell>
          <cell r="AA981" t="str">
            <v>Suministro</v>
          </cell>
          <cell r="AB981" t="str">
            <v>ADQUIRIR LA DOTACIÓN DEL VESTUARIO Y CALZADO DE CALLE PARA LOS SERVIDORES DE LA SECRETARÍA DISTRITAL DEL HÁBITAT QUE OSTENTAN ESE DERECHO</v>
          </cell>
          <cell r="AC981">
            <v>45099</v>
          </cell>
          <cell r="AD981">
            <v>45105</v>
          </cell>
          <cell r="AE981">
            <v>45105</v>
          </cell>
          <cell r="AF981">
            <v>7</v>
          </cell>
          <cell r="AG981">
            <v>0</v>
          </cell>
          <cell r="AH981">
            <v>7</v>
          </cell>
          <cell r="AI981">
            <v>7</v>
          </cell>
          <cell r="AJ981">
            <v>0</v>
          </cell>
          <cell r="AK981">
            <v>210</v>
          </cell>
          <cell r="AL981">
            <v>45318</v>
          </cell>
          <cell r="AM981">
            <v>45318</v>
          </cell>
          <cell r="AN981">
            <v>1071000</v>
          </cell>
          <cell r="AO981">
            <v>1071000</v>
          </cell>
          <cell r="AP981" t="str">
            <v>No aplica</v>
          </cell>
          <cell r="AQ981" t="str">
            <v>No Aplica</v>
          </cell>
          <cell r="AS981">
            <v>815</v>
          </cell>
          <cell r="AT981">
            <v>44984</v>
          </cell>
          <cell r="AU981">
            <v>1071000</v>
          </cell>
          <cell r="AV981" t="str">
            <v>O2120201002082823211</v>
          </cell>
          <cell r="AW981" t="str">
            <v>FUNCIONAMIENTO</v>
          </cell>
          <cell r="AX981" t="str">
            <v>Camisas de tejidos planos de algodón para hombre</v>
          </cell>
          <cell r="AY981" t="str">
            <v>5000518913</v>
          </cell>
          <cell r="AZ981">
            <v>1182</v>
          </cell>
          <cell r="BA981">
            <v>45099</v>
          </cell>
          <cell r="BB981">
            <v>1071000</v>
          </cell>
          <cell r="BK981" t="str">
            <v/>
          </cell>
          <cell r="BN981" t="str">
            <v/>
          </cell>
          <cell r="BO981" t="str">
            <v/>
          </cell>
          <cell r="BP981" t="str">
            <v/>
          </cell>
          <cell r="BR981" t="str">
            <v/>
          </cell>
          <cell r="BS981" t="str">
            <v/>
          </cell>
          <cell r="BT981" t="str">
            <v/>
          </cell>
          <cell r="BU981" t="str">
            <v/>
          </cell>
          <cell r="BV981" t="str">
            <v/>
          </cell>
          <cell r="BW981" t="str">
            <v/>
          </cell>
          <cell r="CA981" t="str">
            <v/>
          </cell>
          <cell r="CB981" t="str">
            <v/>
          </cell>
          <cell r="CC981" t="str">
            <v/>
          </cell>
          <cell r="CE981" t="str">
            <v/>
          </cell>
          <cell r="CF981" t="str">
            <v/>
          </cell>
          <cell r="CG981" t="str">
            <v/>
          </cell>
          <cell r="CH981" t="str">
            <v/>
          </cell>
          <cell r="CI981" t="str">
            <v/>
          </cell>
          <cell r="CP981">
            <v>0</v>
          </cell>
        </row>
        <row r="982">
          <cell r="C982" t="str">
            <v>946-2023</v>
          </cell>
          <cell r="D982">
            <v>5</v>
          </cell>
          <cell r="E982" t="str">
            <v xml:space="preserve"> CO1.PCCNTR.5083284</v>
          </cell>
          <cell r="F982" t="str">
            <v>No Aplica</v>
          </cell>
          <cell r="G982" t="str">
            <v>En Ejecución</v>
          </cell>
          <cell r="H982" t="str">
            <v>https://community.secop.gov.co/Public/Tendering/OpportunityDetail/Index?noticeUID=CO1.NTC.4481496&amp;isFromPublicArea=True&amp;isModal=False</v>
          </cell>
          <cell r="I982" t="str">
            <v>SDHT-MC-007-2023</v>
          </cell>
          <cell r="J982">
            <v>6</v>
          </cell>
          <cell r="K982">
            <v>5</v>
          </cell>
          <cell r="L982" t="str">
            <v>Persona Juridica</v>
          </cell>
          <cell r="M982" t="str">
            <v>NIT</v>
          </cell>
          <cell r="N982">
            <v>901474311</v>
          </cell>
          <cell r="O982">
            <v>8</v>
          </cell>
          <cell r="P982" t="str">
            <v>No Aplica</v>
          </cell>
          <cell r="Q982" t="str">
            <v>No Aplica</v>
          </cell>
          <cell r="R982" t="str">
            <v>INVERSIONES BRT SAS</v>
          </cell>
          <cell r="S982" t="str">
            <v>INVERSIONES BRT SAS</v>
          </cell>
          <cell r="T982" t="str">
            <v>No Aplica</v>
          </cell>
          <cell r="U982">
            <v>45098</v>
          </cell>
          <cell r="V982">
            <v>45099</v>
          </cell>
          <cell r="W982" t="str">
            <v>No Aplica</v>
          </cell>
          <cell r="Y982" t="str">
            <v>Mínima Cuantía</v>
          </cell>
          <cell r="Z982" t="str">
            <v>Contrato</v>
          </cell>
          <cell r="AA982" t="str">
            <v>Suministro</v>
          </cell>
          <cell r="AB982" t="str">
            <v>ADQUIRIR LA DOTACIÓN DEL VESTUARIO Y CALZADO DE CALLE PARA LOS SERVIDORES DE LA SECRETARÍA DISTRITAL DEL HÁBITAT QUE OSTENTAN ESE DERECHO</v>
          </cell>
          <cell r="AC982">
            <v>45099</v>
          </cell>
          <cell r="AD982">
            <v>45105</v>
          </cell>
          <cell r="AE982">
            <v>45105</v>
          </cell>
          <cell r="AF982">
            <v>7</v>
          </cell>
          <cell r="AG982">
            <v>0</v>
          </cell>
          <cell r="AH982">
            <v>7</v>
          </cell>
          <cell r="AI982">
            <v>7</v>
          </cell>
          <cell r="AJ982">
            <v>0</v>
          </cell>
          <cell r="AK982">
            <v>210</v>
          </cell>
          <cell r="AL982">
            <v>45318</v>
          </cell>
          <cell r="AM982">
            <v>45318</v>
          </cell>
          <cell r="AN982">
            <v>534786</v>
          </cell>
          <cell r="AO982">
            <v>534786</v>
          </cell>
          <cell r="AP982" t="str">
            <v>No aplica</v>
          </cell>
          <cell r="AQ982" t="str">
            <v>No Aplica</v>
          </cell>
          <cell r="AS982">
            <v>815</v>
          </cell>
          <cell r="AT982">
            <v>44984</v>
          </cell>
          <cell r="AU982">
            <v>534786</v>
          </cell>
          <cell r="AV982" t="str">
            <v>O2120201002082823309</v>
          </cell>
          <cell r="AW982" t="str">
            <v>FUNCIONAMIENTO</v>
          </cell>
          <cell r="AX982" t="str">
            <v>Pantalones o slaks de paño, para mujer</v>
          </cell>
          <cell r="AY982" t="str">
            <v>5000518913</v>
          </cell>
          <cell r="AZ982">
            <v>1182</v>
          </cell>
          <cell r="BA982">
            <v>45099</v>
          </cell>
          <cell r="BB982">
            <v>534786</v>
          </cell>
          <cell r="BK982" t="str">
            <v/>
          </cell>
          <cell r="BN982" t="str">
            <v/>
          </cell>
          <cell r="BO982" t="str">
            <v/>
          </cell>
          <cell r="BP982" t="str">
            <v/>
          </cell>
          <cell r="BR982" t="str">
            <v/>
          </cell>
          <cell r="BS982" t="str">
            <v/>
          </cell>
          <cell r="BT982" t="str">
            <v/>
          </cell>
          <cell r="BU982" t="str">
            <v/>
          </cell>
          <cell r="BV982" t="str">
            <v/>
          </cell>
          <cell r="BW982" t="str">
            <v/>
          </cell>
          <cell r="CA982" t="str">
            <v/>
          </cell>
          <cell r="CB982" t="str">
            <v/>
          </cell>
          <cell r="CC982" t="str">
            <v/>
          </cell>
          <cell r="CE982" t="str">
            <v/>
          </cell>
          <cell r="CF982" t="str">
            <v/>
          </cell>
          <cell r="CG982" t="str">
            <v/>
          </cell>
          <cell r="CH982" t="str">
            <v/>
          </cell>
          <cell r="CI982" t="str">
            <v/>
          </cell>
          <cell r="CP982">
            <v>0</v>
          </cell>
        </row>
        <row r="983">
          <cell r="C983" t="str">
            <v>946-2023</v>
          </cell>
          <cell r="D983">
            <v>6</v>
          </cell>
          <cell r="E983" t="str">
            <v xml:space="preserve"> CO1.PCCNTR.5083284</v>
          </cell>
          <cell r="F983" t="str">
            <v>No Aplica</v>
          </cell>
          <cell r="G983" t="str">
            <v>En Ejecución</v>
          </cell>
          <cell r="H983" t="str">
            <v>https://community.secop.gov.co/Public/Tendering/OpportunityDetail/Index?noticeUID=CO1.NTC.4481496&amp;isFromPublicArea=True&amp;isModal=False</v>
          </cell>
          <cell r="I983" t="str">
            <v>SDHT-MC-007-2023</v>
          </cell>
          <cell r="J983">
            <v>6</v>
          </cell>
          <cell r="K983">
            <v>6</v>
          </cell>
          <cell r="L983" t="str">
            <v>Persona Juridica</v>
          </cell>
          <cell r="M983" t="str">
            <v>NIT</v>
          </cell>
          <cell r="N983">
            <v>901474311</v>
          </cell>
          <cell r="O983">
            <v>8</v>
          </cell>
          <cell r="P983" t="str">
            <v>No Aplica</v>
          </cell>
          <cell r="Q983" t="str">
            <v>No Aplica</v>
          </cell>
          <cell r="R983" t="str">
            <v>INVERSIONES BRT SAS</v>
          </cell>
          <cell r="S983" t="str">
            <v>INVERSIONES BRT SAS</v>
          </cell>
          <cell r="T983" t="str">
            <v>No Aplica</v>
          </cell>
          <cell r="U983">
            <v>45098</v>
          </cell>
          <cell r="V983">
            <v>45099</v>
          </cell>
          <cell r="W983" t="str">
            <v>No Aplica</v>
          </cell>
          <cell r="Y983" t="str">
            <v>Mínima Cuantía</v>
          </cell>
          <cell r="Z983" t="str">
            <v>Contrato</v>
          </cell>
          <cell r="AA983" t="str">
            <v>Suministro</v>
          </cell>
          <cell r="AB983" t="str">
            <v>ADQUIRIR LA DOTACIÓN DEL VESTUARIO Y CALZADO DE CALLE PARA LOS SERVIDORES DE LA SECRETARÍA DISTRITAL DEL HÁBITAT QUE OSTENTAN ESE DERECHO</v>
          </cell>
          <cell r="AC983">
            <v>45099</v>
          </cell>
          <cell r="AD983">
            <v>45105</v>
          </cell>
          <cell r="AE983">
            <v>45105</v>
          </cell>
          <cell r="AF983">
            <v>7</v>
          </cell>
          <cell r="AG983">
            <v>0</v>
          </cell>
          <cell r="AH983">
            <v>7</v>
          </cell>
          <cell r="AI983">
            <v>7</v>
          </cell>
          <cell r="AJ983">
            <v>0</v>
          </cell>
          <cell r="AK983">
            <v>210</v>
          </cell>
          <cell r="AL983">
            <v>45318</v>
          </cell>
          <cell r="AM983">
            <v>45318</v>
          </cell>
          <cell r="AN983">
            <v>959400</v>
          </cell>
          <cell r="AO983">
            <v>959400</v>
          </cell>
          <cell r="AP983" t="str">
            <v>No aplica</v>
          </cell>
          <cell r="AQ983" t="str">
            <v>No Aplica</v>
          </cell>
          <cell r="AS983">
            <v>815</v>
          </cell>
          <cell r="AT983">
            <v>44984</v>
          </cell>
          <cell r="AU983">
            <v>959400</v>
          </cell>
          <cell r="AV983" t="str">
            <v>O2120201002082823313</v>
          </cell>
          <cell r="AW983" t="str">
            <v>FUNCIONAMIENTO</v>
          </cell>
          <cell r="AX983" t="str">
            <v>Chaquetas o sacos, excepto de cuero y plástico para mujer</v>
          </cell>
          <cell r="AY983" t="str">
            <v>5000518913</v>
          </cell>
          <cell r="AZ983">
            <v>1182</v>
          </cell>
          <cell r="BA983">
            <v>45099</v>
          </cell>
          <cell r="BB983">
            <v>959400</v>
          </cell>
          <cell r="BK983" t="str">
            <v/>
          </cell>
          <cell r="BN983" t="str">
            <v/>
          </cell>
          <cell r="BO983" t="str">
            <v/>
          </cell>
          <cell r="BP983" t="str">
            <v/>
          </cell>
          <cell r="BR983" t="str">
            <v/>
          </cell>
          <cell r="BS983" t="str">
            <v/>
          </cell>
          <cell r="BT983" t="str">
            <v/>
          </cell>
          <cell r="BU983" t="str">
            <v/>
          </cell>
          <cell r="BV983" t="str">
            <v/>
          </cell>
          <cell r="BW983" t="str">
            <v/>
          </cell>
          <cell r="CA983" t="str">
            <v/>
          </cell>
          <cell r="CB983" t="str">
            <v/>
          </cell>
          <cell r="CC983" t="str">
            <v/>
          </cell>
          <cell r="CE983" t="str">
            <v/>
          </cell>
          <cell r="CF983" t="str">
            <v/>
          </cell>
          <cell r="CG983" t="str">
            <v/>
          </cell>
          <cell r="CH983" t="str">
            <v/>
          </cell>
          <cell r="CI983" t="str">
            <v/>
          </cell>
          <cell r="CP983">
            <v>0</v>
          </cell>
        </row>
        <row r="984">
          <cell r="C984" t="str">
            <v>946-2023</v>
          </cell>
          <cell r="D984">
            <v>7</v>
          </cell>
          <cell r="E984" t="str">
            <v xml:space="preserve"> CO1.PCCNTR.5083284</v>
          </cell>
          <cell r="F984" t="str">
            <v>No Aplica</v>
          </cell>
          <cell r="G984" t="str">
            <v>En Ejecución</v>
          </cell>
          <cell r="H984" t="str">
            <v>https://community.secop.gov.co/Public/Tendering/OpportunityDetail/Index?noticeUID=CO1.NTC.4481496&amp;isFromPublicArea=True&amp;isModal=False</v>
          </cell>
          <cell r="I984" t="str">
            <v>SDHT-MC-007-2023</v>
          </cell>
          <cell r="J984">
            <v>6</v>
          </cell>
          <cell r="K984">
            <v>7</v>
          </cell>
          <cell r="L984" t="str">
            <v>Persona Juridica</v>
          </cell>
          <cell r="M984" t="str">
            <v>NIT</v>
          </cell>
          <cell r="N984">
            <v>901474311</v>
          </cell>
          <cell r="O984">
            <v>8</v>
          </cell>
          <cell r="P984" t="str">
            <v>No Aplica</v>
          </cell>
          <cell r="Q984" t="str">
            <v>No Aplica</v>
          </cell>
          <cell r="R984" t="str">
            <v>INVERSIONES BRT SAS</v>
          </cell>
          <cell r="S984" t="str">
            <v>INVERSIONES BRT SAS</v>
          </cell>
          <cell r="T984" t="str">
            <v>No Aplica</v>
          </cell>
          <cell r="U984">
            <v>45098</v>
          </cell>
          <cell r="V984">
            <v>45099</v>
          </cell>
          <cell r="W984" t="str">
            <v>No Aplica</v>
          </cell>
          <cell r="Y984" t="str">
            <v>Mínima Cuantía</v>
          </cell>
          <cell r="Z984" t="str">
            <v>Contrato</v>
          </cell>
          <cell r="AA984" t="str">
            <v>Suministro</v>
          </cell>
          <cell r="AB984" t="str">
            <v>ADQUIRIR LA DOTACIÓN DEL VESTUARIO Y CALZADO DE CALLE PARA LOS SERVIDORES DE LA SECRETARÍA DISTRITAL DEL HÁBITAT QUE OSTENTAN ESE DERECHO</v>
          </cell>
          <cell r="AC984">
            <v>45099</v>
          </cell>
          <cell r="AD984">
            <v>45105</v>
          </cell>
          <cell r="AE984">
            <v>45105</v>
          </cell>
          <cell r="AF984">
            <v>7</v>
          </cell>
          <cell r="AG984">
            <v>0</v>
          </cell>
          <cell r="AH984">
            <v>7</v>
          </cell>
          <cell r="AI984">
            <v>7</v>
          </cell>
          <cell r="AJ984">
            <v>0</v>
          </cell>
          <cell r="AK984">
            <v>210</v>
          </cell>
          <cell r="AL984">
            <v>45318</v>
          </cell>
          <cell r="AM984">
            <v>45318</v>
          </cell>
          <cell r="AN984">
            <v>1695000</v>
          </cell>
          <cell r="AO984">
            <v>1695000</v>
          </cell>
          <cell r="AP984" t="str">
            <v>No aplica</v>
          </cell>
          <cell r="AQ984" t="str">
            <v>No Aplica</v>
          </cell>
          <cell r="AS984">
            <v>815</v>
          </cell>
          <cell r="AT984">
            <v>44984</v>
          </cell>
          <cell r="AU984">
            <v>1695000</v>
          </cell>
          <cell r="AV984" t="str">
            <v>O2120201002092933001</v>
          </cell>
          <cell r="AW984" t="str">
            <v>FUNCIONAMIENTO</v>
          </cell>
          <cell r="AX984" t="str">
            <v>Calzado de cuero para hombre</v>
          </cell>
          <cell r="AY984" t="str">
            <v>5000518913</v>
          </cell>
          <cell r="AZ984">
            <v>1182</v>
          </cell>
          <cell r="BA984">
            <v>45099</v>
          </cell>
          <cell r="BB984">
            <v>1695000</v>
          </cell>
          <cell r="BK984" t="str">
            <v/>
          </cell>
          <cell r="BN984" t="str">
            <v/>
          </cell>
          <cell r="BO984" t="str">
            <v/>
          </cell>
          <cell r="BP984" t="str">
            <v/>
          </cell>
          <cell r="BR984" t="str">
            <v/>
          </cell>
          <cell r="BS984" t="str">
            <v/>
          </cell>
          <cell r="BT984" t="str">
            <v/>
          </cell>
          <cell r="BU984" t="str">
            <v/>
          </cell>
          <cell r="BV984" t="str">
            <v/>
          </cell>
          <cell r="BW984" t="str">
            <v/>
          </cell>
          <cell r="CA984" t="str">
            <v/>
          </cell>
          <cell r="CB984" t="str">
            <v/>
          </cell>
          <cell r="CC984" t="str">
            <v/>
          </cell>
          <cell r="CE984" t="str">
            <v/>
          </cell>
          <cell r="CF984" t="str">
            <v/>
          </cell>
          <cell r="CG984" t="str">
            <v/>
          </cell>
          <cell r="CH984" t="str">
            <v/>
          </cell>
          <cell r="CI984" t="str">
            <v/>
          </cell>
          <cell r="CP984">
            <v>0</v>
          </cell>
        </row>
        <row r="985">
          <cell r="C985" t="str">
            <v>946-2023</v>
          </cell>
          <cell r="D985">
            <v>8</v>
          </cell>
          <cell r="E985" t="str">
            <v xml:space="preserve"> CO1.PCCNTR.5083284</v>
          </cell>
          <cell r="F985" t="str">
            <v>No Aplica</v>
          </cell>
          <cell r="G985" t="str">
            <v>En Ejecución</v>
          </cell>
          <cell r="H985" t="str">
            <v>https://community.secop.gov.co/Public/Tendering/OpportunityDetail/Index?noticeUID=CO1.NTC.4481496&amp;isFromPublicArea=True&amp;isModal=False</v>
          </cell>
          <cell r="I985" t="str">
            <v>SDHT-MC-007-2023</v>
          </cell>
          <cell r="J985">
            <v>6</v>
          </cell>
          <cell r="K985">
            <v>8</v>
          </cell>
          <cell r="L985" t="str">
            <v>Persona Juridica</v>
          </cell>
          <cell r="M985" t="str">
            <v>NIT</v>
          </cell>
          <cell r="N985">
            <v>901474311</v>
          </cell>
          <cell r="O985">
            <v>8</v>
          </cell>
          <cell r="P985" t="str">
            <v>No Aplica</v>
          </cell>
          <cell r="Q985" t="str">
            <v>No Aplica</v>
          </cell>
          <cell r="R985" t="str">
            <v>INVERSIONES BRT SAS</v>
          </cell>
          <cell r="S985" t="str">
            <v>INVERSIONES BRT SAS</v>
          </cell>
          <cell r="T985" t="str">
            <v>No Aplica</v>
          </cell>
          <cell r="U985">
            <v>45098</v>
          </cell>
          <cell r="V985">
            <v>45099</v>
          </cell>
          <cell r="W985" t="str">
            <v>No Aplica</v>
          </cell>
          <cell r="Y985" t="str">
            <v>Mínima Cuantía</v>
          </cell>
          <cell r="Z985" t="str">
            <v>Contrato</v>
          </cell>
          <cell r="AA985" t="str">
            <v>Suministro</v>
          </cell>
          <cell r="AB985" t="str">
            <v>ADQUIRIR LA DOTACIÓN DEL VESTUARIO Y CALZADO DE CALLE PARA LOS SERVIDORES DE LA SECRETARÍA DISTRITAL DEL HÁBITAT QUE OSTENTAN ESE DERECHO</v>
          </cell>
          <cell r="AC985">
            <v>45099</v>
          </cell>
          <cell r="AD985">
            <v>45105</v>
          </cell>
          <cell r="AE985">
            <v>45105</v>
          </cell>
          <cell r="AF985">
            <v>7</v>
          </cell>
          <cell r="AG985">
            <v>0</v>
          </cell>
          <cell r="AH985">
            <v>7</v>
          </cell>
          <cell r="AI985">
            <v>7</v>
          </cell>
          <cell r="AJ985">
            <v>0</v>
          </cell>
          <cell r="AK985">
            <v>210</v>
          </cell>
          <cell r="AL985">
            <v>45318</v>
          </cell>
          <cell r="AM985">
            <v>45318</v>
          </cell>
          <cell r="AN985">
            <v>611898</v>
          </cell>
          <cell r="AO985">
            <v>611898</v>
          </cell>
          <cell r="AP985" t="str">
            <v>No aplica</v>
          </cell>
          <cell r="AQ985" t="str">
            <v>No Aplica</v>
          </cell>
          <cell r="AS985">
            <v>815</v>
          </cell>
          <cell r="AT985">
            <v>44984</v>
          </cell>
          <cell r="AU985">
            <v>611898</v>
          </cell>
          <cell r="AV985" t="str">
            <v>O2120201002092933003</v>
          </cell>
          <cell r="AW985" t="str">
            <v>FUNCIONAMIENTO</v>
          </cell>
          <cell r="AX985" t="str">
            <v>Calzado de cuero para mujer</v>
          </cell>
          <cell r="AY985" t="str">
            <v>5000518913</v>
          </cell>
          <cell r="AZ985">
            <v>1182</v>
          </cell>
          <cell r="BA985">
            <v>45099</v>
          </cell>
          <cell r="BB985">
            <v>611898</v>
          </cell>
          <cell r="BK985" t="str">
            <v/>
          </cell>
          <cell r="BN985" t="str">
            <v/>
          </cell>
          <cell r="BO985" t="str">
            <v/>
          </cell>
          <cell r="BP985" t="str">
            <v/>
          </cell>
          <cell r="BR985" t="str">
            <v/>
          </cell>
          <cell r="BS985" t="str">
            <v/>
          </cell>
          <cell r="BT985" t="str">
            <v/>
          </cell>
          <cell r="BU985" t="str">
            <v/>
          </cell>
          <cell r="BV985" t="str">
            <v/>
          </cell>
          <cell r="BW985" t="str">
            <v/>
          </cell>
          <cell r="CA985" t="str">
            <v/>
          </cell>
          <cell r="CB985" t="str">
            <v/>
          </cell>
          <cell r="CC985" t="str">
            <v/>
          </cell>
          <cell r="CE985" t="str">
            <v/>
          </cell>
          <cell r="CF985" t="str">
            <v/>
          </cell>
          <cell r="CG985" t="str">
            <v/>
          </cell>
          <cell r="CH985" t="str">
            <v/>
          </cell>
          <cell r="CI985" t="str">
            <v/>
          </cell>
          <cell r="CP985">
            <v>0</v>
          </cell>
        </row>
        <row r="986">
          <cell r="C986" t="str">
            <v>947-2023</v>
          </cell>
          <cell r="D986">
            <v>1</v>
          </cell>
          <cell r="E986" t="str">
            <v>CO1.PCCNTR.5077642</v>
          </cell>
          <cell r="F986" t="str">
            <v>No Aplica</v>
          </cell>
          <cell r="G986" t="str">
            <v>En Ejecución</v>
          </cell>
          <cell r="H986" t="str">
            <v>https://community.secop.gov.co/Public/Tendering/OpportunityDetail/Index?noticeUID=CO1.NTC.4567842&amp;isFromPublicArea=True&amp;isModal=true&amp;asPopupView=true</v>
          </cell>
          <cell r="I986" t="str">
            <v>SDHT-SDRPUB-PSP-041-2023</v>
          </cell>
          <cell r="J986">
            <v>1</v>
          </cell>
          <cell r="K986">
            <v>1</v>
          </cell>
          <cell r="L986" t="str">
            <v>Persona Natural</v>
          </cell>
          <cell r="M986" t="str">
            <v>CC</v>
          </cell>
          <cell r="N986">
            <v>1047423614</v>
          </cell>
          <cell r="O986">
            <v>1</v>
          </cell>
          <cell r="P986" t="str">
            <v>GOMEZ RANGEL</v>
          </cell>
          <cell r="Q986" t="str">
            <v>JORGE ISAAC</v>
          </cell>
          <cell r="R986" t="str">
            <v>No Aplica</v>
          </cell>
          <cell r="S986" t="str">
            <v>JORGE ISAAC GOMEZ RANGEL</v>
          </cell>
          <cell r="T986" t="str">
            <v>M</v>
          </cell>
          <cell r="U986">
            <v>45091</v>
          </cell>
          <cell r="V986">
            <v>45092</v>
          </cell>
          <cell r="W986">
            <v>45093</v>
          </cell>
          <cell r="Y986" t="str">
            <v>Contratación Directa</v>
          </cell>
          <cell r="Z986" t="str">
            <v>Contrato</v>
          </cell>
          <cell r="AA986" t="str">
            <v>Prestación de Servicios Profesionales</v>
          </cell>
          <cell r="AB986" t="str">
            <v>PRESTAR SERVICIOS PROFESIONALES PARA REALIZAR EL ANÁLISIS Y SEGUIMIENTO FINANCIERO A LOS DESEMBOLSOS DE RECURSOS RELACIONADOS CON LOS PROYECTOS DE VIVIENDA PRIORIZADOS POR LA SUBSECRETARÍA DE GESTIÓN FINANCIERA</v>
          </cell>
          <cell r="AC986">
            <v>45093</v>
          </cell>
          <cell r="AD986">
            <v>45097</v>
          </cell>
          <cell r="AE986">
            <v>45097</v>
          </cell>
          <cell r="AF986">
            <v>6</v>
          </cell>
          <cell r="AG986">
            <v>15</v>
          </cell>
          <cell r="AH986">
            <v>6.5</v>
          </cell>
          <cell r="AI986">
            <v>6</v>
          </cell>
          <cell r="AJ986">
            <v>15</v>
          </cell>
          <cell r="AK986">
            <v>195</v>
          </cell>
          <cell r="AL986">
            <v>45295</v>
          </cell>
          <cell r="AM986">
            <v>45295</v>
          </cell>
          <cell r="AN986">
            <v>42250000</v>
          </cell>
          <cell r="AO986">
            <v>42250000</v>
          </cell>
          <cell r="AP986">
            <v>6500000</v>
          </cell>
          <cell r="AQ986">
            <v>0</v>
          </cell>
          <cell r="AS986">
            <v>1094</v>
          </cell>
          <cell r="AT986">
            <v>45058</v>
          </cell>
          <cell r="AU986">
            <v>44850000</v>
          </cell>
          <cell r="AV986" t="str">
            <v>O23011601010000007823</v>
          </cell>
          <cell r="AW986" t="str">
            <v>INVERSION</v>
          </cell>
          <cell r="AX986" t="str">
            <v>Generación de mecanismos para facilitar el acceso a una solución de vivienda a hogares vulnerables en Bogotá</v>
          </cell>
          <cell r="AY986" t="str">
            <v>5000516674</v>
          </cell>
          <cell r="AZ986">
            <v>1149</v>
          </cell>
          <cell r="BA986">
            <v>45093</v>
          </cell>
          <cell r="BB986">
            <v>42250000</v>
          </cell>
          <cell r="BK986" t="str">
            <v/>
          </cell>
          <cell r="BN986" t="str">
            <v/>
          </cell>
          <cell r="BO986" t="str">
            <v/>
          </cell>
          <cell r="BP986" t="str">
            <v/>
          </cell>
          <cell r="BR986" t="str">
            <v/>
          </cell>
          <cell r="BS986" t="str">
            <v/>
          </cell>
          <cell r="BT986" t="str">
            <v/>
          </cell>
          <cell r="BU986" t="str">
            <v/>
          </cell>
          <cell r="BV986" t="str">
            <v/>
          </cell>
          <cell r="BW986" t="str">
            <v/>
          </cell>
          <cell r="CA986" t="str">
            <v/>
          </cell>
          <cell r="CB986" t="str">
            <v/>
          </cell>
          <cell r="CC986" t="str">
            <v/>
          </cell>
          <cell r="CE986" t="str">
            <v/>
          </cell>
          <cell r="CF986" t="str">
            <v/>
          </cell>
          <cell r="CG986" t="str">
            <v/>
          </cell>
          <cell r="CH986" t="str">
            <v/>
          </cell>
          <cell r="CI986" t="str">
            <v/>
          </cell>
          <cell r="CP986">
            <v>0</v>
          </cell>
        </row>
        <row r="987">
          <cell r="C987" t="str">
            <v>948-2023</v>
          </cell>
          <cell r="D987">
            <v>1</v>
          </cell>
          <cell r="E987" t="str">
            <v>CO1.PCCNTR.5077632</v>
          </cell>
          <cell r="F987" t="str">
            <v>No Aplica</v>
          </cell>
          <cell r="G987" t="str">
            <v>En Ejecución</v>
          </cell>
          <cell r="H987" t="str">
            <v>https://community.secop.gov.co/Public/Tendering/OpportunityDetail/Index?noticeUID=CO1.NTC.4567816&amp;isFromPublicArea=True&amp;isModal=true&amp;asPopupView=true</v>
          </cell>
          <cell r="I987" t="str">
            <v>SDHT-SDRPUB-PSAG-015-2023</v>
          </cell>
          <cell r="J987">
            <v>1</v>
          </cell>
          <cell r="K987">
            <v>1</v>
          </cell>
          <cell r="L987" t="str">
            <v>Persona Natural</v>
          </cell>
          <cell r="M987" t="str">
            <v>CC</v>
          </cell>
          <cell r="N987">
            <v>1023953271</v>
          </cell>
          <cell r="O987">
            <v>3</v>
          </cell>
          <cell r="P987" t="str">
            <v>TORRES CERINZA</v>
          </cell>
          <cell r="Q987" t="str">
            <v>LINA XIMENA</v>
          </cell>
          <cell r="R987" t="str">
            <v>No Aplica</v>
          </cell>
          <cell r="S987" t="str">
            <v>LINA XIMENA TORRES CERINZA</v>
          </cell>
          <cell r="T987" t="str">
            <v>F</v>
          </cell>
          <cell r="U987">
            <v>45091</v>
          </cell>
          <cell r="V987">
            <v>45092</v>
          </cell>
          <cell r="W987">
            <v>45093</v>
          </cell>
          <cell r="Y987" t="str">
            <v>Contratación Directa</v>
          </cell>
          <cell r="Z987" t="str">
            <v>Contrato</v>
          </cell>
          <cell r="AA987" t="str">
            <v>Prestación de Servicios  de Apoyo a la Gestión</v>
          </cell>
          <cell r="AB987" t="str">
            <v>PRESTAR SERVICIOS DE APOYO A LA GESTIÓN EN LAS LABORES OPERATIVAS, ACTIVIDADES ADMINISTRATIVAS Y DE GESTIÓN DOCUMENTAL DERIVADAS DEL PROCESAMIENTO DE LA INFORMACIÓN EN LA IMPLEMENTACIÓN DE PROGRAMAS Y PROYECTOS A CARGO DE LA SUBSECRETARIA DE GESTIÓN FINANCIERA.</v>
          </cell>
          <cell r="AC987">
            <v>45093</v>
          </cell>
          <cell r="AE987">
            <v>45093</v>
          </cell>
          <cell r="AF987">
            <v>6</v>
          </cell>
          <cell r="AG987">
            <v>16</v>
          </cell>
          <cell r="AH987">
            <v>6.5333333333333332</v>
          </cell>
          <cell r="AI987">
            <v>6</v>
          </cell>
          <cell r="AJ987">
            <v>16</v>
          </cell>
          <cell r="AK987">
            <v>196</v>
          </cell>
          <cell r="AL987">
            <v>45292</v>
          </cell>
          <cell r="AM987">
            <v>45292</v>
          </cell>
          <cell r="AN987">
            <v>18077733</v>
          </cell>
          <cell r="AO987">
            <v>18077733</v>
          </cell>
          <cell r="AP987">
            <v>2767000</v>
          </cell>
          <cell r="AQ987">
            <v>0.3333333320915699</v>
          </cell>
          <cell r="AS987">
            <v>1109</v>
          </cell>
          <cell r="AT987">
            <v>45058</v>
          </cell>
          <cell r="AU987">
            <v>18631000</v>
          </cell>
          <cell r="AV987" t="str">
            <v>O23011601010000007823</v>
          </cell>
          <cell r="AW987" t="str">
            <v>INVERSION</v>
          </cell>
          <cell r="AX987" t="str">
            <v>Generación de mecanismos para facilitar el acceso a una solución de vivienda a hogares vulnerables en Bogotá</v>
          </cell>
          <cell r="AY987" t="str">
            <v>5000516436</v>
          </cell>
          <cell r="AZ987">
            <v>1138</v>
          </cell>
          <cell r="BA987">
            <v>45092</v>
          </cell>
          <cell r="BB987">
            <v>18077733</v>
          </cell>
          <cell r="BK987" t="str">
            <v/>
          </cell>
          <cell r="BN987" t="str">
            <v/>
          </cell>
          <cell r="BO987" t="str">
            <v/>
          </cell>
          <cell r="BP987" t="str">
            <v/>
          </cell>
          <cell r="BR987" t="str">
            <v/>
          </cell>
          <cell r="BS987" t="str">
            <v/>
          </cell>
          <cell r="BT987" t="str">
            <v/>
          </cell>
          <cell r="BU987" t="str">
            <v/>
          </cell>
          <cell r="BV987" t="str">
            <v/>
          </cell>
          <cell r="BW987" t="str">
            <v/>
          </cell>
          <cell r="CA987" t="str">
            <v/>
          </cell>
          <cell r="CB987" t="str">
            <v/>
          </cell>
          <cell r="CC987" t="str">
            <v/>
          </cell>
          <cell r="CE987" t="str">
            <v/>
          </cell>
          <cell r="CF987" t="str">
            <v/>
          </cell>
          <cell r="CG987" t="str">
            <v/>
          </cell>
          <cell r="CH987" t="str">
            <v/>
          </cell>
          <cell r="CI987" t="str">
            <v/>
          </cell>
          <cell r="CP987">
            <v>0</v>
          </cell>
        </row>
        <row r="988">
          <cell r="C988" t="str">
            <v>949-2023</v>
          </cell>
          <cell r="D988">
            <v>1</v>
          </cell>
          <cell r="E988" t="str">
            <v>CO1.PCCNTR.5077338</v>
          </cell>
          <cell r="F988" t="str">
            <v>No Aplica</v>
          </cell>
          <cell r="G988" t="str">
            <v>En Ejecución</v>
          </cell>
          <cell r="H988" t="str">
            <v>https://community.secop.gov.co/Public/Tendering/OpportunityDetail/Index?noticeUID=CO1.NTC.4567736&amp;isFromPublicArea=True&amp;isModal=true&amp;asPopupView=true</v>
          </cell>
          <cell r="I988" t="str">
            <v>SDHT-SDRPUB-PSP-070-2023</v>
          </cell>
          <cell r="J988">
            <v>1</v>
          </cell>
          <cell r="K988">
            <v>1</v>
          </cell>
          <cell r="L988" t="str">
            <v>Persona Natural</v>
          </cell>
          <cell r="M988" t="str">
            <v>CC</v>
          </cell>
          <cell r="N988">
            <v>1020746128</v>
          </cell>
          <cell r="O988">
            <v>1</v>
          </cell>
          <cell r="P988" t="str">
            <v>MARTIN CARREÑO</v>
          </cell>
          <cell r="Q988" t="str">
            <v>IVAN LEONARDO</v>
          </cell>
          <cell r="R988" t="str">
            <v>No Aplica</v>
          </cell>
          <cell r="S988" t="str">
            <v>IVAN LEONARDO MARTIN CARREÑO</v>
          </cell>
          <cell r="T988" t="str">
            <v>M</v>
          </cell>
          <cell r="U988">
            <v>45091</v>
          </cell>
          <cell r="V988">
            <v>45100</v>
          </cell>
          <cell r="W988">
            <v>45097</v>
          </cell>
          <cell r="Y988" t="str">
            <v>Contratación Directa</v>
          </cell>
          <cell r="Z988" t="str">
            <v>Contrato</v>
          </cell>
          <cell r="AA988" t="str">
            <v>Prestación de Servicios Profesionales</v>
          </cell>
          <cell r="AB988" t="str">
            <v>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v>
          </cell>
          <cell r="AC988">
            <v>45100</v>
          </cell>
          <cell r="AE988">
            <v>45100</v>
          </cell>
          <cell r="AF988">
            <v>6</v>
          </cell>
          <cell r="AG988">
            <v>16</v>
          </cell>
          <cell r="AH988">
            <v>6.5333333333333332</v>
          </cell>
          <cell r="AI988">
            <v>6</v>
          </cell>
          <cell r="AJ988">
            <v>16</v>
          </cell>
          <cell r="AK988">
            <v>196</v>
          </cell>
          <cell r="AL988">
            <v>45299</v>
          </cell>
          <cell r="AM988">
            <v>45299</v>
          </cell>
          <cell r="AN988">
            <v>40376000</v>
          </cell>
          <cell r="AO988">
            <v>40376000</v>
          </cell>
          <cell r="AP988">
            <v>6180000</v>
          </cell>
          <cell r="AQ988">
            <v>0</v>
          </cell>
          <cell r="AS988">
            <v>1088</v>
          </cell>
          <cell r="AT988">
            <v>45058</v>
          </cell>
          <cell r="AU988">
            <v>40994000</v>
          </cell>
          <cell r="AV988" t="str">
            <v>O23011601010000007823</v>
          </cell>
          <cell r="AW988" t="str">
            <v>INVERSION</v>
          </cell>
          <cell r="AX988" t="str">
            <v>Generación de mecanismos para facilitar el acceso a una solución de vivienda a hogares vulnerables en Bogotá</v>
          </cell>
          <cell r="AY988" t="str">
            <v>5000516431</v>
          </cell>
          <cell r="AZ988">
            <v>1136</v>
          </cell>
          <cell r="BA988">
            <v>45092</v>
          </cell>
          <cell r="BB988">
            <v>40376000</v>
          </cell>
          <cell r="BK988" t="str">
            <v/>
          </cell>
          <cell r="BN988" t="str">
            <v/>
          </cell>
          <cell r="BO988" t="str">
            <v/>
          </cell>
          <cell r="BP988" t="str">
            <v/>
          </cell>
          <cell r="BR988" t="str">
            <v/>
          </cell>
          <cell r="BS988" t="str">
            <v/>
          </cell>
          <cell r="BT988" t="str">
            <v/>
          </cell>
          <cell r="BU988" t="str">
            <v/>
          </cell>
          <cell r="BV988" t="str">
            <v/>
          </cell>
          <cell r="BW988" t="str">
            <v/>
          </cell>
          <cell r="CA988" t="str">
            <v/>
          </cell>
          <cell r="CB988" t="str">
            <v/>
          </cell>
          <cell r="CC988" t="str">
            <v/>
          </cell>
          <cell r="CE988" t="str">
            <v/>
          </cell>
          <cell r="CF988" t="str">
            <v/>
          </cell>
          <cell r="CG988" t="str">
            <v/>
          </cell>
          <cell r="CH988" t="str">
            <v/>
          </cell>
          <cell r="CI988" t="str">
            <v/>
          </cell>
          <cell r="CP988">
            <v>0</v>
          </cell>
        </row>
        <row r="989">
          <cell r="C989" t="str">
            <v>950-2023</v>
          </cell>
          <cell r="D989">
            <v>1</v>
          </cell>
          <cell r="E989" t="str">
            <v>CO1.PCCNTR.5075173</v>
          </cell>
          <cell r="F989" t="str">
            <v>No Aplica</v>
          </cell>
          <cell r="G989" t="str">
            <v>En Ejecución</v>
          </cell>
          <cell r="H989" t="str">
            <v>https://community.secop.gov.co/Public/Tendering/OpportunityDetail/Index?noticeUID=CO1.NTC.4564973&amp;isFromPublicArea=True&amp;isModal=true&amp;asPopupView=true</v>
          </cell>
          <cell r="I989" t="str">
            <v>SDHT-SDRPUB-PSP-069-2023</v>
          </cell>
          <cell r="J989">
            <v>1</v>
          </cell>
          <cell r="K989">
            <v>1</v>
          </cell>
          <cell r="L989" t="str">
            <v>Persona Natural</v>
          </cell>
          <cell r="M989" t="str">
            <v>CC</v>
          </cell>
          <cell r="N989">
            <v>1023943099</v>
          </cell>
          <cell r="O989">
            <v>1</v>
          </cell>
          <cell r="P989" t="str">
            <v>LINARES GARZON</v>
          </cell>
          <cell r="Q989" t="str">
            <v>MISAEL ESTEBAN</v>
          </cell>
          <cell r="R989" t="str">
            <v>No Aplica</v>
          </cell>
          <cell r="S989" t="str">
            <v>MISAEL ESTEBAN LINARES GARZON</v>
          </cell>
          <cell r="T989" t="str">
            <v>M</v>
          </cell>
          <cell r="U989">
            <v>45091</v>
          </cell>
          <cell r="V989">
            <v>45092</v>
          </cell>
          <cell r="W989">
            <v>45093</v>
          </cell>
          <cell r="Y989" t="str">
            <v>Contratación Directa</v>
          </cell>
          <cell r="Z989" t="str">
            <v>Contrato</v>
          </cell>
          <cell r="AA989" t="str">
            <v>Prestación de Servicios Profesionales</v>
          </cell>
          <cell r="AB989" t="str">
            <v>PRESTAR SERVICIOS PROFESIONALES PARA REALIZAR GESTIÓN SOCIAL, VERIFICACIÓN Y SEGUIMIENTO A LOS HOGARES EN EL MARCO DE LOS PROYECTOS DE VIVIENDA ASOCIADOS A LOS INSTRUMENTOS DE FINANCIACIÓN PRIORIZADOS POR LA SUBSECRETARÍA DE GESTIÓN FINANCIERA.</v>
          </cell>
          <cell r="AC989">
            <v>45093</v>
          </cell>
          <cell r="AE989">
            <v>45093</v>
          </cell>
          <cell r="AF989">
            <v>6</v>
          </cell>
          <cell r="AG989">
            <v>18</v>
          </cell>
          <cell r="AH989">
            <v>6.6</v>
          </cell>
          <cell r="AI989">
            <v>6</v>
          </cell>
          <cell r="AJ989">
            <v>18</v>
          </cell>
          <cell r="AK989">
            <v>198</v>
          </cell>
          <cell r="AL989">
            <v>45294</v>
          </cell>
          <cell r="AM989">
            <v>45294</v>
          </cell>
          <cell r="AN989">
            <v>34980000</v>
          </cell>
          <cell r="AO989">
            <v>34980000</v>
          </cell>
          <cell r="AP989">
            <v>5300000</v>
          </cell>
          <cell r="AQ989">
            <v>0</v>
          </cell>
          <cell r="AS989">
            <v>1107</v>
          </cell>
          <cell r="AT989">
            <v>45058</v>
          </cell>
          <cell r="AU989">
            <v>35863000</v>
          </cell>
          <cell r="AV989" t="str">
            <v>O23011601010000007823</v>
          </cell>
          <cell r="AW989" t="str">
            <v>INVERSION</v>
          </cell>
          <cell r="AX989" t="str">
            <v>Generación de mecanismos para facilitar el acceso a una solución de vivienda a hogares vulnerables en Bogotá</v>
          </cell>
          <cell r="AY989" t="str">
            <v>5000516428</v>
          </cell>
          <cell r="AZ989">
            <v>1135</v>
          </cell>
          <cell r="BA989">
            <v>45092</v>
          </cell>
          <cell r="BB989">
            <v>34980000</v>
          </cell>
          <cell r="BK989" t="str">
            <v/>
          </cell>
          <cell r="BN989" t="str">
            <v/>
          </cell>
          <cell r="BO989" t="str">
            <v/>
          </cell>
          <cell r="BP989" t="str">
            <v/>
          </cell>
          <cell r="BR989" t="str">
            <v/>
          </cell>
          <cell r="BS989" t="str">
            <v/>
          </cell>
          <cell r="BT989" t="str">
            <v/>
          </cell>
          <cell r="BU989" t="str">
            <v/>
          </cell>
          <cell r="BV989" t="str">
            <v/>
          </cell>
          <cell r="BW989" t="str">
            <v/>
          </cell>
          <cell r="CA989" t="str">
            <v/>
          </cell>
          <cell r="CB989" t="str">
            <v/>
          </cell>
          <cell r="CC989" t="str">
            <v/>
          </cell>
          <cell r="CE989" t="str">
            <v/>
          </cell>
          <cell r="CF989" t="str">
            <v/>
          </cell>
          <cell r="CG989" t="str">
            <v/>
          </cell>
          <cell r="CH989" t="str">
            <v/>
          </cell>
          <cell r="CI989" t="str">
            <v/>
          </cell>
          <cell r="CP989">
            <v>0</v>
          </cell>
        </row>
        <row r="990">
          <cell r="C990" t="str">
            <v>951-2023</v>
          </cell>
          <cell r="D990">
            <v>1</v>
          </cell>
          <cell r="E990" t="str">
            <v>CO1.PCCNTR.5075194</v>
          </cell>
          <cell r="F990" t="str">
            <v>No Aplica</v>
          </cell>
          <cell r="G990" t="str">
            <v>En Ejecución</v>
          </cell>
          <cell r="H990" t="str">
            <v>https://community.secop.gov.co/Public/Tendering/OpportunityDetail/Index?noticeUID=CO1.NTC.4565156&amp;isFromPublicArea=True&amp;isModal=true&amp;asPopupView=true</v>
          </cell>
          <cell r="I990" t="str">
            <v>SDHT-SDRPUB-PSAG-014-2023</v>
          </cell>
          <cell r="J990">
            <v>1</v>
          </cell>
          <cell r="K990">
            <v>1</v>
          </cell>
          <cell r="L990" t="str">
            <v>Persona Natural</v>
          </cell>
          <cell r="M990" t="str">
            <v>CC</v>
          </cell>
          <cell r="N990">
            <v>52705468</v>
          </cell>
          <cell r="O990">
            <v>9</v>
          </cell>
          <cell r="P990" t="str">
            <v>FRANCO RESTREPO</v>
          </cell>
          <cell r="Q990" t="str">
            <v>PERLA MARIA</v>
          </cell>
          <cell r="R990" t="str">
            <v>No Aplica</v>
          </cell>
          <cell r="S990" t="str">
            <v>PERLA MARIA FRANCO RESTREPO</v>
          </cell>
          <cell r="T990" t="str">
            <v>F</v>
          </cell>
          <cell r="U990">
            <v>45091</v>
          </cell>
          <cell r="V990">
            <v>45092</v>
          </cell>
          <cell r="W990">
            <v>45093</v>
          </cell>
          <cell r="Y990" t="str">
            <v>Contratación Directa</v>
          </cell>
          <cell r="Z990" t="str">
            <v>Contrato</v>
          </cell>
          <cell r="AA990" t="str">
            <v>Prestación de Servicios  de Apoyo a la Gestión</v>
          </cell>
          <cell r="AB990" t="str">
            <v>PRESTAR SERVICIOS DE APOYO A LA GESTIÓN EN LAS LABORES OPERATIVAS Y DE GESTIÓN DOCUMENTAL DERIVADAS Y PROCESAMIENTO DE LA INFORMACIÓN DERIVADA DE LA IMPLEMENTACIÓN DE PROGRAMAS Y PROYECTOS A CARGO DE LA SUBSECRETARIA DE GESTIÓN FINANCIERA.</v>
          </cell>
          <cell r="AC990">
            <v>45093</v>
          </cell>
          <cell r="AE990">
            <v>45093</v>
          </cell>
          <cell r="AF990">
            <v>6</v>
          </cell>
          <cell r="AG990">
            <v>18</v>
          </cell>
          <cell r="AH990">
            <v>6.6</v>
          </cell>
          <cell r="AI990">
            <v>6</v>
          </cell>
          <cell r="AJ990">
            <v>18</v>
          </cell>
          <cell r="AK990">
            <v>198</v>
          </cell>
          <cell r="AL990">
            <v>45294</v>
          </cell>
          <cell r="AM990">
            <v>45294</v>
          </cell>
          <cell r="AN990">
            <v>18262200</v>
          </cell>
          <cell r="AO990">
            <v>18262200</v>
          </cell>
          <cell r="AP990">
            <v>2767000</v>
          </cell>
          <cell r="AQ990">
            <v>0</v>
          </cell>
          <cell r="AS990">
            <v>1108</v>
          </cell>
          <cell r="AT990">
            <v>45058</v>
          </cell>
          <cell r="AU990">
            <v>18723000</v>
          </cell>
          <cell r="AV990" t="str">
            <v>O23011601010000007823</v>
          </cell>
          <cell r="AW990" t="str">
            <v>INVERSION</v>
          </cell>
          <cell r="AX990" t="str">
            <v>Generación de mecanismos para facilitar el acceso a una solución de vivienda a hogares vulnerables en Bogotá</v>
          </cell>
          <cell r="AY990" t="str">
            <v>5000516434</v>
          </cell>
          <cell r="AZ990">
            <v>1137</v>
          </cell>
          <cell r="BA990">
            <v>45092</v>
          </cell>
          <cell r="BB990">
            <v>18262200</v>
          </cell>
          <cell r="BK990" t="str">
            <v/>
          </cell>
          <cell r="BN990" t="str">
            <v/>
          </cell>
          <cell r="BO990" t="str">
            <v/>
          </cell>
          <cell r="BP990" t="str">
            <v/>
          </cell>
          <cell r="BR990" t="str">
            <v/>
          </cell>
          <cell r="BS990" t="str">
            <v/>
          </cell>
          <cell r="BT990" t="str">
            <v/>
          </cell>
          <cell r="BU990" t="str">
            <v/>
          </cell>
          <cell r="BV990" t="str">
            <v/>
          </cell>
          <cell r="BW990" t="str">
            <v/>
          </cell>
          <cell r="CA990" t="str">
            <v/>
          </cell>
          <cell r="CB990" t="str">
            <v/>
          </cell>
          <cell r="CC990" t="str">
            <v/>
          </cell>
          <cell r="CE990" t="str">
            <v/>
          </cell>
          <cell r="CF990" t="str">
            <v/>
          </cell>
          <cell r="CG990" t="str">
            <v/>
          </cell>
          <cell r="CH990" t="str">
            <v/>
          </cell>
          <cell r="CI990" t="str">
            <v/>
          </cell>
          <cell r="CP990">
            <v>0</v>
          </cell>
        </row>
        <row r="991">
          <cell r="C991" t="str">
            <v>952-2023</v>
          </cell>
          <cell r="D991">
            <v>1</v>
          </cell>
          <cell r="E991" t="str">
            <v>CO1.PCCNTR.5085635</v>
          </cell>
          <cell r="F991" t="str">
            <v>No Aplica</v>
          </cell>
          <cell r="G991" t="str">
            <v>En Ejecución</v>
          </cell>
          <cell r="H991" t="str">
            <v>https://community.secop.gov.co/Public/Tendering/OpportunityDetail/Index?noticeUID=CO1.NTC.4577398&amp;isFromPublicArea=True&amp;isModal=true&amp;asPopupView=true</v>
          </cell>
          <cell r="I991" t="str">
            <v>SDHT-SDRPUB-PSP-045-2023</v>
          </cell>
          <cell r="J991">
            <v>1</v>
          </cell>
          <cell r="K991">
            <v>1</v>
          </cell>
          <cell r="L991" t="str">
            <v>Persona Natural</v>
          </cell>
          <cell r="M991" t="str">
            <v>CC</v>
          </cell>
          <cell r="N991">
            <v>1022968862</v>
          </cell>
          <cell r="O991">
            <v>8</v>
          </cell>
          <cell r="P991" t="str">
            <v>JOHN EDWARD</v>
          </cell>
          <cell r="Q991" t="str">
            <v>PAEZ HUERTAS</v>
          </cell>
          <cell r="R991" t="str">
            <v>No Aplica</v>
          </cell>
          <cell r="S991" t="str">
            <v>PAEZ HUERTAS JOHN EDWARD</v>
          </cell>
          <cell r="T991" t="str">
            <v>M</v>
          </cell>
          <cell r="U991">
            <v>45092</v>
          </cell>
          <cell r="V991">
            <v>45093</v>
          </cell>
          <cell r="W991">
            <v>45097</v>
          </cell>
          <cell r="Y991" t="str">
            <v>Contratación Directa</v>
          </cell>
          <cell r="Z991" t="str">
            <v>Contrato</v>
          </cell>
          <cell r="AA991" t="str">
            <v>Prestación de Servicios Profesionales</v>
          </cell>
          <cell r="AB991" t="str">
            <v>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v>
          </cell>
          <cell r="AC991">
            <v>45097</v>
          </cell>
          <cell r="AE991">
            <v>45097</v>
          </cell>
          <cell r="AF991">
            <v>6</v>
          </cell>
          <cell r="AG991">
            <v>15</v>
          </cell>
          <cell r="AH991">
            <v>6.5</v>
          </cell>
          <cell r="AI991">
            <v>6</v>
          </cell>
          <cell r="AJ991">
            <v>15</v>
          </cell>
          <cell r="AK991">
            <v>195</v>
          </cell>
          <cell r="AL991">
            <v>45295</v>
          </cell>
          <cell r="AM991">
            <v>45295</v>
          </cell>
          <cell r="AN991">
            <v>42250000</v>
          </cell>
          <cell r="AO991">
            <v>42250000</v>
          </cell>
          <cell r="AP991">
            <v>6500000</v>
          </cell>
          <cell r="AQ991">
            <v>0</v>
          </cell>
          <cell r="AS991">
            <v>1111</v>
          </cell>
          <cell r="AT991">
            <v>45058</v>
          </cell>
          <cell r="AU991">
            <v>43333000</v>
          </cell>
          <cell r="AV991" t="str">
            <v>O23011601010000007823</v>
          </cell>
          <cell r="AW991" t="str">
            <v>INVERSION</v>
          </cell>
          <cell r="AX991" t="str">
            <v>Generación de mecanismos para facilitar el acceso a una solución de vivienda a hogares vulnerables en Bogotá</v>
          </cell>
          <cell r="AY991" t="str">
            <v>5000516647</v>
          </cell>
          <cell r="AZ991">
            <v>1148</v>
          </cell>
          <cell r="BA991">
            <v>45093</v>
          </cell>
          <cell r="BB991">
            <v>42250000</v>
          </cell>
          <cell r="BK991" t="str">
            <v/>
          </cell>
          <cell r="BN991" t="str">
            <v/>
          </cell>
          <cell r="BO991" t="str">
            <v/>
          </cell>
          <cell r="BP991" t="str">
            <v/>
          </cell>
          <cell r="BR991" t="str">
            <v/>
          </cell>
          <cell r="BS991" t="str">
            <v/>
          </cell>
          <cell r="BT991" t="str">
            <v/>
          </cell>
          <cell r="BU991" t="str">
            <v/>
          </cell>
          <cell r="BV991" t="str">
            <v/>
          </cell>
          <cell r="BW991" t="str">
            <v/>
          </cell>
          <cell r="CA991" t="str">
            <v/>
          </cell>
          <cell r="CB991" t="str">
            <v/>
          </cell>
          <cell r="CC991" t="str">
            <v/>
          </cell>
          <cell r="CE991" t="str">
            <v/>
          </cell>
          <cell r="CF991" t="str">
            <v/>
          </cell>
          <cell r="CG991" t="str">
            <v/>
          </cell>
          <cell r="CH991" t="str">
            <v/>
          </cell>
          <cell r="CI991" t="str">
            <v/>
          </cell>
          <cell r="CP991">
            <v>0</v>
          </cell>
        </row>
        <row r="992">
          <cell r="C992" t="str">
            <v>953-2023</v>
          </cell>
          <cell r="D992">
            <v>1</v>
          </cell>
          <cell r="E992" t="str">
            <v>CO1.PCCNTR.5088586</v>
          </cell>
          <cell r="F992" t="str">
            <v>No Aplica</v>
          </cell>
          <cell r="G992" t="str">
            <v>En Ejecución</v>
          </cell>
          <cell r="H992" t="str">
            <v>https://community.secop.gov.co/Public/Tendering/OpportunityDetail/Index?noticeUID=CO1.NTC.4516817&amp;isFromPublicArea=True&amp;isModal=true&amp;asPopupView=true</v>
          </cell>
          <cell r="I992" t="str">
            <v>SDHT-MC-009-2023</v>
          </cell>
          <cell r="J992">
            <v>11</v>
          </cell>
          <cell r="K992">
            <v>1</v>
          </cell>
          <cell r="L992" t="str">
            <v>Persona Juridica</v>
          </cell>
          <cell r="M992" t="str">
            <v>NIT</v>
          </cell>
          <cell r="N992">
            <v>830073899</v>
          </cell>
          <cell r="O992">
            <v>8</v>
          </cell>
          <cell r="P992" t="str">
            <v>No Aplica</v>
          </cell>
          <cell r="Q992" t="str">
            <v>No Aplica</v>
          </cell>
          <cell r="R992" t="str">
            <v>COMERCIALIZADORA ELECTROCON SAS</v>
          </cell>
          <cell r="S992" t="str">
            <v>COMERCIALIZADORA ELECTROCON SAS</v>
          </cell>
          <cell r="T992" t="str">
            <v>No Aplica</v>
          </cell>
          <cell r="U992">
            <v>45093</v>
          </cell>
          <cell r="V992">
            <v>45098</v>
          </cell>
          <cell r="W992" t="str">
            <v>No Aplica</v>
          </cell>
          <cell r="Y992" t="str">
            <v>Mínima Cuantía</v>
          </cell>
          <cell r="Z992" t="str">
            <v>Contrato</v>
          </cell>
          <cell r="AA992" t="str">
            <v>Suministro</v>
          </cell>
          <cell r="AB992" t="str">
            <v>"SUMINISTRO DE MATERIALES, ELEMENTOS Y HERRAMIENTAS PARA EL MANTENIMIENTO DE LA ENTIDAD".</v>
          </cell>
          <cell r="AC992">
            <v>45098</v>
          </cell>
          <cell r="AE992">
            <v>45098</v>
          </cell>
          <cell r="AF992">
            <v>8</v>
          </cell>
          <cell r="AG992">
            <v>0</v>
          </cell>
          <cell r="AH992">
            <v>8</v>
          </cell>
          <cell r="AI992">
            <v>8</v>
          </cell>
          <cell r="AJ992">
            <v>0</v>
          </cell>
          <cell r="AK992">
            <v>240</v>
          </cell>
          <cell r="AL992">
            <v>45342</v>
          </cell>
          <cell r="AM992">
            <v>45342</v>
          </cell>
          <cell r="AN992">
            <v>21500000</v>
          </cell>
          <cell r="AO992">
            <v>21500000</v>
          </cell>
          <cell r="AP992" t="str">
            <v>No Aplica</v>
          </cell>
          <cell r="AQ992" t="str">
            <v>No Aplica</v>
          </cell>
          <cell r="AS992">
            <v>969</v>
          </cell>
          <cell r="AT992">
            <v>45034</v>
          </cell>
          <cell r="AU992">
            <v>21500000</v>
          </cell>
          <cell r="AV992" t="str">
            <v>O2120201004024299991</v>
          </cell>
          <cell r="AW992" t="str">
            <v>FUNCIONAMIENTO</v>
          </cell>
          <cell r="AX992" t="str">
            <v>Artículos n.c.p. de ferretería y cerrajería</v>
          </cell>
          <cell r="AY992" t="str">
            <v>5000516883</v>
          </cell>
          <cell r="AZ992">
            <v>1151</v>
          </cell>
          <cell r="BA992">
            <v>45093</v>
          </cell>
          <cell r="BB992">
            <v>21500000</v>
          </cell>
          <cell r="BK992" t="str">
            <v/>
          </cell>
          <cell r="BN992" t="str">
            <v/>
          </cell>
          <cell r="BO992" t="str">
            <v/>
          </cell>
          <cell r="BP992" t="str">
            <v/>
          </cell>
          <cell r="BR992" t="str">
            <v/>
          </cell>
          <cell r="BS992" t="str">
            <v/>
          </cell>
          <cell r="BT992" t="str">
            <v/>
          </cell>
          <cell r="BU992" t="str">
            <v/>
          </cell>
          <cell r="BV992" t="str">
            <v/>
          </cell>
          <cell r="BW992" t="str">
            <v/>
          </cell>
          <cell r="CA992" t="str">
            <v/>
          </cell>
          <cell r="CB992" t="str">
            <v/>
          </cell>
          <cell r="CC992" t="str">
            <v/>
          </cell>
          <cell r="CE992" t="str">
            <v/>
          </cell>
          <cell r="CF992" t="str">
            <v/>
          </cell>
          <cell r="CG992" t="str">
            <v/>
          </cell>
          <cell r="CH992" t="str">
            <v/>
          </cell>
          <cell r="CI992" t="str">
            <v/>
          </cell>
          <cell r="CP992">
            <v>0</v>
          </cell>
        </row>
        <row r="993">
          <cell r="C993" t="str">
            <v>954-2023</v>
          </cell>
          <cell r="D993">
            <v>1</v>
          </cell>
          <cell r="E993" t="str">
            <v>CO1.PCCNTR.5085055</v>
          </cell>
          <cell r="F993" t="str">
            <v>No Aplica</v>
          </cell>
          <cell r="G993" t="str">
            <v>En Ejecución</v>
          </cell>
          <cell r="H993" t="str">
            <v>https://community.secop.gov.co/Public/Tendering/OpportunityDetail/Index?noticeUID=CO1.NTC.4574959&amp;isFromPublicArea=True&amp;isModal=true&amp;asPopupView=true</v>
          </cell>
          <cell r="I993" t="str">
            <v>SDHT-SDRPUB-PSAG-018-2023</v>
          </cell>
          <cell r="J993">
            <v>1</v>
          </cell>
          <cell r="K993">
            <v>1</v>
          </cell>
          <cell r="L993" t="str">
            <v>Persona Natural</v>
          </cell>
          <cell r="M993" t="str">
            <v>CC</v>
          </cell>
          <cell r="N993">
            <v>52709507</v>
          </cell>
          <cell r="O993">
            <v>6</v>
          </cell>
          <cell r="P993" t="str">
            <v>RODRIGUEZ RODRIGUEZ</v>
          </cell>
          <cell r="Q993" t="str">
            <v>GINNA DOLLY</v>
          </cell>
          <cell r="R993" t="str">
            <v>No Aplica</v>
          </cell>
          <cell r="S993" t="str">
            <v>GINNA DOLLY RODRIGUEZ RODRIGUEZ</v>
          </cell>
          <cell r="T993" t="str">
            <v>F</v>
          </cell>
          <cell r="U993">
            <v>45092</v>
          </cell>
          <cell r="V993">
            <v>45093</v>
          </cell>
          <cell r="W993">
            <v>44868</v>
          </cell>
          <cell r="Y993" t="str">
            <v>Contratación Directa</v>
          </cell>
          <cell r="Z993" t="str">
            <v>Contrato</v>
          </cell>
          <cell r="AA993" t="str">
            <v>Prestación de Servicios  de Apoyo a la Gestión</v>
          </cell>
          <cell r="AB993" t="str">
            <v>PRESTAR SERVICIOS DE APOYO A LA GESTIÓN EN LAS LABORES ADMINISTRATIVAS Y ACTIVIDADES DE GESTIÓN DOCUMENTAL Y PROCESAMIENTO DE LA INFORMACIÓN DERIVADA DE LA IMPLEMENTACIÓN DE LOS INSTRUMENTOS DE FINANCIACIÓN A CARGO DE LA SUBSECRETARÍA DE GESTIÓN FINANCIERA</v>
          </cell>
          <cell r="AC993">
            <v>45093</v>
          </cell>
          <cell r="AE993">
            <v>45097</v>
          </cell>
          <cell r="AF993">
            <v>6</v>
          </cell>
          <cell r="AG993">
            <v>22</v>
          </cell>
          <cell r="AH993">
            <v>6.7333333333333334</v>
          </cell>
          <cell r="AI993">
            <v>6</v>
          </cell>
          <cell r="AJ993">
            <v>22</v>
          </cell>
          <cell r="AK993">
            <v>202</v>
          </cell>
          <cell r="AL993">
            <v>45302</v>
          </cell>
          <cell r="AM993">
            <v>45302</v>
          </cell>
          <cell r="AN993">
            <v>24913333</v>
          </cell>
          <cell r="AO993">
            <v>24913333</v>
          </cell>
          <cell r="AP993">
            <v>3700000</v>
          </cell>
          <cell r="AQ993">
            <v>0.3333333320915699</v>
          </cell>
          <cell r="AS993">
            <v>1083</v>
          </cell>
          <cell r="AT993">
            <v>45058</v>
          </cell>
          <cell r="AU993">
            <v>25406666</v>
          </cell>
          <cell r="AV993" t="str">
            <v>O23011601010000007823</v>
          </cell>
          <cell r="AW993" t="str">
            <v>INVERSION</v>
          </cell>
          <cell r="AX993" t="str">
            <v>Generación de mecanismos para facilitar el acceso a una solución de vivienda a hogares vulnerables en Bogotá</v>
          </cell>
          <cell r="AY993" t="str">
            <v>5000516624</v>
          </cell>
          <cell r="AZ993">
            <v>1146</v>
          </cell>
          <cell r="BA993">
            <v>45093</v>
          </cell>
          <cell r="BB993">
            <v>24913333</v>
          </cell>
          <cell r="BK993" t="str">
            <v/>
          </cell>
          <cell r="BN993" t="str">
            <v/>
          </cell>
          <cell r="BO993" t="str">
            <v/>
          </cell>
          <cell r="BP993" t="str">
            <v/>
          </cell>
          <cell r="BR993" t="str">
            <v/>
          </cell>
          <cell r="BS993" t="str">
            <v/>
          </cell>
          <cell r="BT993" t="str">
            <v/>
          </cell>
          <cell r="BU993" t="str">
            <v/>
          </cell>
          <cell r="BV993" t="str">
            <v/>
          </cell>
          <cell r="BW993" t="str">
            <v/>
          </cell>
          <cell r="CA993" t="str">
            <v/>
          </cell>
          <cell r="CB993" t="str">
            <v/>
          </cell>
          <cell r="CC993" t="str">
            <v/>
          </cell>
          <cell r="CE993" t="str">
            <v/>
          </cell>
          <cell r="CF993" t="str">
            <v/>
          </cell>
          <cell r="CG993" t="str">
            <v/>
          </cell>
          <cell r="CH993" t="str">
            <v/>
          </cell>
          <cell r="CI993" t="str">
            <v/>
          </cell>
          <cell r="CP993">
            <v>0</v>
          </cell>
        </row>
        <row r="994">
          <cell r="C994" t="str">
            <v>955-2023</v>
          </cell>
          <cell r="D994">
            <v>1</v>
          </cell>
          <cell r="E994" t="str">
            <v>CO1.PCCNTR.5085400</v>
          </cell>
          <cell r="F994" t="str">
            <v>No Aplica</v>
          </cell>
          <cell r="G994" t="str">
            <v>En Ejecución</v>
          </cell>
          <cell r="H994" t="str">
            <v>https://community.secop.gov.co/Public/Tendering/OpportunityDetail/Index?noticeUID=CO1.NTC.4577727&amp;isFromPublicArea=True&amp;isModal=true&amp;asPopupView=true</v>
          </cell>
          <cell r="I994" t="str">
            <v>SDHT-SDO-PSP-109- 2023</v>
          </cell>
          <cell r="J994">
            <v>1</v>
          </cell>
          <cell r="K994">
            <v>1</v>
          </cell>
          <cell r="L994" t="str">
            <v>Persona Natural</v>
          </cell>
          <cell r="M994" t="str">
            <v>CC</v>
          </cell>
          <cell r="N994">
            <v>1010033134</v>
          </cell>
          <cell r="O994">
            <v>8</v>
          </cell>
          <cell r="P994" t="str">
            <v>LEGUIZAMO SANCHEZ</v>
          </cell>
          <cell r="Q994" t="str">
            <v>ANDRES FELIPE</v>
          </cell>
          <cell r="R994" t="str">
            <v>No Aplica</v>
          </cell>
          <cell r="S994" t="str">
            <v>ANDRES FELIPE LEGUIZAMO SANCHEZ</v>
          </cell>
          <cell r="T994" t="str">
            <v>M</v>
          </cell>
          <cell r="U994">
            <v>45093</v>
          </cell>
          <cell r="V994">
            <v>45097</v>
          </cell>
          <cell r="W994">
            <v>45099</v>
          </cell>
          <cell r="Y994" t="str">
            <v>Contratación Directa</v>
          </cell>
          <cell r="Z994" t="str">
            <v>Contrato</v>
          </cell>
          <cell r="AA994" t="str">
            <v>Prestación de Servicios Profesionales</v>
          </cell>
          <cell r="AB994" t="str">
            <v>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v>
          </cell>
          <cell r="AC994">
            <v>45099</v>
          </cell>
          <cell r="AD994">
            <v>45103</v>
          </cell>
          <cell r="AE994">
            <v>45103</v>
          </cell>
          <cell r="AF994">
            <v>4</v>
          </cell>
          <cell r="AG994">
            <v>0</v>
          </cell>
          <cell r="AH994">
            <v>4</v>
          </cell>
          <cell r="AI994">
            <v>4</v>
          </cell>
          <cell r="AJ994">
            <v>0</v>
          </cell>
          <cell r="AK994">
            <v>120</v>
          </cell>
          <cell r="AL994">
            <v>45224</v>
          </cell>
          <cell r="AM994">
            <v>45224</v>
          </cell>
          <cell r="AN994">
            <v>21012000</v>
          </cell>
          <cell r="AO994">
            <v>21012000</v>
          </cell>
          <cell r="AP994">
            <v>5253000</v>
          </cell>
          <cell r="AQ994">
            <v>0</v>
          </cell>
          <cell r="AS994">
            <v>1132</v>
          </cell>
          <cell r="AT994">
            <v>45058</v>
          </cell>
          <cell r="AU994">
            <v>21012000</v>
          </cell>
          <cell r="AV994" t="str">
            <v>O23011601190000007659</v>
          </cell>
          <cell r="AW994" t="str">
            <v>INVERSION</v>
          </cell>
          <cell r="AX994" t="str">
            <v>Mejoramiento Integral Rural y de Bordes Urbanos en Bogotá</v>
          </cell>
          <cell r="AY994" t="str">
            <v>5000518146</v>
          </cell>
          <cell r="AZ994">
            <v>1169</v>
          </cell>
          <cell r="BA994">
            <v>45098</v>
          </cell>
          <cell r="BB994">
            <v>21012000</v>
          </cell>
          <cell r="BK994" t="str">
            <v/>
          </cell>
          <cell r="BN994" t="str">
            <v/>
          </cell>
          <cell r="BO994" t="str">
            <v/>
          </cell>
          <cell r="BP994" t="str">
            <v/>
          </cell>
          <cell r="BR994" t="str">
            <v/>
          </cell>
          <cell r="BS994" t="str">
            <v/>
          </cell>
          <cell r="BT994" t="str">
            <v/>
          </cell>
          <cell r="BU994" t="str">
            <v/>
          </cell>
          <cell r="BV994" t="str">
            <v/>
          </cell>
          <cell r="BW994" t="str">
            <v/>
          </cell>
          <cell r="CA994" t="str">
            <v/>
          </cell>
          <cell r="CB994" t="str">
            <v/>
          </cell>
          <cell r="CC994" t="str">
            <v/>
          </cell>
          <cell r="CE994" t="str">
            <v/>
          </cell>
          <cell r="CF994" t="str">
            <v/>
          </cell>
          <cell r="CG994" t="str">
            <v/>
          </cell>
          <cell r="CH994" t="str">
            <v/>
          </cell>
          <cell r="CI994" t="str">
            <v/>
          </cell>
          <cell r="CP994">
            <v>0</v>
          </cell>
        </row>
        <row r="995">
          <cell r="C995" t="str">
            <v>956-2023</v>
          </cell>
          <cell r="D995">
            <v>1</v>
          </cell>
          <cell r="E995" t="str">
            <v>CO1.PCCNTR.5085950</v>
          </cell>
          <cell r="F995" t="str">
            <v>No Aplica</v>
          </cell>
          <cell r="G995" t="str">
            <v>En Ejecución</v>
          </cell>
          <cell r="H995" t="str">
            <v>https://community.secop.gov.co/Public/Tendering/OpportunityDetail/Index?noticeUID=CO1.NTC.4578038&amp;isFromPublicArea=True&amp;isModal=true&amp;asPopupView=true</v>
          </cell>
          <cell r="I995" t="str">
            <v>SDHT-SDO-PSP-110-2023</v>
          </cell>
          <cell r="J995">
            <v>1</v>
          </cell>
          <cell r="K995">
            <v>1</v>
          </cell>
          <cell r="L995" t="str">
            <v>Persona Natural</v>
          </cell>
          <cell r="M995" t="str">
            <v>CC</v>
          </cell>
          <cell r="N995">
            <v>1020810328</v>
          </cell>
          <cell r="O995">
            <v>1</v>
          </cell>
          <cell r="P995" t="str">
            <v>GALEANO MATEUS</v>
          </cell>
          <cell r="Q995" t="str">
            <v>JUAN GERARDO</v>
          </cell>
          <cell r="R995" t="str">
            <v>No Aplica</v>
          </cell>
          <cell r="S995" t="str">
            <v>JUAN GERARDO GALEANO MATEUS</v>
          </cell>
          <cell r="T995" t="str">
            <v>M</v>
          </cell>
          <cell r="U995">
            <v>45093</v>
          </cell>
          <cell r="V995">
            <v>45098</v>
          </cell>
          <cell r="W995">
            <v>45099</v>
          </cell>
          <cell r="Y995" t="str">
            <v>Contratación Directa</v>
          </cell>
          <cell r="Z995" t="str">
            <v>Contrato</v>
          </cell>
          <cell r="AA995" t="str">
            <v>Prestación de Servicios Profesionales</v>
          </cell>
          <cell r="AB995" t="str">
            <v>PRESTAR SERVICIOS PROFESIONALES PARA APOYAR Y ACOMPAÑAR EL SEGUIMIENTO ADMINISTRATIVO, TÉCNICO DE LOS CONTRATOS Y/O CONVENIOS PARA LA IMPLEMENTACIÓN LA ESTRATEGIA INTEGRAL DE REVITALIZACIÓN.</v>
          </cell>
          <cell r="AC995">
            <v>45099</v>
          </cell>
          <cell r="AE995">
            <v>45099</v>
          </cell>
          <cell r="AF995">
            <v>6</v>
          </cell>
          <cell r="AG995">
            <v>0</v>
          </cell>
          <cell r="AH995">
            <v>6</v>
          </cell>
          <cell r="AI995">
            <v>6</v>
          </cell>
          <cell r="AJ995">
            <v>0</v>
          </cell>
          <cell r="AK995">
            <v>180</v>
          </cell>
          <cell r="AL995">
            <v>45281</v>
          </cell>
          <cell r="AM995">
            <v>45281</v>
          </cell>
          <cell r="AN995">
            <v>39600000</v>
          </cell>
          <cell r="AO995">
            <v>39600000</v>
          </cell>
          <cell r="AP995">
            <v>6600000</v>
          </cell>
          <cell r="AQ995">
            <v>0</v>
          </cell>
          <cell r="AS995">
            <v>1177</v>
          </cell>
          <cell r="AT995">
            <v>45069</v>
          </cell>
          <cell r="AU995">
            <v>39600000</v>
          </cell>
          <cell r="AV995" t="str">
            <v>O23011602320000007641</v>
          </cell>
          <cell r="AW995" t="str">
            <v>INVERSION</v>
          </cell>
          <cell r="AX995" t="str">
            <v>Implementación de la Estrategia Integral de Revitalización Bogotá</v>
          </cell>
          <cell r="AY995" t="str">
            <v>5000518214</v>
          </cell>
          <cell r="AZ995">
            <v>1172</v>
          </cell>
          <cell r="BA995">
            <v>45098</v>
          </cell>
          <cell r="BB995">
            <v>39600000</v>
          </cell>
          <cell r="BK995" t="str">
            <v/>
          </cell>
          <cell r="BN995" t="str">
            <v/>
          </cell>
          <cell r="BO995" t="str">
            <v/>
          </cell>
          <cell r="BP995" t="str">
            <v/>
          </cell>
          <cell r="BR995" t="str">
            <v/>
          </cell>
          <cell r="BS995" t="str">
            <v/>
          </cell>
          <cell r="BT995" t="str">
            <v/>
          </cell>
          <cell r="BU995" t="str">
            <v/>
          </cell>
          <cell r="BV995" t="str">
            <v/>
          </cell>
          <cell r="BW995" t="str">
            <v/>
          </cell>
          <cell r="CA995" t="str">
            <v/>
          </cell>
          <cell r="CB995" t="str">
            <v/>
          </cell>
          <cell r="CC995" t="str">
            <v/>
          </cell>
          <cell r="CE995" t="str">
            <v/>
          </cell>
          <cell r="CF995" t="str">
            <v/>
          </cell>
          <cell r="CG995" t="str">
            <v/>
          </cell>
          <cell r="CH995" t="str">
            <v/>
          </cell>
          <cell r="CI995" t="str">
            <v/>
          </cell>
          <cell r="CP995">
            <v>0</v>
          </cell>
        </row>
        <row r="996">
          <cell r="C996" t="str">
            <v>957-2023</v>
          </cell>
          <cell r="D996">
            <v>1</v>
          </cell>
          <cell r="E996" t="str">
            <v xml:space="preserve"> CO1.PCCNTR.5086007</v>
          </cell>
          <cell r="F996" t="str">
            <v>No Aplica</v>
          </cell>
          <cell r="G996" t="str">
            <v>En Ejecución</v>
          </cell>
          <cell r="H996" t="str">
            <v>https://community.secop.gov.co/Public/Tendering/OpportunityDetail/Index?noticeUID=CO1.NTC.4577676&amp;isFromPublicArea=True&amp;isModal=False</v>
          </cell>
          <cell r="I996" t="str">
            <v>SDHT-SDB-PSP-124-2023</v>
          </cell>
          <cell r="J996">
            <v>1</v>
          </cell>
          <cell r="K996">
            <v>1</v>
          </cell>
          <cell r="L996" t="str">
            <v>Persona Natural</v>
          </cell>
          <cell r="M996" t="str">
            <v>CC</v>
          </cell>
          <cell r="N996">
            <v>1094936179</v>
          </cell>
          <cell r="O996">
            <v>1</v>
          </cell>
          <cell r="P996" t="str">
            <v>VELASQUEZ</v>
          </cell>
          <cell r="Q996" t="str">
            <v>SEBASTIAN RENGIFO</v>
          </cell>
          <cell r="R996" t="str">
            <v>No Aplica</v>
          </cell>
          <cell r="S996" t="str">
            <v>SEBASTIAN RENGIFO VELASQUEZ</v>
          </cell>
          <cell r="T996" t="str">
            <v>M</v>
          </cell>
          <cell r="U996">
            <v>45097</v>
          </cell>
          <cell r="V996">
            <v>45100</v>
          </cell>
          <cell r="W996">
            <v>45100</v>
          </cell>
          <cell r="Y996" t="str">
            <v>Contratación Directa</v>
          </cell>
          <cell r="Z996" t="str">
            <v>Contrato</v>
          </cell>
          <cell r="AA996" t="str">
            <v>Prestación de Servicios Profesionales</v>
          </cell>
          <cell r="AB996" t="str">
            <v>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v>
          </cell>
          <cell r="AC996">
            <v>45100</v>
          </cell>
          <cell r="AE996">
            <v>45100</v>
          </cell>
          <cell r="AF996">
            <v>7</v>
          </cell>
          <cell r="AG996">
            <v>0</v>
          </cell>
          <cell r="AH996">
            <v>7</v>
          </cell>
          <cell r="AI996">
            <v>7</v>
          </cell>
          <cell r="AJ996">
            <v>0</v>
          </cell>
          <cell r="AK996">
            <v>210</v>
          </cell>
          <cell r="AL996">
            <v>45313</v>
          </cell>
          <cell r="AM996">
            <v>45313</v>
          </cell>
          <cell r="AN996">
            <v>59500000</v>
          </cell>
          <cell r="AO996">
            <v>59500000</v>
          </cell>
          <cell r="AP996">
            <v>8500000</v>
          </cell>
          <cell r="AQ996">
            <v>-7.4505805969238281E-9</v>
          </cell>
          <cell r="AS996">
            <v>1201</v>
          </cell>
          <cell r="AT996">
            <v>45079</v>
          </cell>
          <cell r="AU996">
            <v>59500000</v>
          </cell>
          <cell r="AV996" t="str">
            <v>O23011601010000007715</v>
          </cell>
          <cell r="AW996" t="str">
            <v>INVERSION</v>
          </cell>
          <cell r="AX996" t="str">
            <v>Mejoramiento de vivienda - modalidad de habitabilidad mediante asignación e implementación de subsidio en Bogotá</v>
          </cell>
          <cell r="AY996" t="str">
            <v>5000519173</v>
          </cell>
          <cell r="AZ996">
            <v>1188</v>
          </cell>
          <cell r="BA996">
            <v>45100</v>
          </cell>
          <cell r="BB996">
            <v>59500000</v>
          </cell>
          <cell r="BK996" t="str">
            <v/>
          </cell>
          <cell r="BN996" t="str">
            <v/>
          </cell>
          <cell r="BO996" t="str">
            <v/>
          </cell>
          <cell r="BP996" t="str">
            <v/>
          </cell>
          <cell r="BR996" t="str">
            <v/>
          </cell>
          <cell r="BS996" t="str">
            <v/>
          </cell>
          <cell r="BT996" t="str">
            <v/>
          </cell>
          <cell r="BU996" t="str">
            <v/>
          </cell>
          <cell r="BV996" t="str">
            <v/>
          </cell>
          <cell r="BW996" t="str">
            <v/>
          </cell>
          <cell r="CA996" t="str">
            <v/>
          </cell>
          <cell r="CB996" t="str">
            <v/>
          </cell>
          <cell r="CC996" t="str">
            <v/>
          </cell>
          <cell r="CE996" t="str">
            <v/>
          </cell>
          <cell r="CF996" t="str">
            <v/>
          </cell>
          <cell r="CG996" t="str">
            <v/>
          </cell>
          <cell r="CH996" t="str">
            <v/>
          </cell>
          <cell r="CI996" t="str">
            <v/>
          </cell>
          <cell r="CP996">
            <v>0</v>
          </cell>
        </row>
        <row r="997">
          <cell r="C997" t="str">
            <v>958-2023</v>
          </cell>
          <cell r="D997">
            <v>1</v>
          </cell>
          <cell r="E997" t="str">
            <v>CO1.PCCNTR.5090102</v>
          </cell>
          <cell r="F997" t="str">
            <v>No Aplica</v>
          </cell>
          <cell r="G997" t="str">
            <v>En Ejecución</v>
          </cell>
          <cell r="H997" t="str">
            <v>https://community.secop.gov.co/Public/Tendering/OpportunityDetail/Index?noticeUID=CO1.NTC.4582871&amp;isFromPublicArea=True&amp;isModal=true&amp;asPopupView=true</v>
          </cell>
          <cell r="I997" t="str">
            <v>SDHT-SDB-PSP-125-2023</v>
          </cell>
          <cell r="J997">
            <v>1</v>
          </cell>
          <cell r="K997">
            <v>1</v>
          </cell>
          <cell r="L997" t="str">
            <v>Persona Natural</v>
          </cell>
          <cell r="M997" t="str">
            <v>CC</v>
          </cell>
          <cell r="N997">
            <v>91285394</v>
          </cell>
          <cell r="O997">
            <v>0</v>
          </cell>
          <cell r="P997" t="str">
            <v>MORENO ESPARZA</v>
          </cell>
          <cell r="Q997" t="str">
            <v>CARLOS FRANCISCO</v>
          </cell>
          <cell r="R997" t="str">
            <v>No Aplica</v>
          </cell>
          <cell r="S997" t="str">
            <v>CARLOS FRANCISCO MORENO ESPARZA</v>
          </cell>
          <cell r="T997" t="str">
            <v>M</v>
          </cell>
          <cell r="U997">
            <v>45093</v>
          </cell>
          <cell r="V997">
            <v>45099</v>
          </cell>
          <cell r="W997">
            <v>45100</v>
          </cell>
          <cell r="Y997" t="str">
            <v>Contratación Directa</v>
          </cell>
          <cell r="Z997" t="str">
            <v>Contrato</v>
          </cell>
          <cell r="AA997" t="str">
            <v>Prestación de Servicios Profesionales</v>
          </cell>
          <cell r="AB997" t="str">
            <v>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v>
          </cell>
          <cell r="AC997">
            <v>45100</v>
          </cell>
          <cell r="AE997">
            <v>45100</v>
          </cell>
          <cell r="AF997">
            <v>7</v>
          </cell>
          <cell r="AG997">
            <v>0</v>
          </cell>
          <cell r="AH997">
            <v>7</v>
          </cell>
          <cell r="AI997">
            <v>7</v>
          </cell>
          <cell r="AJ997">
            <v>0</v>
          </cell>
          <cell r="AK997">
            <v>210</v>
          </cell>
          <cell r="AL997">
            <v>45313</v>
          </cell>
          <cell r="AM997">
            <v>45313</v>
          </cell>
          <cell r="AN997">
            <v>59500000</v>
          </cell>
          <cell r="AO997">
            <v>59500000</v>
          </cell>
          <cell r="AP997">
            <v>8500000</v>
          </cell>
          <cell r="AQ997">
            <v>-7.4505805969238281E-9</v>
          </cell>
          <cell r="AS997">
            <v>1203</v>
          </cell>
          <cell r="AT997">
            <v>45079</v>
          </cell>
          <cell r="AU997">
            <v>59500000</v>
          </cell>
          <cell r="AV997" t="str">
            <v>O23011601010000007715</v>
          </cell>
          <cell r="AW997" t="str">
            <v>INVERSION</v>
          </cell>
          <cell r="AX997" t="str">
            <v>Mejoramiento de vivienda - modalidad de habitabilidad mediante asignación e implementación de subsidio en Bogotá</v>
          </cell>
          <cell r="AY997" t="str">
            <v>5000518836</v>
          </cell>
          <cell r="AZ997">
            <v>1177</v>
          </cell>
          <cell r="BA997">
            <v>45099</v>
          </cell>
          <cell r="BB997">
            <v>59500000</v>
          </cell>
          <cell r="BK997" t="str">
            <v/>
          </cell>
          <cell r="BN997" t="str">
            <v/>
          </cell>
          <cell r="BO997" t="str">
            <v/>
          </cell>
          <cell r="BP997" t="str">
            <v/>
          </cell>
          <cell r="BR997" t="str">
            <v/>
          </cell>
          <cell r="BS997" t="str">
            <v/>
          </cell>
          <cell r="BT997" t="str">
            <v/>
          </cell>
          <cell r="BU997" t="str">
            <v/>
          </cell>
          <cell r="BV997" t="str">
            <v/>
          </cell>
          <cell r="BW997" t="str">
            <v/>
          </cell>
          <cell r="CA997" t="str">
            <v/>
          </cell>
          <cell r="CB997" t="str">
            <v/>
          </cell>
          <cell r="CC997" t="str">
            <v/>
          </cell>
          <cell r="CE997" t="str">
            <v/>
          </cell>
          <cell r="CF997" t="str">
            <v/>
          </cell>
          <cell r="CG997" t="str">
            <v/>
          </cell>
          <cell r="CH997" t="str">
            <v/>
          </cell>
          <cell r="CI997" t="str">
            <v/>
          </cell>
          <cell r="CP997">
            <v>0</v>
          </cell>
        </row>
        <row r="998">
          <cell r="C998" t="str">
            <v>959-2023</v>
          </cell>
          <cell r="D998">
            <v>1</v>
          </cell>
          <cell r="E998" t="str">
            <v>CO1.PCCNTR.5086372</v>
          </cell>
          <cell r="F998" t="str">
            <v>No Aplica</v>
          </cell>
          <cell r="G998" t="str">
            <v>En Ejecución</v>
          </cell>
          <cell r="H998" t="str">
            <v>https://community.secop.gov.co/Public/Tendering/OpportunityDetail/Index?noticeUID=CO1.NTC.4578393&amp;isFromPublicArea=True&amp;isModal=true&amp;asPopupView=true</v>
          </cell>
          <cell r="I998" t="str">
            <v>SDHT-SDRPUB-PSAG-006-2023</v>
          </cell>
          <cell r="J998">
            <v>1</v>
          </cell>
          <cell r="K998">
            <v>1</v>
          </cell>
          <cell r="L998" t="str">
            <v>Persona Natural</v>
          </cell>
          <cell r="M998" t="str">
            <v>CC</v>
          </cell>
          <cell r="N998">
            <v>1022976525</v>
          </cell>
          <cell r="O998">
            <v>4</v>
          </cell>
          <cell r="P998" t="str">
            <v>PARRA MORENO</v>
          </cell>
          <cell r="Q998" t="str">
            <v>WILMAR STEVEN</v>
          </cell>
          <cell r="R998" t="str">
            <v>No Aplica</v>
          </cell>
          <cell r="S998" t="str">
            <v>WILMAR STEVEN PARRA MORENO</v>
          </cell>
          <cell r="T998" t="str">
            <v>M</v>
          </cell>
          <cell r="U998">
            <v>45093</v>
          </cell>
          <cell r="V998">
            <v>45099</v>
          </cell>
          <cell r="W998">
            <v>45100</v>
          </cell>
          <cell r="Y998" t="str">
            <v>Contratación Directa</v>
          </cell>
          <cell r="Z998" t="str">
            <v>Contrato</v>
          </cell>
          <cell r="AA998" t="str">
            <v>Prestación de Servicios  de Apoyo a la Gestión</v>
          </cell>
          <cell r="AB998" t="str">
            <v>PRESTAR SERVICIOS DE APOYO A LA GESTIÓN PARA REALIZAR ACTIVIDADES DE GESTIÓN DOCUMENTAL Y PROCESAMIENTO DE LA INFORMACIÓN DERIVADA DE LA IMPLEMENTACIÓN DE LOS INSTRUMENTOS DE FINANCIACIÓN A CARGO DE LA SUBSECRETARÍA DE GESTIÓN FINANCIERA</v>
          </cell>
          <cell r="AC998">
            <v>45100</v>
          </cell>
          <cell r="AE998">
            <v>45100</v>
          </cell>
          <cell r="AF998">
            <v>6</v>
          </cell>
          <cell r="AG998">
            <v>15</v>
          </cell>
          <cell r="AH998">
            <v>6.5</v>
          </cell>
          <cell r="AI998">
            <v>6</v>
          </cell>
          <cell r="AJ998">
            <v>15</v>
          </cell>
          <cell r="AK998">
            <v>195</v>
          </cell>
          <cell r="AL998">
            <v>45298</v>
          </cell>
          <cell r="AM998">
            <v>45298</v>
          </cell>
          <cell r="AN998">
            <v>24050000</v>
          </cell>
          <cell r="AO998">
            <v>24050000</v>
          </cell>
          <cell r="AP998">
            <v>3700000</v>
          </cell>
          <cell r="AQ998">
            <v>0</v>
          </cell>
          <cell r="AS998">
            <v>1144</v>
          </cell>
          <cell r="AT998">
            <v>45063</v>
          </cell>
          <cell r="AU998">
            <v>25776000</v>
          </cell>
          <cell r="AV998" t="str">
            <v>O23011601010000007823</v>
          </cell>
          <cell r="AW998" t="str">
            <v>INVERSION</v>
          </cell>
          <cell r="AX998" t="str">
            <v>Generación de mecanismos para facilitar el acceso a una solución de vivienda a hogares vulnerables en Bogotá</v>
          </cell>
          <cell r="AY998" t="str">
            <v>5000518919</v>
          </cell>
          <cell r="AZ998">
            <v>1185</v>
          </cell>
          <cell r="BA998">
            <v>45099</v>
          </cell>
          <cell r="BB998">
            <v>24050000</v>
          </cell>
          <cell r="BK998" t="str">
            <v/>
          </cell>
          <cell r="BN998" t="str">
            <v/>
          </cell>
          <cell r="BO998" t="str">
            <v/>
          </cell>
          <cell r="BP998" t="str">
            <v/>
          </cell>
          <cell r="BR998" t="str">
            <v/>
          </cell>
          <cell r="BS998" t="str">
            <v/>
          </cell>
          <cell r="BT998" t="str">
            <v/>
          </cell>
          <cell r="BU998" t="str">
            <v/>
          </cell>
          <cell r="BV998" t="str">
            <v/>
          </cell>
          <cell r="BW998" t="str">
            <v/>
          </cell>
          <cell r="CA998" t="str">
            <v/>
          </cell>
          <cell r="CB998" t="str">
            <v/>
          </cell>
          <cell r="CC998" t="str">
            <v/>
          </cell>
          <cell r="CE998" t="str">
            <v/>
          </cell>
          <cell r="CF998" t="str">
            <v/>
          </cell>
          <cell r="CG998" t="str">
            <v/>
          </cell>
          <cell r="CH998" t="str">
            <v/>
          </cell>
          <cell r="CI998" t="str">
            <v/>
          </cell>
          <cell r="CP998">
            <v>0</v>
          </cell>
        </row>
        <row r="999">
          <cell r="C999" t="str">
            <v>960-2023</v>
          </cell>
          <cell r="D999">
            <v>1</v>
          </cell>
          <cell r="E999" t="str">
            <v>CO1.PCCNTR.5086391</v>
          </cell>
          <cell r="F999" t="str">
            <v>No Aplica</v>
          </cell>
          <cell r="G999" t="str">
            <v>En Ejecución</v>
          </cell>
          <cell r="H999" t="str">
            <v>https://community.secop.gov.co/Public/Tendering/OpportunityDetail/Index?noticeUID=CO1.NTC.4579007&amp;isFromPublicArea=True&amp;isModal=true&amp;asPopupView=true</v>
          </cell>
          <cell r="I999" t="str">
            <v>SDHT-SDRPUB-PSP-056-2023</v>
          </cell>
          <cell r="J999">
            <v>1</v>
          </cell>
          <cell r="K999">
            <v>1</v>
          </cell>
          <cell r="L999" t="str">
            <v>Persona Natural</v>
          </cell>
          <cell r="M999" t="str">
            <v>CC</v>
          </cell>
          <cell r="N999">
            <v>52969040</v>
          </cell>
          <cell r="O999">
            <v>3</v>
          </cell>
          <cell r="P999" t="str">
            <v>GONZALEZ GONZALEZ</v>
          </cell>
          <cell r="Q999" t="str">
            <v>DIANA CAROLINA</v>
          </cell>
          <cell r="R999" t="str">
            <v>No Aplica</v>
          </cell>
          <cell r="S999" t="str">
            <v>DIANA CAROLINA GONZALEZ GONZALEZ</v>
          </cell>
          <cell r="T999" t="str">
            <v>F</v>
          </cell>
          <cell r="U999">
            <v>45093</v>
          </cell>
          <cell r="V999">
            <v>45098</v>
          </cell>
          <cell r="W999">
            <v>45099</v>
          </cell>
          <cell r="Y999" t="str">
            <v>Contratación Directa</v>
          </cell>
          <cell r="Z999" t="str">
            <v>Contrato</v>
          </cell>
          <cell r="AA999" t="str">
            <v>Prestación de Servicios Profesionales</v>
          </cell>
          <cell r="AB999" t="str">
            <v>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v>
          </cell>
          <cell r="AC999">
            <v>45099</v>
          </cell>
          <cell r="AE999">
            <v>45099</v>
          </cell>
          <cell r="AF999">
            <v>6</v>
          </cell>
          <cell r="AG999">
            <v>16</v>
          </cell>
          <cell r="AH999">
            <v>6.5333333333333332</v>
          </cell>
          <cell r="AI999">
            <v>6</v>
          </cell>
          <cell r="AJ999">
            <v>16</v>
          </cell>
          <cell r="AK999">
            <v>196</v>
          </cell>
          <cell r="AL999">
            <v>45298</v>
          </cell>
          <cell r="AM999">
            <v>45298</v>
          </cell>
          <cell r="AN999">
            <v>40376000</v>
          </cell>
          <cell r="AO999">
            <v>40376000</v>
          </cell>
          <cell r="AP999">
            <v>6180000</v>
          </cell>
          <cell r="AQ999">
            <v>0</v>
          </cell>
          <cell r="AS999">
            <v>1106</v>
          </cell>
          <cell r="AT999">
            <v>45058</v>
          </cell>
          <cell r="AU999">
            <v>41818000</v>
          </cell>
          <cell r="AV999" t="str">
            <v>O23011601010000007823</v>
          </cell>
          <cell r="AW999" t="str">
            <v>INVERSION</v>
          </cell>
          <cell r="AX999" t="str">
            <v>Generación de mecanismos para facilitar el acceso a una solución de vivienda a hogares vulnerables en Bogotá</v>
          </cell>
          <cell r="AY999" t="str">
            <v>5000518323</v>
          </cell>
          <cell r="AZ999">
            <v>1173</v>
          </cell>
          <cell r="BA999">
            <v>45098</v>
          </cell>
          <cell r="BB999">
            <v>40376000</v>
          </cell>
          <cell r="BK999" t="str">
            <v/>
          </cell>
          <cell r="BN999" t="str">
            <v/>
          </cell>
          <cell r="BO999" t="str">
            <v/>
          </cell>
          <cell r="BP999" t="str">
            <v/>
          </cell>
          <cell r="BR999" t="str">
            <v/>
          </cell>
          <cell r="BS999" t="str">
            <v/>
          </cell>
          <cell r="BT999" t="str">
            <v/>
          </cell>
          <cell r="BU999" t="str">
            <v/>
          </cell>
          <cell r="BV999" t="str">
            <v/>
          </cell>
          <cell r="BW999" t="str">
            <v/>
          </cell>
          <cell r="CA999" t="str">
            <v/>
          </cell>
          <cell r="CB999" t="str">
            <v/>
          </cell>
          <cell r="CC999" t="str">
            <v/>
          </cell>
          <cell r="CE999" t="str">
            <v/>
          </cell>
          <cell r="CF999" t="str">
            <v/>
          </cell>
          <cell r="CG999" t="str">
            <v/>
          </cell>
          <cell r="CH999" t="str">
            <v/>
          </cell>
          <cell r="CI999" t="str">
            <v/>
          </cell>
          <cell r="CP999">
            <v>0</v>
          </cell>
        </row>
        <row r="1000">
          <cell r="C1000" t="str">
            <v>961-2023</v>
          </cell>
          <cell r="D1000">
            <v>1</v>
          </cell>
          <cell r="E1000" t="str">
            <v>CO1.PCCNTR.5091323</v>
          </cell>
          <cell r="F1000" t="str">
            <v>No Aplica</v>
          </cell>
          <cell r="G1000" t="str">
            <v>En Ejecución</v>
          </cell>
          <cell r="H1000" t="str">
            <v>https://community.secop.gov.co/Public/Tendering/OpportunityDetail/Index?noticeUID=CO1.NTC.4584450&amp;isFromPublicArea=True&amp;isModal=true&amp;asPopupView=true</v>
          </cell>
          <cell r="I1000" t="str">
            <v>SDHT-SDRPUB-PSAG-007-2023</v>
          </cell>
          <cell r="J1000">
            <v>1</v>
          </cell>
          <cell r="K1000">
            <v>1</v>
          </cell>
          <cell r="L1000" t="str">
            <v>Persona Natural</v>
          </cell>
          <cell r="M1000" t="str">
            <v>CC</v>
          </cell>
          <cell r="N1000">
            <v>1018477895</v>
          </cell>
          <cell r="O1000">
            <v>9</v>
          </cell>
          <cell r="P1000" t="str">
            <v>HUERTAS HUERTAS</v>
          </cell>
          <cell r="Q1000" t="str">
            <v>CAMILA ANDREA</v>
          </cell>
          <cell r="R1000" t="str">
            <v>No Aplica</v>
          </cell>
          <cell r="S1000" t="str">
            <v>CAMILA ANDREA HUERTAS HUERTAS</v>
          </cell>
          <cell r="T1000" t="str">
            <v>F</v>
          </cell>
          <cell r="U1000">
            <v>45093</v>
          </cell>
          <cell r="V1000">
            <v>45097</v>
          </cell>
          <cell r="W1000">
            <v>45097</v>
          </cell>
          <cell r="Y1000" t="str">
            <v>Contratación Directa</v>
          </cell>
          <cell r="Z1000" t="str">
            <v>Contrato</v>
          </cell>
          <cell r="AA1000" t="str">
            <v>Prestación de Servicios  de Apoyo a la Gestión</v>
          </cell>
          <cell r="AB1000" t="str">
            <v>PRESTAR SERVICIOS DE APOYO A LA GESTIÓN PARA REALIZAR ACTIVIDADES OPERATIVAS DERIVADAS DEL PROCESAMIENTO DE LA INFORMACIÓN Y DE GESTIÓN DOCUMENTAL, EN EL MARCO DE LA IMPLEMENTACIÓN DE PROGRAMAS Y PROYECTOS A CARGO DE LA SUBSECRETARIA DE GESTIÓN FINANCIERA.</v>
          </cell>
          <cell r="AC1000">
            <v>45097</v>
          </cell>
          <cell r="AE1000">
            <v>45097</v>
          </cell>
          <cell r="AF1000">
            <v>6</v>
          </cell>
          <cell r="AG1000">
            <v>8</v>
          </cell>
          <cell r="AH1000">
            <v>6.2666666666666666</v>
          </cell>
          <cell r="AI1000">
            <v>6</v>
          </cell>
          <cell r="AJ1000">
            <v>8</v>
          </cell>
          <cell r="AK1000">
            <v>188</v>
          </cell>
          <cell r="AL1000">
            <v>45287</v>
          </cell>
          <cell r="AM1000">
            <v>45287</v>
          </cell>
          <cell r="AN1000">
            <v>17339867</v>
          </cell>
          <cell r="AO1000">
            <v>17339867</v>
          </cell>
          <cell r="AP1000">
            <v>2767000</v>
          </cell>
          <cell r="AQ1000">
            <v>-0.3333333358168602</v>
          </cell>
          <cell r="AS1000">
            <v>1240</v>
          </cell>
          <cell r="AT1000">
            <v>45090</v>
          </cell>
          <cell r="AU1000">
            <v>18447000</v>
          </cell>
          <cell r="AV1000" t="str">
            <v>O23011601010000007823</v>
          </cell>
          <cell r="AW1000" t="str">
            <v>INVERSION</v>
          </cell>
          <cell r="AX1000" t="str">
            <v>Generación de mecanismos para facilitar el acceso a una solución de vivienda a hogares vulnerables en Bogotá</v>
          </cell>
          <cell r="AY1000" t="str">
            <v>5000517226</v>
          </cell>
          <cell r="AZ1000">
            <v>1152</v>
          </cell>
          <cell r="BA1000">
            <v>45097</v>
          </cell>
          <cell r="BB1000">
            <v>17339867</v>
          </cell>
          <cell r="BK1000" t="str">
            <v/>
          </cell>
          <cell r="BN1000" t="str">
            <v/>
          </cell>
          <cell r="BO1000" t="str">
            <v/>
          </cell>
          <cell r="BP1000" t="str">
            <v/>
          </cell>
          <cell r="BR1000" t="str">
            <v/>
          </cell>
          <cell r="BS1000" t="str">
            <v/>
          </cell>
          <cell r="BT1000" t="str">
            <v/>
          </cell>
          <cell r="BU1000" t="str">
            <v/>
          </cell>
          <cell r="BV1000" t="str">
            <v/>
          </cell>
          <cell r="BW1000" t="str">
            <v/>
          </cell>
          <cell r="CA1000" t="str">
            <v/>
          </cell>
          <cell r="CB1000" t="str">
            <v/>
          </cell>
          <cell r="CC1000" t="str">
            <v/>
          </cell>
          <cell r="CE1000" t="str">
            <v/>
          </cell>
          <cell r="CF1000" t="str">
            <v/>
          </cell>
          <cell r="CG1000" t="str">
            <v/>
          </cell>
          <cell r="CH1000" t="str">
            <v/>
          </cell>
          <cell r="CI1000" t="str">
            <v/>
          </cell>
          <cell r="CP1000">
            <v>0</v>
          </cell>
        </row>
        <row r="1001">
          <cell r="C1001" t="str">
            <v>962-2023</v>
          </cell>
          <cell r="D1001">
            <v>1</v>
          </cell>
          <cell r="E1001" t="str">
            <v>CO1.PCCNTR.5091650</v>
          </cell>
          <cell r="F1001" t="str">
            <v>No Aplica</v>
          </cell>
          <cell r="G1001" t="str">
            <v>En Ejecución</v>
          </cell>
          <cell r="H1001" t="str">
            <v>https://community.secop.gov.co/Public/Tendering/OpportunityDetail/Index?noticeUID=CO1.NTC.4584453&amp;isFromPublicArea=True&amp;isModal=true&amp;asPopupView=true</v>
          </cell>
          <cell r="I1001" t="str">
            <v>SDHT-SDRPUB-PSP-062-2023</v>
          </cell>
          <cell r="J1001">
            <v>1</v>
          </cell>
          <cell r="K1001">
            <v>1</v>
          </cell>
          <cell r="L1001" t="str">
            <v>Persona Natural</v>
          </cell>
          <cell r="M1001" t="str">
            <v>CC</v>
          </cell>
          <cell r="N1001">
            <v>52812672</v>
          </cell>
          <cell r="O1001">
            <v>3</v>
          </cell>
          <cell r="P1001" t="str">
            <v>RIOS GONZALEZ</v>
          </cell>
          <cell r="Q1001" t="str">
            <v>JEIMMY JOHANNA</v>
          </cell>
          <cell r="R1001" t="str">
            <v>No Aplica</v>
          </cell>
          <cell r="S1001" t="str">
            <v>JEIMMY JOHANNA RIOS GONZALEZ</v>
          </cell>
          <cell r="T1001" t="str">
            <v>F</v>
          </cell>
          <cell r="U1001">
            <v>45093</v>
          </cell>
          <cell r="V1001">
            <v>45097</v>
          </cell>
          <cell r="W1001">
            <v>45097</v>
          </cell>
          <cell r="Y1001" t="str">
            <v>Contratación Directa</v>
          </cell>
          <cell r="Z1001" t="str">
            <v>Contrato</v>
          </cell>
          <cell r="AA1001" t="str">
            <v>Prestación de Servicios Profesionales</v>
          </cell>
          <cell r="AB1001" t="str">
            <v>PRESTAR SERVICIOS PROFESIONALES DE CARÁCTER JURÍDICO PARA ATENDER Y DAR RESPUESTAS A LOS REQUERIMIENTOS Y PETICIONES ASOCIADOS A LOS INSTRUMENTOS DE FINANCIACIÓN A CARGO DE LA SUBSECRETARÍA DE GESTIÓN FINANCIERA.</v>
          </cell>
          <cell r="AC1001">
            <v>45097</v>
          </cell>
          <cell r="AE1001">
            <v>45097</v>
          </cell>
          <cell r="AF1001">
            <v>6</v>
          </cell>
          <cell r="AG1001">
            <v>10</v>
          </cell>
          <cell r="AH1001">
            <v>6.333333333333333</v>
          </cell>
          <cell r="AI1001">
            <v>6</v>
          </cell>
          <cell r="AJ1001">
            <v>10</v>
          </cell>
          <cell r="AK1001">
            <v>190</v>
          </cell>
          <cell r="AL1001">
            <v>45289</v>
          </cell>
          <cell r="AM1001">
            <v>45289</v>
          </cell>
          <cell r="AN1001">
            <v>33566667</v>
          </cell>
          <cell r="AO1001">
            <v>33566667</v>
          </cell>
          <cell r="AP1001">
            <v>5300000</v>
          </cell>
          <cell r="AQ1001">
            <v>-0.3333333358168602</v>
          </cell>
          <cell r="AS1001">
            <v>1239</v>
          </cell>
          <cell r="AT1001">
            <v>45090</v>
          </cell>
          <cell r="AU1001">
            <v>33566667</v>
          </cell>
          <cell r="AV1001" t="str">
            <v>O23011601010000007823</v>
          </cell>
          <cell r="AW1001" t="str">
            <v>INVERSION</v>
          </cell>
          <cell r="AX1001" t="str">
            <v>Generación de mecanismos para facilitar el acceso a una solución de vivienda a hogares vulnerables en Bogotá</v>
          </cell>
          <cell r="AY1001" t="str">
            <v>5000517522</v>
          </cell>
          <cell r="AZ1001">
            <v>1158</v>
          </cell>
          <cell r="BA1001">
            <v>45097</v>
          </cell>
          <cell r="BB1001">
            <v>33566667</v>
          </cell>
          <cell r="BK1001" t="str">
            <v/>
          </cell>
          <cell r="BN1001" t="str">
            <v/>
          </cell>
          <cell r="BO1001" t="str">
            <v/>
          </cell>
          <cell r="BP1001" t="str">
            <v/>
          </cell>
          <cell r="BR1001" t="str">
            <v/>
          </cell>
          <cell r="BS1001" t="str">
            <v/>
          </cell>
          <cell r="BT1001" t="str">
            <v/>
          </cell>
          <cell r="BU1001" t="str">
            <v/>
          </cell>
          <cell r="BV1001" t="str">
            <v/>
          </cell>
          <cell r="BW1001" t="str">
            <v/>
          </cell>
          <cell r="CA1001" t="str">
            <v/>
          </cell>
          <cell r="CB1001" t="str">
            <v/>
          </cell>
          <cell r="CC1001" t="str">
            <v/>
          </cell>
          <cell r="CE1001" t="str">
            <v/>
          </cell>
          <cell r="CF1001" t="str">
            <v/>
          </cell>
          <cell r="CG1001" t="str">
            <v/>
          </cell>
          <cell r="CH1001" t="str">
            <v/>
          </cell>
          <cell r="CI1001" t="str">
            <v/>
          </cell>
          <cell r="CP1001">
            <v>0</v>
          </cell>
        </row>
        <row r="1002">
          <cell r="C1002" t="str">
            <v>963-2023</v>
          </cell>
          <cell r="D1002">
            <v>1</v>
          </cell>
          <cell r="E1002" t="str">
            <v>CO1.PCCNTR.5095542</v>
          </cell>
          <cell r="F1002" t="str">
            <v>No Aplica</v>
          </cell>
          <cell r="G1002" t="str">
            <v>En Ejecución</v>
          </cell>
          <cell r="H1002" t="str">
            <v>https://community.secop.gov.co/Public/Tendering/OpportunityDetail/Index?noticeUID=CO1.NTC.4590054&amp;isFromPublicArea=True&amp;isModal=true&amp;asPopupView=true</v>
          </cell>
          <cell r="I1002" t="str">
            <v>SDHT-SDRPRI-PSP-042-2023</v>
          </cell>
          <cell r="J1002">
            <v>1</v>
          </cell>
          <cell r="K1002">
            <v>1</v>
          </cell>
          <cell r="L1002" t="str">
            <v>Persona Natural</v>
          </cell>
          <cell r="M1002" t="str">
            <v>CC</v>
          </cell>
          <cell r="N1002">
            <v>80032761</v>
          </cell>
          <cell r="O1002">
            <v>5</v>
          </cell>
          <cell r="P1002" t="str">
            <v>RUBIO RICO</v>
          </cell>
          <cell r="Q1002" t="str">
            <v>JORGE IVAN</v>
          </cell>
          <cell r="R1002" t="str">
            <v>No Aplica</v>
          </cell>
          <cell r="S1002" t="str">
            <v>JORGE IVAN RUBIO RICO</v>
          </cell>
          <cell r="T1002" t="str">
            <v>M</v>
          </cell>
          <cell r="U1002">
            <v>45093</v>
          </cell>
          <cell r="V1002">
            <v>45097</v>
          </cell>
          <cell r="W1002">
            <v>45098</v>
          </cell>
          <cell r="Y1002" t="str">
            <v>Contratación Directa</v>
          </cell>
          <cell r="Z1002" t="str">
            <v>Contrato</v>
          </cell>
          <cell r="AA1002" t="str">
            <v>Prestación de Servicios Profesionales</v>
          </cell>
          <cell r="AB1002" t="str">
            <v>PRESTAR SERVICIOS PROFESIONALES PARA ARTICULAR, ESTRUCTURAR Y GESTIONAR PROCESOS DE COOPERACIÓN RELACIONADOS CON LA IMPLEMENTACION DE ALTERNATIVAS FINANCIERAS PARA LA GESTION DEL HABITAT DE BOGOTÁ</v>
          </cell>
          <cell r="AC1002">
            <v>45098</v>
          </cell>
          <cell r="AE1002">
            <v>45098</v>
          </cell>
          <cell r="AF1002">
            <v>4</v>
          </cell>
          <cell r="AG1002">
            <v>0</v>
          </cell>
          <cell r="AH1002">
            <v>4</v>
          </cell>
          <cell r="AI1002">
            <v>4</v>
          </cell>
          <cell r="AJ1002">
            <v>0</v>
          </cell>
          <cell r="AK1002">
            <v>120</v>
          </cell>
          <cell r="AL1002">
            <v>45219</v>
          </cell>
          <cell r="AM1002">
            <v>45219</v>
          </cell>
          <cell r="AN1002">
            <v>36000000</v>
          </cell>
          <cell r="AO1002">
            <v>36000000</v>
          </cell>
          <cell r="AP1002">
            <v>9000000</v>
          </cell>
          <cell r="AQ1002">
            <v>0</v>
          </cell>
          <cell r="AS1002">
            <v>1168</v>
          </cell>
          <cell r="AT1002">
            <v>45065</v>
          </cell>
          <cell r="AU1002">
            <v>42900000</v>
          </cell>
          <cell r="AV1002" t="str">
            <v>O23011601190000007825</v>
          </cell>
          <cell r="AW1002" t="str">
            <v>INVERSION</v>
          </cell>
          <cell r="AX1002" t="str">
            <v>Diseño e implementación de alternativas financieras para la gestión del hábitat en Bogotá</v>
          </cell>
          <cell r="AY1002" t="str">
            <v>5000517387</v>
          </cell>
          <cell r="AZ1002">
            <v>1153</v>
          </cell>
          <cell r="BA1002">
            <v>45097</v>
          </cell>
          <cell r="BB1002">
            <v>36000000</v>
          </cell>
          <cell r="BK1002" t="str">
            <v/>
          </cell>
          <cell r="BN1002" t="str">
            <v/>
          </cell>
          <cell r="BO1002" t="str">
            <v/>
          </cell>
          <cell r="BP1002" t="str">
            <v/>
          </cell>
          <cell r="BR1002" t="str">
            <v/>
          </cell>
          <cell r="BS1002" t="str">
            <v/>
          </cell>
          <cell r="BT1002" t="str">
            <v/>
          </cell>
          <cell r="BU1002" t="str">
            <v/>
          </cell>
          <cell r="BV1002" t="str">
            <v/>
          </cell>
          <cell r="BW1002" t="str">
            <v/>
          </cell>
          <cell r="CA1002" t="str">
            <v/>
          </cell>
          <cell r="CB1002" t="str">
            <v/>
          </cell>
          <cell r="CC1002" t="str">
            <v/>
          </cell>
          <cell r="CE1002" t="str">
            <v/>
          </cell>
          <cell r="CF1002" t="str">
            <v/>
          </cell>
          <cell r="CG1002" t="str">
            <v/>
          </cell>
          <cell r="CH1002" t="str">
            <v/>
          </cell>
          <cell r="CI1002" t="str">
            <v/>
          </cell>
          <cell r="CP1002">
            <v>0</v>
          </cell>
        </row>
        <row r="1003">
          <cell r="C1003" t="str">
            <v>964-2023</v>
          </cell>
          <cell r="D1003">
            <v>1</v>
          </cell>
          <cell r="E1003" t="str">
            <v>CO1.PCCNTR.5101504</v>
          </cell>
          <cell r="F1003" t="str">
            <v>No Aplica</v>
          </cell>
          <cell r="G1003" t="str">
            <v>En Ejecución</v>
          </cell>
          <cell r="H1003" t="str">
            <v>https://community.secop.gov.co/Public/Tendering/OpportunityDetail/Index?noticeUID=CO1.NTC.4596908&amp;isFromPublicArea=True&amp;isModal=true&amp;asPopupView=true</v>
          </cell>
          <cell r="I1003" t="str">
            <v>SDHT-SDRPUB-PSAG-017-2023</v>
          </cell>
          <cell r="J1003">
            <v>1</v>
          </cell>
          <cell r="K1003">
            <v>1</v>
          </cell>
          <cell r="L1003" t="str">
            <v>Persona Natural</v>
          </cell>
          <cell r="M1003" t="str">
            <v>CC</v>
          </cell>
          <cell r="N1003">
            <v>79329674</v>
          </cell>
          <cell r="O1003">
            <v>5</v>
          </cell>
          <cell r="P1003" t="str">
            <v>PARRA NIÑO</v>
          </cell>
          <cell r="Q1003" t="str">
            <v>ADELMO</v>
          </cell>
          <cell r="R1003" t="str">
            <v>No Aplica</v>
          </cell>
          <cell r="S1003" t="str">
            <v>ADELMO PARRA NIÑO</v>
          </cell>
          <cell r="T1003" t="str">
            <v>M</v>
          </cell>
          <cell r="U1003">
            <v>45098</v>
          </cell>
          <cell r="V1003">
            <v>45100</v>
          </cell>
          <cell r="W1003">
            <v>45103</v>
          </cell>
          <cell r="Y1003" t="str">
            <v>Contratación Directa</v>
          </cell>
          <cell r="Z1003" t="str">
            <v>Contrato</v>
          </cell>
          <cell r="AA1003" t="str">
            <v>Prestación de Servicios  de Apoyo a la Gestión</v>
          </cell>
          <cell r="AB1003" t="str">
            <v>PRESTAR SERVICIOS DE APOYO TÉCNICO PARA REALIZAR ACTIVIDADES OPERATIVAS Y SOCIALES REQUERIDAS EN EL MARCO DE LOS PROGRAMAS Y PROYECTOS DE VIVIENDA Y DE SOLUCIONES HABITACIONALES DESARROLLADAS POR LA SUBSECRETARIA DE GESTIÓN FINANCIERA</v>
          </cell>
          <cell r="AC1003">
            <v>45103</v>
          </cell>
          <cell r="AE1003">
            <v>45103</v>
          </cell>
          <cell r="AF1003">
            <v>6</v>
          </cell>
          <cell r="AG1003">
            <v>20</v>
          </cell>
          <cell r="AH1003">
            <v>6.666666666666667</v>
          </cell>
          <cell r="AI1003">
            <v>6</v>
          </cell>
          <cell r="AJ1003">
            <v>20</v>
          </cell>
          <cell r="AK1003">
            <v>200</v>
          </cell>
          <cell r="AL1003">
            <v>45306</v>
          </cell>
          <cell r="AM1003">
            <v>45306</v>
          </cell>
          <cell r="AN1003">
            <v>24666667</v>
          </cell>
          <cell r="AO1003">
            <v>24666667</v>
          </cell>
          <cell r="AP1003">
            <v>3700000</v>
          </cell>
          <cell r="AQ1003">
            <v>-0.3333333358168602</v>
          </cell>
          <cell r="AS1003">
            <v>1086</v>
          </cell>
          <cell r="AT1003">
            <v>45058</v>
          </cell>
          <cell r="AU1003">
            <v>25160000</v>
          </cell>
          <cell r="AV1003" t="str">
            <v>O23011601010000007823</v>
          </cell>
          <cell r="AW1003" t="str">
            <v>INVERSION</v>
          </cell>
          <cell r="AX1003" t="str">
            <v>Generación de mecanismos para facilitar el acceso a una solución de vivienda a hogares vulnerables en Bogotá</v>
          </cell>
          <cell r="AY1003" t="str">
            <v>5000518856</v>
          </cell>
          <cell r="AZ1003">
            <v>1178</v>
          </cell>
          <cell r="BA1003">
            <v>45099</v>
          </cell>
          <cell r="BB1003">
            <v>24666667</v>
          </cell>
          <cell r="BK1003" t="str">
            <v/>
          </cell>
          <cell r="BN1003" t="str">
            <v/>
          </cell>
          <cell r="BO1003" t="str">
            <v/>
          </cell>
          <cell r="BP1003" t="str">
            <v/>
          </cell>
          <cell r="BR1003" t="str">
            <v/>
          </cell>
          <cell r="BS1003" t="str">
            <v/>
          </cell>
          <cell r="BT1003" t="str">
            <v/>
          </cell>
          <cell r="BU1003" t="str">
            <v/>
          </cell>
          <cell r="BV1003" t="str">
            <v/>
          </cell>
          <cell r="BW1003" t="str">
            <v/>
          </cell>
          <cell r="CA1003" t="str">
            <v/>
          </cell>
          <cell r="CB1003" t="str">
            <v/>
          </cell>
          <cell r="CC1003" t="str">
            <v/>
          </cell>
          <cell r="CE1003" t="str">
            <v/>
          </cell>
          <cell r="CF1003" t="str">
            <v/>
          </cell>
          <cell r="CG1003" t="str">
            <v/>
          </cell>
          <cell r="CH1003" t="str">
            <v/>
          </cell>
          <cell r="CI1003" t="str">
            <v/>
          </cell>
          <cell r="CP1003">
            <v>0</v>
          </cell>
        </row>
        <row r="1004">
          <cell r="C1004" t="str">
            <v>965-2023</v>
          </cell>
          <cell r="D1004">
            <v>1</v>
          </cell>
          <cell r="E1004" t="str">
            <v>CO1.PCCNTR.5093053</v>
          </cell>
          <cell r="F1004" t="str">
            <v>No Aplica</v>
          </cell>
          <cell r="G1004" t="str">
            <v>En Ejecución</v>
          </cell>
          <cell r="H1004" t="str">
            <v>https://community.secop.gov.co/Public/Tendering/OpportunityDetail/Index?noticeUID=CO1.NTC.4587331&amp;isFromPublicArea=True&amp;isModal=true&amp;asPopupView=true</v>
          </cell>
          <cell r="I1004" t="str">
            <v>SDHT-SDRPUB-PSP-044-2023</v>
          </cell>
          <cell r="J1004">
            <v>1</v>
          </cell>
          <cell r="K1004">
            <v>1</v>
          </cell>
          <cell r="L1004" t="str">
            <v>Persona Natural</v>
          </cell>
          <cell r="M1004" t="str">
            <v>CC</v>
          </cell>
          <cell r="N1004">
            <v>1010235400</v>
          </cell>
          <cell r="O1004">
            <v>1</v>
          </cell>
          <cell r="P1004" t="str">
            <v>ENCINALES URQUIZA</v>
          </cell>
          <cell r="Q1004" t="str">
            <v>PAULA SOFIA</v>
          </cell>
          <cell r="R1004" t="str">
            <v>No Aplica</v>
          </cell>
          <cell r="S1004" t="str">
            <v>PAULA SOFIA ENCINALES URQUIZA</v>
          </cell>
          <cell r="T1004" t="str">
            <v>F</v>
          </cell>
          <cell r="U1004">
            <v>45097</v>
          </cell>
          <cell r="V1004">
            <v>45098</v>
          </cell>
          <cell r="W1004">
            <v>45099</v>
          </cell>
          <cell r="Y1004" t="str">
            <v>Contratación Directa</v>
          </cell>
          <cell r="Z1004" t="str">
            <v>Contrato</v>
          </cell>
          <cell r="AA1004" t="str">
            <v>Prestación de Servicios Profesionales</v>
          </cell>
          <cell r="AB1004" t="str">
            <v>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v>
          </cell>
          <cell r="AC1004">
            <v>45099</v>
          </cell>
          <cell r="AE1004">
            <v>45099</v>
          </cell>
          <cell r="AF1004">
            <v>6</v>
          </cell>
          <cell r="AG1004">
            <v>15</v>
          </cell>
          <cell r="AH1004">
            <v>6.5</v>
          </cell>
          <cell r="AI1004">
            <v>6</v>
          </cell>
          <cell r="AJ1004">
            <v>15</v>
          </cell>
          <cell r="AK1004">
            <v>195</v>
          </cell>
          <cell r="AL1004">
            <v>45297</v>
          </cell>
          <cell r="AM1004">
            <v>45297</v>
          </cell>
          <cell r="AN1004">
            <v>42250000</v>
          </cell>
          <cell r="AO1004">
            <v>42250000</v>
          </cell>
          <cell r="AP1004">
            <v>6500000</v>
          </cell>
          <cell r="AQ1004">
            <v>0</v>
          </cell>
          <cell r="AS1004">
            <v>1110</v>
          </cell>
          <cell r="AT1004">
            <v>45058</v>
          </cell>
          <cell r="AU1004">
            <v>43766000</v>
          </cell>
          <cell r="AV1004" t="str">
            <v>O23011601010000007823</v>
          </cell>
          <cell r="AW1004" t="str">
            <v>INVERSION</v>
          </cell>
          <cell r="AX1004" t="str">
            <v>Generación de mecanismos para facilitar el acceso a una solución de vivienda a hogares vulnerables en Bogotá</v>
          </cell>
          <cell r="AY1004" t="str">
            <v>5000517407</v>
          </cell>
          <cell r="AZ1004">
            <v>1154</v>
          </cell>
          <cell r="BA1004">
            <v>45097</v>
          </cell>
          <cell r="BB1004">
            <v>42250000</v>
          </cell>
          <cell r="BK1004" t="str">
            <v/>
          </cell>
          <cell r="BN1004" t="str">
            <v/>
          </cell>
          <cell r="BO1004" t="str">
            <v/>
          </cell>
          <cell r="BP1004" t="str">
            <v/>
          </cell>
          <cell r="BR1004" t="str">
            <v/>
          </cell>
          <cell r="BS1004" t="str">
            <v/>
          </cell>
          <cell r="BT1004" t="str">
            <v/>
          </cell>
          <cell r="BU1004" t="str">
            <v/>
          </cell>
          <cell r="BV1004" t="str">
            <v/>
          </cell>
          <cell r="BW1004" t="str">
            <v/>
          </cell>
          <cell r="CA1004" t="str">
            <v/>
          </cell>
          <cell r="CB1004" t="str">
            <v/>
          </cell>
          <cell r="CC1004" t="str">
            <v/>
          </cell>
          <cell r="CE1004" t="str">
            <v/>
          </cell>
          <cell r="CF1004" t="str">
            <v/>
          </cell>
          <cell r="CG1004" t="str">
            <v/>
          </cell>
          <cell r="CH1004" t="str">
            <v/>
          </cell>
          <cell r="CI1004" t="str">
            <v/>
          </cell>
          <cell r="CP1004">
            <v>0</v>
          </cell>
        </row>
        <row r="1005">
          <cell r="C1005" t="str">
            <v>966-2023</v>
          </cell>
          <cell r="D1005">
            <v>1</v>
          </cell>
          <cell r="E1005" t="str">
            <v>CO1.PCCNTR.5093056</v>
          </cell>
          <cell r="F1005" t="str">
            <v>No Aplica</v>
          </cell>
          <cell r="G1005" t="str">
            <v>En Ejecución</v>
          </cell>
          <cell r="H1005" t="str">
            <v>https://community.secop.gov.co/Public/Tendering/OpportunityDetail/Index?noticeUID=CO1.NTC.4587260&amp;isFromPublicArea=True&amp;isModal=true&amp;asPopupView=true</v>
          </cell>
          <cell r="I1005" t="str">
            <v>SDHT-SDRPUB-PSP-049-2023</v>
          </cell>
          <cell r="J1005">
            <v>1</v>
          </cell>
          <cell r="K1005">
            <v>1</v>
          </cell>
          <cell r="L1005" t="str">
            <v>Persona Natural</v>
          </cell>
          <cell r="M1005" t="str">
            <v>CC</v>
          </cell>
          <cell r="N1005">
            <v>1010206263</v>
          </cell>
          <cell r="O1005">
            <v>3</v>
          </cell>
          <cell r="P1005" t="str">
            <v>DE LA HOZ SAAVEDRA</v>
          </cell>
          <cell r="Q1005" t="str">
            <v>LAURA CAMILA</v>
          </cell>
          <cell r="R1005" t="str">
            <v>No Aplica</v>
          </cell>
          <cell r="S1005" t="str">
            <v>LAURA CAMILA DE LA HOZ SAAVEDRA</v>
          </cell>
          <cell r="T1005" t="str">
            <v>F</v>
          </cell>
          <cell r="U1005">
            <v>45097</v>
          </cell>
          <cell r="V1005">
            <v>45098</v>
          </cell>
          <cell r="W1005">
            <v>45099</v>
          </cell>
          <cell r="Y1005" t="str">
            <v>Contratación Directa</v>
          </cell>
          <cell r="Z1005" t="str">
            <v>Contrato</v>
          </cell>
          <cell r="AA1005" t="str">
            <v>Prestación de Servicios Profesionales</v>
          </cell>
          <cell r="AB1005" t="str">
            <v>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v>
          </cell>
          <cell r="AC1005">
            <v>45099</v>
          </cell>
          <cell r="AE1005">
            <v>45099</v>
          </cell>
          <cell r="AF1005">
            <v>6</v>
          </cell>
          <cell r="AG1005">
            <v>15</v>
          </cell>
          <cell r="AH1005">
            <v>6.5</v>
          </cell>
          <cell r="AI1005">
            <v>6</v>
          </cell>
          <cell r="AJ1005">
            <v>15</v>
          </cell>
          <cell r="AK1005">
            <v>195</v>
          </cell>
          <cell r="AL1005">
            <v>45297</v>
          </cell>
          <cell r="AM1005">
            <v>45297</v>
          </cell>
          <cell r="AN1005">
            <v>42250000</v>
          </cell>
          <cell r="AO1005">
            <v>42250000</v>
          </cell>
          <cell r="AP1005">
            <v>6500000</v>
          </cell>
          <cell r="AQ1005">
            <v>0</v>
          </cell>
          <cell r="AS1005">
            <v>1121</v>
          </cell>
          <cell r="AT1005">
            <v>45058</v>
          </cell>
          <cell r="AU1005">
            <v>42900000</v>
          </cell>
          <cell r="AV1005" t="str">
            <v>O23011601010000007823</v>
          </cell>
          <cell r="AW1005" t="str">
            <v>INVERSION</v>
          </cell>
          <cell r="AX1005" t="str">
            <v>Generación de mecanismos para facilitar el acceso a una solución de vivienda a hogares vulnerables en Bogotá</v>
          </cell>
          <cell r="AY1005" t="str">
            <v>5000517413</v>
          </cell>
          <cell r="AZ1005">
            <v>1155</v>
          </cell>
          <cell r="BA1005">
            <v>45097</v>
          </cell>
          <cell r="BB1005">
            <v>42250000</v>
          </cell>
          <cell r="BK1005" t="str">
            <v/>
          </cell>
          <cell r="BN1005" t="str">
            <v/>
          </cell>
          <cell r="BO1005" t="str">
            <v/>
          </cell>
          <cell r="BP1005" t="str">
            <v/>
          </cell>
          <cell r="BR1005" t="str">
            <v/>
          </cell>
          <cell r="BS1005" t="str">
            <v/>
          </cell>
          <cell r="BT1005" t="str">
            <v/>
          </cell>
          <cell r="BU1005" t="str">
            <v/>
          </cell>
          <cell r="BV1005" t="str">
            <v/>
          </cell>
          <cell r="BW1005" t="str">
            <v/>
          </cell>
          <cell r="CA1005" t="str">
            <v/>
          </cell>
          <cell r="CB1005" t="str">
            <v/>
          </cell>
          <cell r="CC1005" t="str">
            <v/>
          </cell>
          <cell r="CE1005" t="str">
            <v/>
          </cell>
          <cell r="CF1005" t="str">
            <v/>
          </cell>
          <cell r="CG1005" t="str">
            <v/>
          </cell>
          <cell r="CH1005" t="str">
            <v/>
          </cell>
          <cell r="CI1005" t="str">
            <v/>
          </cell>
          <cell r="CP1005">
            <v>0</v>
          </cell>
        </row>
        <row r="1006">
          <cell r="C1006" t="str">
            <v>967-2023</v>
          </cell>
          <cell r="D1006">
            <v>1</v>
          </cell>
          <cell r="E1006" t="str">
            <v>CO1.PCCNTR.5103919</v>
          </cell>
          <cell r="F1006" t="str">
            <v>No Aplica</v>
          </cell>
          <cell r="G1006" t="str">
            <v>En Ejecución</v>
          </cell>
          <cell r="H1006" t="str">
            <v>https://community.secop.gov.co/Public/Tendering/OpportunityDetail/Index?noticeUID=CO1.NTC.4599006&amp;isFromPublicArea=True&amp;isModal=true&amp;asPopupView=true</v>
          </cell>
          <cell r="I1006" t="str">
            <v>SDHT-SDB-PSP-126-2023</v>
          </cell>
          <cell r="J1006">
            <v>1</v>
          </cell>
          <cell r="K1006">
            <v>1</v>
          </cell>
          <cell r="L1006" t="str">
            <v>Persona Natural</v>
          </cell>
          <cell r="M1006" t="str">
            <v>CC</v>
          </cell>
          <cell r="N1006">
            <v>80125927</v>
          </cell>
          <cell r="O1006">
            <v>0</v>
          </cell>
          <cell r="P1006" t="str">
            <v>LINARES GONZALEZ</v>
          </cell>
          <cell r="Q1006" t="str">
            <v>JAVIER FRANCISCO</v>
          </cell>
          <cell r="R1006" t="str">
            <v>No Aplica</v>
          </cell>
          <cell r="S1006" t="str">
            <v>JAVIER FRANCISCO LINARES GONZALEZ</v>
          </cell>
          <cell r="T1006" t="str">
            <v>M</v>
          </cell>
          <cell r="U1006">
            <v>45098</v>
          </cell>
          <cell r="V1006">
            <v>45098</v>
          </cell>
          <cell r="W1006">
            <v>45099</v>
          </cell>
          <cell r="Y1006" t="str">
            <v>Contratación Directa</v>
          </cell>
          <cell r="Z1006" t="str">
            <v>Contrato</v>
          </cell>
          <cell r="AA1006" t="str">
            <v>Prestación de Servicios Profesionales</v>
          </cell>
          <cell r="AB1006" t="str">
            <v>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v>
          </cell>
          <cell r="AC1006">
            <v>45099</v>
          </cell>
          <cell r="AE1006">
            <v>45099</v>
          </cell>
          <cell r="AF1006">
            <v>6</v>
          </cell>
          <cell r="AG1006">
            <v>0</v>
          </cell>
          <cell r="AH1006">
            <v>6</v>
          </cell>
          <cell r="AI1006">
            <v>6</v>
          </cell>
          <cell r="AJ1006">
            <v>0</v>
          </cell>
          <cell r="AK1006">
            <v>180</v>
          </cell>
          <cell r="AL1006">
            <v>45281</v>
          </cell>
          <cell r="AM1006">
            <v>45281</v>
          </cell>
          <cell r="AN1006">
            <v>44400000</v>
          </cell>
          <cell r="AO1006">
            <v>44400000</v>
          </cell>
          <cell r="AP1006">
            <v>7400000</v>
          </cell>
          <cell r="AQ1006">
            <v>0</v>
          </cell>
          <cell r="AS1006">
            <v>9823</v>
          </cell>
          <cell r="AT1006">
            <v>45078</v>
          </cell>
          <cell r="AU1006">
            <v>44400000</v>
          </cell>
          <cell r="AV1006" t="str">
            <v>00RE-4002-1400-2021-01101-0001</v>
          </cell>
          <cell r="AW1006" t="str">
            <v>Regalias</v>
          </cell>
          <cell r="AX1006" t="str">
            <v>Regalias</v>
          </cell>
          <cell r="AY1006" t="str">
            <v>Regalias</v>
          </cell>
          <cell r="AZ1006">
            <v>9623</v>
          </cell>
          <cell r="BA1006">
            <v>45099</v>
          </cell>
          <cell r="BB1006">
            <v>44400000</v>
          </cell>
          <cell r="BK1006" t="str">
            <v/>
          </cell>
          <cell r="BN1006" t="str">
            <v/>
          </cell>
          <cell r="BO1006" t="str">
            <v/>
          </cell>
          <cell r="BP1006" t="str">
            <v/>
          </cell>
          <cell r="BR1006" t="str">
            <v/>
          </cell>
          <cell r="BS1006" t="str">
            <v/>
          </cell>
          <cell r="BT1006" t="str">
            <v/>
          </cell>
          <cell r="BU1006" t="str">
            <v/>
          </cell>
          <cell r="BV1006" t="str">
            <v/>
          </cell>
          <cell r="BW1006" t="str">
            <v/>
          </cell>
          <cell r="CA1006" t="str">
            <v/>
          </cell>
          <cell r="CB1006" t="str">
            <v/>
          </cell>
          <cell r="CC1006" t="str">
            <v/>
          </cell>
          <cell r="CE1006" t="str">
            <v/>
          </cell>
          <cell r="CF1006" t="str">
            <v/>
          </cell>
          <cell r="CG1006" t="str">
            <v/>
          </cell>
          <cell r="CH1006" t="str">
            <v/>
          </cell>
          <cell r="CI1006" t="str">
            <v/>
          </cell>
          <cell r="CP1006">
            <v>0</v>
          </cell>
        </row>
        <row r="1007">
          <cell r="C1007" t="str">
            <v>968-2023</v>
          </cell>
          <cell r="D1007">
            <v>1</v>
          </cell>
          <cell r="E1007" t="str">
            <v>CO1.PCCNTR.5101406</v>
          </cell>
          <cell r="F1007" t="str">
            <v>No Aplica</v>
          </cell>
          <cell r="G1007" t="str">
            <v>En Ejecución</v>
          </cell>
          <cell r="H1007" t="str">
            <v>https://community.secop.gov.co/Public/Tendering/OpportunityDetail/Index?noticeUID=CO1.NTC.4590158&amp;isFromPublicArea=True&amp;isModal=true&amp;asPopupView=true</v>
          </cell>
          <cell r="I1007" t="str">
            <v>SDHT-SGC-PSP-037-2023</v>
          </cell>
          <cell r="J1007">
            <v>1</v>
          </cell>
          <cell r="K1007">
            <v>1</v>
          </cell>
          <cell r="L1007" t="str">
            <v>Persona Juridica</v>
          </cell>
          <cell r="M1007" t="str">
            <v>NIT</v>
          </cell>
          <cell r="N1007">
            <v>900368799</v>
          </cell>
          <cell r="O1007">
            <v>0</v>
          </cell>
          <cell r="P1007" t="str">
            <v>No Aplica</v>
          </cell>
          <cell r="Q1007" t="str">
            <v>No Aplica</v>
          </cell>
          <cell r="R1007" t="str">
            <v>MEDELLIN &amp; DURAN ABOGADOS, SAS</v>
          </cell>
          <cell r="S1007" t="str">
            <v>MEDELLIN &amp; DURAN ABOGADOS, SAS</v>
          </cell>
          <cell r="T1007" t="str">
            <v>No Aplica</v>
          </cell>
          <cell r="U1007">
            <v>45097</v>
          </cell>
          <cell r="V1007">
            <v>45097</v>
          </cell>
          <cell r="W1007" t="str">
            <v>No Aplica</v>
          </cell>
          <cell r="Y1007" t="str">
            <v>Contratación Directa</v>
          </cell>
          <cell r="Z1007" t="str">
            <v>Contrato</v>
          </cell>
          <cell r="AA1007" t="str">
            <v>Prestación de Servicios Profesionales</v>
          </cell>
          <cell r="AB1007" t="str">
            <v>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v>
          </cell>
          <cell r="AC1007">
            <v>45097</v>
          </cell>
          <cell r="AE1007">
            <v>45097</v>
          </cell>
          <cell r="AF1007">
            <v>6</v>
          </cell>
          <cell r="AG1007">
            <v>0</v>
          </cell>
          <cell r="AH1007">
            <v>6</v>
          </cell>
          <cell r="AI1007">
            <v>6</v>
          </cell>
          <cell r="AJ1007">
            <v>0</v>
          </cell>
          <cell r="AK1007">
            <v>180</v>
          </cell>
          <cell r="AL1007">
            <v>45291</v>
          </cell>
          <cell r="AM1007">
            <v>45291</v>
          </cell>
          <cell r="AN1007">
            <v>108644620</v>
          </cell>
          <cell r="AO1007">
            <v>108644620</v>
          </cell>
          <cell r="AP1007">
            <v>14340000</v>
          </cell>
          <cell r="AQ1007">
            <v>-22604620</v>
          </cell>
          <cell r="AS1007">
            <v>1213</v>
          </cell>
          <cell r="AT1007">
            <v>45084</v>
          </cell>
          <cell r="AU1007">
            <v>161840000</v>
          </cell>
          <cell r="AV1007" t="str">
            <v>O23011605560000007754</v>
          </cell>
          <cell r="AW1007" t="str">
            <v>INVERSION</v>
          </cell>
          <cell r="AX1007" t="str">
            <v>Fortalecimiento Institucional de la Secretaría del Hábitat Bogotá</v>
          </cell>
          <cell r="AY1007" t="str">
            <v>5000517553</v>
          </cell>
          <cell r="AZ1007">
            <v>1159</v>
          </cell>
          <cell r="BA1007">
            <v>45097</v>
          </cell>
          <cell r="BB1007">
            <v>108644620</v>
          </cell>
          <cell r="BK1007" t="str">
            <v/>
          </cell>
          <cell r="BN1007" t="str">
            <v/>
          </cell>
          <cell r="BO1007" t="str">
            <v/>
          </cell>
          <cell r="BP1007" t="str">
            <v/>
          </cell>
          <cell r="BR1007" t="str">
            <v/>
          </cell>
          <cell r="BS1007" t="str">
            <v/>
          </cell>
          <cell r="BT1007" t="str">
            <v/>
          </cell>
          <cell r="BU1007" t="str">
            <v/>
          </cell>
          <cell r="BV1007" t="str">
            <v/>
          </cell>
          <cell r="BW1007" t="str">
            <v/>
          </cell>
          <cell r="CA1007" t="str">
            <v/>
          </cell>
          <cell r="CB1007" t="str">
            <v/>
          </cell>
          <cell r="CC1007" t="str">
            <v/>
          </cell>
          <cell r="CE1007" t="str">
            <v/>
          </cell>
          <cell r="CF1007" t="str">
            <v/>
          </cell>
          <cell r="CG1007" t="str">
            <v/>
          </cell>
          <cell r="CH1007" t="str">
            <v/>
          </cell>
          <cell r="CI1007" t="str">
            <v/>
          </cell>
          <cell r="CP1007">
            <v>0</v>
          </cell>
        </row>
        <row r="1008">
          <cell r="C1008" t="str">
            <v>969-2023</v>
          </cell>
          <cell r="D1008">
            <v>1</v>
          </cell>
          <cell r="E1008" t="str">
            <v>CO1.PCCNTR.5102274</v>
          </cell>
          <cell r="F1008" t="str">
            <v>No Aplica</v>
          </cell>
          <cell r="G1008" t="str">
            <v>En Ejecución</v>
          </cell>
          <cell r="H1008" t="str">
            <v>https://community.secop.gov.co/Public/Tendering/OpportunityDetail/Index?noticeUID=CO1.NTC.4597876&amp;isFromPublicArea=True&amp;isModal=true&amp;asPopupView=true</v>
          </cell>
          <cell r="I1008" t="str">
            <v>SDHT-SDRPUB-PSP-074-2023</v>
          </cell>
          <cell r="J1008">
            <v>1</v>
          </cell>
          <cell r="K1008">
            <v>1</v>
          </cell>
          <cell r="L1008" t="str">
            <v>Persona Natural</v>
          </cell>
          <cell r="M1008" t="str">
            <v>CC</v>
          </cell>
          <cell r="N1008">
            <v>1143946926</v>
          </cell>
          <cell r="O1008">
            <v>5</v>
          </cell>
          <cell r="P1008" t="str">
            <v>ABONIA GARCIA</v>
          </cell>
          <cell r="Q1008" t="str">
            <v>CLAUDIA LINETH</v>
          </cell>
          <cell r="R1008" t="str">
            <v>No Aplica</v>
          </cell>
          <cell r="S1008" t="str">
            <v>CLAUDIA LINETH ABONIA GARCIA</v>
          </cell>
          <cell r="T1008" t="str">
            <v>F</v>
          </cell>
          <cell r="U1008">
            <v>45099</v>
          </cell>
          <cell r="V1008">
            <v>45100</v>
          </cell>
          <cell r="W1008">
            <v>45103</v>
          </cell>
          <cell r="Y1008" t="str">
            <v>Contratación Directa</v>
          </cell>
          <cell r="Z1008" t="str">
            <v>Contrato</v>
          </cell>
          <cell r="AA1008" t="str">
            <v>Prestación de Servicios Profesionales</v>
          </cell>
          <cell r="AB1008" t="str">
            <v>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v>
          </cell>
          <cell r="AC1008">
            <v>45103</v>
          </cell>
          <cell r="AE1008">
            <v>45103</v>
          </cell>
          <cell r="AF1008">
            <v>6</v>
          </cell>
          <cell r="AG1008">
            <v>10</v>
          </cell>
          <cell r="AH1008">
            <v>6.333333333333333</v>
          </cell>
          <cell r="AI1008">
            <v>6</v>
          </cell>
          <cell r="AJ1008">
            <v>10</v>
          </cell>
          <cell r="AK1008">
            <v>190</v>
          </cell>
          <cell r="AL1008">
            <v>45296</v>
          </cell>
          <cell r="AM1008">
            <v>45296</v>
          </cell>
          <cell r="AN1008">
            <v>33566667</v>
          </cell>
          <cell r="AO1008">
            <v>33566667</v>
          </cell>
          <cell r="AP1008">
            <v>5300000</v>
          </cell>
          <cell r="AQ1008">
            <v>-0.3333333358168602</v>
          </cell>
          <cell r="AS1008">
            <v>1089</v>
          </cell>
          <cell r="AT1008">
            <v>45058</v>
          </cell>
          <cell r="AU1008">
            <v>34980000</v>
          </cell>
          <cell r="AV1008" t="str">
            <v>O23011601010000007823</v>
          </cell>
          <cell r="AW1008" t="str">
            <v>INVERSION</v>
          </cell>
          <cell r="AX1008" t="str">
            <v>Generación de mecanismos para facilitar el acceso a una solución de vivienda a hogares vulnerables en Bogotá</v>
          </cell>
          <cell r="AY1008" t="str">
            <v>5000519650</v>
          </cell>
          <cell r="AZ1008">
            <v>1194</v>
          </cell>
          <cell r="BA1008">
            <v>45100</v>
          </cell>
          <cell r="BB1008">
            <v>33566667</v>
          </cell>
          <cell r="BK1008" t="str">
            <v/>
          </cell>
          <cell r="BN1008" t="str">
            <v/>
          </cell>
          <cell r="BO1008" t="str">
            <v/>
          </cell>
          <cell r="BP1008" t="str">
            <v/>
          </cell>
          <cell r="BR1008" t="str">
            <v/>
          </cell>
          <cell r="BS1008" t="str">
            <v/>
          </cell>
          <cell r="BT1008" t="str">
            <v/>
          </cell>
          <cell r="BU1008" t="str">
            <v/>
          </cell>
          <cell r="BV1008" t="str">
            <v/>
          </cell>
          <cell r="BW1008" t="str">
            <v/>
          </cell>
          <cell r="CA1008" t="str">
            <v/>
          </cell>
          <cell r="CB1008" t="str">
            <v/>
          </cell>
          <cell r="CC1008" t="str">
            <v/>
          </cell>
          <cell r="CE1008" t="str">
            <v/>
          </cell>
          <cell r="CF1008" t="str">
            <v/>
          </cell>
          <cell r="CG1008" t="str">
            <v/>
          </cell>
          <cell r="CH1008" t="str">
            <v/>
          </cell>
          <cell r="CI1008" t="str">
            <v/>
          </cell>
          <cell r="CP1008">
            <v>0</v>
          </cell>
        </row>
        <row r="1009">
          <cell r="C1009" t="str">
            <v>970-2023</v>
          </cell>
          <cell r="D1009">
            <v>1</v>
          </cell>
          <cell r="E1009" t="str">
            <v>CO1.PCCNTR.5102573</v>
          </cell>
          <cell r="F1009" t="str">
            <v>No Aplica</v>
          </cell>
          <cell r="G1009" t="str">
            <v>Terminación Anticipada</v>
          </cell>
          <cell r="H1009" t="str">
            <v>https://community.secop.gov.co/Public/Tendering/OpportunityDetail/Index?noticeUID=CO1.NTC.4598159&amp;isFromPublicArea=True&amp;isModal=true&amp;asPopupView=true</v>
          </cell>
          <cell r="I1009" t="str">
            <v>SDHT-SDRPUB-PSP-053-2023</v>
          </cell>
          <cell r="J1009">
            <v>1</v>
          </cell>
          <cell r="K1009">
            <v>1</v>
          </cell>
          <cell r="L1009" t="str">
            <v>Persona Natural</v>
          </cell>
          <cell r="M1009" t="str">
            <v>CC</v>
          </cell>
          <cell r="N1009">
            <v>1071166567</v>
          </cell>
          <cell r="O1009">
            <v>6</v>
          </cell>
          <cell r="P1009" t="str">
            <v>AVELLANEDA FRANCO</v>
          </cell>
          <cell r="Q1009" t="str">
            <v>MARIA ISABEL</v>
          </cell>
          <cell r="R1009" t="str">
            <v>No Aplica</v>
          </cell>
          <cell r="S1009" t="str">
            <v>MARIA ISABEL AVELLANEDA FRANCO</v>
          </cell>
          <cell r="T1009" t="str">
            <v>F</v>
          </cell>
          <cell r="U1009">
            <v>45098</v>
          </cell>
          <cell r="V1009">
            <v>45103</v>
          </cell>
          <cell r="W1009">
            <v>45103</v>
          </cell>
          <cell r="Y1009" t="str">
            <v>Contratación Directa</v>
          </cell>
          <cell r="Z1009" t="str">
            <v>Contrato</v>
          </cell>
          <cell r="AA1009" t="str">
            <v>Prestación de Servicios Profesionales</v>
          </cell>
          <cell r="AB1009" t="str">
            <v>PRESTAR SERVICIOS PROFESIONALES EN LA REVISIÓN, EVALUACIÓN, ANÁLISIS Y SEGUIMIENTO TÉCNICO DE LOS PROYECTOS DE VIVIENDA EN EL MARCO DE LOS PROGRAMAS DE SUBSIDIO DE LA SUBSECRETARÍA DE GESTIÓN FINANCIERA.</v>
          </cell>
          <cell r="AC1009">
            <v>45103</v>
          </cell>
          <cell r="AE1009">
            <v>45103</v>
          </cell>
          <cell r="AF1009">
            <v>6</v>
          </cell>
          <cell r="AG1009">
            <v>9</v>
          </cell>
          <cell r="AH1009">
            <v>6.3</v>
          </cell>
          <cell r="AI1009">
            <v>6</v>
          </cell>
          <cell r="AJ1009">
            <v>9</v>
          </cell>
          <cell r="AK1009">
            <v>189</v>
          </cell>
          <cell r="AL1009">
            <v>45295</v>
          </cell>
          <cell r="AM1009">
            <v>45169</v>
          </cell>
          <cell r="AN1009">
            <v>40950000</v>
          </cell>
          <cell r="AO1009">
            <v>14083333</v>
          </cell>
          <cell r="AP1009">
            <v>6500000</v>
          </cell>
          <cell r="AQ1009">
            <v>0</v>
          </cell>
          <cell r="AS1009">
            <v>1126</v>
          </cell>
          <cell r="AT1009">
            <v>45058</v>
          </cell>
          <cell r="AU1009">
            <v>42466000</v>
          </cell>
          <cell r="AV1009" t="str">
            <v>O23011601010000007823</v>
          </cell>
          <cell r="AW1009" t="str">
            <v>INVERSION</v>
          </cell>
          <cell r="AX1009" t="str">
            <v>Generación de mecanismos para facilitar el acceso a una solución de vivienda a hogares vulnerables en Bogotá</v>
          </cell>
          <cell r="AY1009" t="str">
            <v>5000519642</v>
          </cell>
          <cell r="AZ1009">
            <v>1193</v>
          </cell>
          <cell r="BA1009">
            <v>45100</v>
          </cell>
          <cell r="BB1009">
            <v>40950000</v>
          </cell>
          <cell r="BK1009" t="str">
            <v/>
          </cell>
          <cell r="BN1009" t="str">
            <v/>
          </cell>
          <cell r="BO1009" t="str">
            <v/>
          </cell>
          <cell r="BP1009" t="str">
            <v/>
          </cell>
          <cell r="BR1009" t="str">
            <v/>
          </cell>
          <cell r="BS1009" t="str">
            <v/>
          </cell>
          <cell r="BT1009" t="str">
            <v/>
          </cell>
          <cell r="BU1009" t="str">
            <v/>
          </cell>
          <cell r="BV1009" t="str">
            <v/>
          </cell>
          <cell r="BW1009" t="str">
            <v/>
          </cell>
          <cell r="CA1009" t="str">
            <v/>
          </cell>
          <cell r="CB1009" t="str">
            <v/>
          </cell>
          <cell r="CC1009" t="str">
            <v/>
          </cell>
          <cell r="CE1009" t="str">
            <v/>
          </cell>
          <cell r="CF1009" t="str">
            <v/>
          </cell>
          <cell r="CG1009" t="str">
            <v/>
          </cell>
          <cell r="CH1009" t="str">
            <v/>
          </cell>
          <cell r="CI1009" t="str">
            <v/>
          </cell>
          <cell r="CP1009">
            <v>0</v>
          </cell>
        </row>
        <row r="1010">
          <cell r="C1010" t="str">
            <v>971-2023</v>
          </cell>
          <cell r="D1010">
            <v>1</v>
          </cell>
          <cell r="E1010" t="str">
            <v>CO1.PCCNTR.5102536</v>
          </cell>
          <cell r="F1010" t="str">
            <v>No Aplica</v>
          </cell>
          <cell r="G1010" t="str">
            <v>En Ejecución</v>
          </cell>
          <cell r="H1010" t="str">
            <v>https://community.secop.gov.co/Public/Tendering/OpportunityDetail/Index?noticeUID=CO1.NTC.4597672&amp;isFromPublicArea=True&amp;isModal=true&amp;asPopupView=true</v>
          </cell>
          <cell r="I1010" t="str">
            <v>SDHT-SDRPUB-PSP-032-2023.</v>
          </cell>
          <cell r="J1010">
            <v>1</v>
          </cell>
          <cell r="K1010">
            <v>1</v>
          </cell>
          <cell r="L1010" t="str">
            <v>Persona Natural</v>
          </cell>
          <cell r="M1010" t="str">
            <v>CC</v>
          </cell>
          <cell r="N1010">
            <v>1085297902</v>
          </cell>
          <cell r="O1010">
            <v>3</v>
          </cell>
          <cell r="P1010" t="str">
            <v>RIVAS ORDOÑEZ</v>
          </cell>
          <cell r="Q1010" t="str">
            <v>CRISLY CAROLINA</v>
          </cell>
          <cell r="R1010" t="str">
            <v>No Aplica</v>
          </cell>
          <cell r="S1010" t="str">
            <v>CRISLY CAROLINA RIVAS ORDOÑEZ</v>
          </cell>
          <cell r="T1010" t="str">
            <v>F</v>
          </cell>
          <cell r="U1010">
            <v>45097</v>
          </cell>
          <cell r="V1010">
            <v>45098</v>
          </cell>
          <cell r="W1010">
            <v>45099</v>
          </cell>
          <cell r="Y1010" t="str">
            <v>Contratación Directa</v>
          </cell>
          <cell r="Z1010" t="str">
            <v>Contrato</v>
          </cell>
          <cell r="AA1010" t="str">
            <v>Prestación de Servicios Profesionales</v>
          </cell>
          <cell r="AB1010" t="str">
            <v>PRESTAR SERVICIOS PROFESIONALES PARA APOYAR LOS PROCESOS DE IDENTIFICACIÓN, CARACTERIZACIÓN, EVALUACIÓN Y VERIFICACIÓN DE HOGARES DE  LOS PROGRAMAS DE VIVIENDA A CARGO DE LA SUBSECRETARIA DE GESTIÓN FINANCIERA</v>
          </cell>
          <cell r="AC1010">
            <v>45099</v>
          </cell>
          <cell r="AE1010">
            <v>45099</v>
          </cell>
          <cell r="AF1010">
            <v>6</v>
          </cell>
          <cell r="AG1010">
            <v>10</v>
          </cell>
          <cell r="AH1010">
            <v>6.333333333333333</v>
          </cell>
          <cell r="AI1010">
            <v>6</v>
          </cell>
          <cell r="AJ1010">
            <v>10</v>
          </cell>
          <cell r="AK1010">
            <v>190</v>
          </cell>
          <cell r="AL1010">
            <v>45291</v>
          </cell>
          <cell r="AM1010">
            <v>45291</v>
          </cell>
          <cell r="AN1010">
            <v>48925000</v>
          </cell>
          <cell r="AO1010">
            <v>48925000</v>
          </cell>
          <cell r="AP1010">
            <v>7725000</v>
          </cell>
          <cell r="AQ1010">
            <v>0</v>
          </cell>
          <cell r="AS1010">
            <v>1238</v>
          </cell>
          <cell r="AT1010">
            <v>45090</v>
          </cell>
          <cell r="AU1010">
            <v>49697500</v>
          </cell>
          <cell r="AV1010" t="str">
            <v>O23011601010000007823</v>
          </cell>
          <cell r="AW1010" t="str">
            <v>INVERSION</v>
          </cell>
          <cell r="AX1010" t="str">
            <v>Generación de mecanismos para facilitar el acceso a una solución de vivienda a hogares vulnerables en Bogotá</v>
          </cell>
          <cell r="AY1010" t="str">
            <v>5000518062</v>
          </cell>
          <cell r="AZ1010">
            <v>1166</v>
          </cell>
          <cell r="BA1010">
            <v>45098</v>
          </cell>
          <cell r="BB1010">
            <v>48925000</v>
          </cell>
          <cell r="BK1010" t="str">
            <v/>
          </cell>
          <cell r="BN1010" t="str">
            <v/>
          </cell>
          <cell r="BO1010" t="str">
            <v/>
          </cell>
          <cell r="BP1010" t="str">
            <v/>
          </cell>
          <cell r="BR1010" t="str">
            <v/>
          </cell>
          <cell r="BS1010" t="str">
            <v/>
          </cell>
          <cell r="BT1010" t="str">
            <v/>
          </cell>
          <cell r="BU1010" t="str">
            <v/>
          </cell>
          <cell r="BV1010" t="str">
            <v/>
          </cell>
          <cell r="BW1010" t="str">
            <v/>
          </cell>
          <cell r="CA1010" t="str">
            <v/>
          </cell>
          <cell r="CB1010" t="str">
            <v/>
          </cell>
          <cell r="CC1010" t="str">
            <v/>
          </cell>
          <cell r="CE1010" t="str">
            <v/>
          </cell>
          <cell r="CF1010" t="str">
            <v/>
          </cell>
          <cell r="CG1010" t="str">
            <v/>
          </cell>
          <cell r="CH1010" t="str">
            <v/>
          </cell>
          <cell r="CI1010" t="str">
            <v/>
          </cell>
          <cell r="CP1010">
            <v>0</v>
          </cell>
        </row>
        <row r="1011">
          <cell r="C1011" t="str">
            <v>972-2023</v>
          </cell>
          <cell r="D1011">
            <v>1</v>
          </cell>
          <cell r="E1011" t="str">
            <v>CO1.PCCNTR.5101789</v>
          </cell>
          <cell r="F1011" t="str">
            <v>No Aplica</v>
          </cell>
          <cell r="G1011" t="str">
            <v>En Ejecución</v>
          </cell>
          <cell r="H1011" t="str">
            <v>https://community.secop.gov.co/Public/Tendering/OpportunityDetail/Index?noticeUID=CO1.NTC.4597608&amp;isFromPublicArea=True&amp;isModal=true&amp;asPopupView=true</v>
          </cell>
          <cell r="I1011" t="str">
            <v>SDHT-SDICV-PSAG-015-2023</v>
          </cell>
          <cell r="J1011">
            <v>1</v>
          </cell>
          <cell r="K1011">
            <v>1</v>
          </cell>
          <cell r="L1011" t="str">
            <v>Persona Natural</v>
          </cell>
          <cell r="M1011" t="str">
            <v>CC</v>
          </cell>
          <cell r="N1011">
            <v>1233893204</v>
          </cell>
          <cell r="O1011">
            <v>3</v>
          </cell>
          <cell r="P1011" t="str">
            <v>QUINTERO SANCHEZ</v>
          </cell>
          <cell r="Q1011" t="str">
            <v>ANGEL YESIT</v>
          </cell>
          <cell r="R1011" t="str">
            <v>No Aplica</v>
          </cell>
          <cell r="S1011" t="str">
            <v>ANGEL YESIT QUINTERO SANCHEZ</v>
          </cell>
          <cell r="T1011" t="str">
            <v>M</v>
          </cell>
          <cell r="U1011">
            <v>45098</v>
          </cell>
          <cell r="V1011">
            <v>45105</v>
          </cell>
          <cell r="W1011">
            <v>45106</v>
          </cell>
          <cell r="Y1011" t="str">
            <v>Contratación Directa</v>
          </cell>
          <cell r="Z1011" t="str">
            <v>Contrato</v>
          </cell>
          <cell r="AA1011" t="str">
            <v>Prestación de Servicios  de Apoyo a la Gestión</v>
          </cell>
          <cell r="AB1011" t="str">
            <v>PRESTAR SERVICIOS DE APOYO A LA GESTIÓN PARA BRINDAR APOYO EN ACTIVIDADES OPERATIVAS EN LA SUBDIRECCIÓN DE INVESTIGACIONES Y CONTROL DE VIVIENDA.</v>
          </cell>
          <cell r="AC1011">
            <v>45106</v>
          </cell>
          <cell r="AE1011">
            <v>45106</v>
          </cell>
          <cell r="AF1011">
            <v>6</v>
          </cell>
          <cell r="AG1011">
            <v>10</v>
          </cell>
          <cell r="AH1011">
            <v>6.333333333333333</v>
          </cell>
          <cell r="AI1011">
            <v>6</v>
          </cell>
          <cell r="AJ1011">
            <v>10</v>
          </cell>
          <cell r="AK1011">
            <v>190</v>
          </cell>
          <cell r="AL1011">
            <v>45299</v>
          </cell>
          <cell r="AM1011">
            <v>45299</v>
          </cell>
          <cell r="AN1011">
            <v>19316666</v>
          </cell>
          <cell r="AO1011">
            <v>19316666</v>
          </cell>
          <cell r="AP1011">
            <v>3050000</v>
          </cell>
          <cell r="AQ1011">
            <v>0.6666666679084301</v>
          </cell>
          <cell r="AS1011">
            <v>1020</v>
          </cell>
          <cell r="AT1011">
            <v>45035</v>
          </cell>
          <cell r="AU1011">
            <v>24720000</v>
          </cell>
          <cell r="AV1011" t="str">
            <v>O23011603450000007812</v>
          </cell>
          <cell r="AW1011" t="str">
            <v>INVERSION</v>
          </cell>
          <cell r="AX1011" t="str">
            <v>Fortalecimiento de la Inspección, Vigilancia y Control de Vivienda en Bogotá</v>
          </cell>
          <cell r="AY1011" t="str">
            <v>5000522757</v>
          </cell>
          <cell r="AZ1011">
            <v>1274</v>
          </cell>
          <cell r="BA1011">
            <v>45105</v>
          </cell>
          <cell r="BB1011">
            <v>19316666</v>
          </cell>
          <cell r="BK1011" t="str">
            <v/>
          </cell>
          <cell r="BN1011" t="str">
            <v/>
          </cell>
          <cell r="BO1011" t="str">
            <v/>
          </cell>
          <cell r="BP1011" t="str">
            <v/>
          </cell>
          <cell r="BR1011" t="str">
            <v/>
          </cell>
          <cell r="BS1011" t="str">
            <v/>
          </cell>
          <cell r="BT1011" t="str">
            <v/>
          </cell>
          <cell r="BU1011" t="str">
            <v/>
          </cell>
          <cell r="BV1011" t="str">
            <v/>
          </cell>
          <cell r="BW1011" t="str">
            <v/>
          </cell>
          <cell r="CA1011" t="str">
            <v/>
          </cell>
          <cell r="CB1011" t="str">
            <v/>
          </cell>
          <cell r="CC1011" t="str">
            <v/>
          </cell>
          <cell r="CE1011" t="str">
            <v/>
          </cell>
          <cell r="CF1011" t="str">
            <v/>
          </cell>
          <cell r="CG1011" t="str">
            <v/>
          </cell>
          <cell r="CH1011" t="str">
            <v/>
          </cell>
          <cell r="CI1011" t="str">
            <v/>
          </cell>
          <cell r="CP1011">
            <v>0</v>
          </cell>
        </row>
        <row r="1012">
          <cell r="C1012" t="str">
            <v>973-2023</v>
          </cell>
          <cell r="D1012">
            <v>1</v>
          </cell>
          <cell r="E1012" t="str">
            <v>CO1.PCCNTR.5103713</v>
          </cell>
          <cell r="F1012" t="str">
            <v>No Aplica</v>
          </cell>
          <cell r="G1012" t="str">
            <v>En Ejecución</v>
          </cell>
          <cell r="H1012" t="str">
            <v>https://community.secop.gov.co/Public/Tendering/OpportunityDetail/Index?noticeUID=CO1.NTC.4598752&amp;isFromPublicArea=True&amp;isModal=true&amp;asPopupView=true</v>
          </cell>
          <cell r="I1012" t="str">
            <v>SDHT-SDO-PSP-112-2023</v>
          </cell>
          <cell r="J1012">
            <v>1</v>
          </cell>
          <cell r="K1012">
            <v>1</v>
          </cell>
          <cell r="L1012" t="str">
            <v>Persona Natural</v>
          </cell>
          <cell r="M1012" t="str">
            <v>CC</v>
          </cell>
          <cell r="N1012">
            <v>80085094</v>
          </cell>
          <cell r="O1012">
            <v>8</v>
          </cell>
          <cell r="P1012" t="str">
            <v>MESA CARVAJAL</v>
          </cell>
          <cell r="Q1012" t="str">
            <v>JUAN CARLOS</v>
          </cell>
          <cell r="R1012" t="str">
            <v>No Aplica</v>
          </cell>
          <cell r="S1012" t="str">
            <v>JUAN CARLOS MESA CARVAJAL</v>
          </cell>
          <cell r="T1012" t="str">
            <v>M</v>
          </cell>
          <cell r="U1012">
            <v>45097</v>
          </cell>
          <cell r="V1012">
            <v>45097</v>
          </cell>
          <cell r="W1012">
            <v>45098</v>
          </cell>
          <cell r="Y1012" t="str">
            <v>Contratación Directa</v>
          </cell>
          <cell r="Z1012" t="str">
            <v>Contrato</v>
          </cell>
          <cell r="AA1012" t="str">
            <v>Prestación de Servicios Profesionales</v>
          </cell>
          <cell r="AB1012" t="str">
            <v>PRESTAR SERVICIOS PROFESIONALES PARA REALIZAR ACTIVIDADES DEL DESARROLLO SOCIAL DE LOS PROYECTOS PRIORIZADOS EN LA ENTIDAD</v>
          </cell>
          <cell r="AC1012">
            <v>45098</v>
          </cell>
          <cell r="AE1012">
            <v>45098</v>
          </cell>
          <cell r="AF1012">
            <v>6</v>
          </cell>
          <cell r="AG1012">
            <v>10</v>
          </cell>
          <cell r="AH1012">
            <v>6.333333333333333</v>
          </cell>
          <cell r="AI1012">
            <v>6</v>
          </cell>
          <cell r="AJ1012">
            <v>10</v>
          </cell>
          <cell r="AK1012">
            <v>190</v>
          </cell>
          <cell r="AL1012">
            <v>45290</v>
          </cell>
          <cell r="AM1012">
            <v>45290</v>
          </cell>
          <cell r="AN1012">
            <v>58710000</v>
          </cell>
          <cell r="AO1012">
            <v>58710000</v>
          </cell>
          <cell r="AP1012">
            <v>9270000</v>
          </cell>
          <cell r="AQ1012">
            <v>0</v>
          </cell>
          <cell r="AS1012">
            <v>1212</v>
          </cell>
          <cell r="AT1012">
            <v>45083</v>
          </cell>
          <cell r="AU1012">
            <v>60255000</v>
          </cell>
          <cell r="AV1012" t="str">
            <v>O23011602320000007641</v>
          </cell>
          <cell r="AW1012" t="str">
            <v>INVERSION</v>
          </cell>
          <cell r="AX1012" t="str">
            <v>Implementación de la Estrategia Integral de Revitalización Bogotá</v>
          </cell>
          <cell r="AY1012" t="str">
            <v>5000517892</v>
          </cell>
          <cell r="AZ1012">
            <v>1160</v>
          </cell>
          <cell r="BA1012">
            <v>45098</v>
          </cell>
          <cell r="BB1012">
            <v>58710000</v>
          </cell>
          <cell r="BK1012" t="str">
            <v/>
          </cell>
          <cell r="BN1012" t="str">
            <v/>
          </cell>
          <cell r="BO1012" t="str">
            <v/>
          </cell>
          <cell r="BP1012" t="str">
            <v/>
          </cell>
          <cell r="BR1012" t="str">
            <v/>
          </cell>
          <cell r="BS1012" t="str">
            <v/>
          </cell>
          <cell r="BT1012" t="str">
            <v/>
          </cell>
          <cell r="BU1012" t="str">
            <v/>
          </cell>
          <cell r="BV1012" t="str">
            <v/>
          </cell>
          <cell r="BW1012" t="str">
            <v/>
          </cell>
          <cell r="CA1012" t="str">
            <v/>
          </cell>
          <cell r="CB1012" t="str">
            <v/>
          </cell>
          <cell r="CC1012" t="str">
            <v/>
          </cell>
          <cell r="CE1012" t="str">
            <v/>
          </cell>
          <cell r="CF1012" t="str">
            <v/>
          </cell>
          <cell r="CG1012" t="str">
            <v/>
          </cell>
          <cell r="CH1012" t="str">
            <v/>
          </cell>
          <cell r="CI1012" t="str">
            <v/>
          </cell>
          <cell r="CP1012">
            <v>0</v>
          </cell>
        </row>
        <row r="1013">
          <cell r="C1013" t="str">
            <v>974-2023</v>
          </cell>
          <cell r="D1013">
            <v>1</v>
          </cell>
          <cell r="E1013" t="str">
            <v>CO1.PCCNTR.5103260</v>
          </cell>
          <cell r="F1013" t="str">
            <v>No Aplica</v>
          </cell>
          <cell r="G1013" t="str">
            <v>En Ejecución</v>
          </cell>
          <cell r="H1013" t="str">
            <v>https://community.secop.gov.co/Public/Tendering/OpportunityDetail/Index?noticeUID=CO1.NTC.4598919&amp;isFromPublicArea=True&amp;isModal=true&amp;asPopupView=true</v>
          </cell>
          <cell r="I1013" t="str">
            <v>SDHT-SDO-PSP-113-2023</v>
          </cell>
          <cell r="J1013">
            <v>1</v>
          </cell>
          <cell r="K1013">
            <v>1</v>
          </cell>
          <cell r="L1013" t="str">
            <v>Persona Natural</v>
          </cell>
          <cell r="M1013" t="str">
            <v>CC</v>
          </cell>
          <cell r="N1013">
            <v>1144074347</v>
          </cell>
          <cell r="O1013">
            <v>1</v>
          </cell>
          <cell r="P1013" t="str">
            <v>CASTRO SIERRA</v>
          </cell>
          <cell r="Q1013" t="str">
            <v>JUAN CAMILO</v>
          </cell>
          <cell r="R1013" t="str">
            <v>No Aplica</v>
          </cell>
          <cell r="S1013" t="str">
            <v>JUAN CAMILO CASTRO SIERRA</v>
          </cell>
          <cell r="T1013" t="str">
            <v>M</v>
          </cell>
          <cell r="U1013">
            <v>45097</v>
          </cell>
          <cell r="V1013">
            <v>45097</v>
          </cell>
          <cell r="W1013">
            <v>45098</v>
          </cell>
          <cell r="Y1013" t="str">
            <v>Contratación Directa</v>
          </cell>
          <cell r="Z1013" t="str">
            <v>Contrato</v>
          </cell>
          <cell r="AA1013" t="str">
            <v>Prestación de Servicios Profesionales</v>
          </cell>
          <cell r="AB1013" t="str">
            <v>PRESTAR SERVICIOS PROFESIONALES PARA ELABORAR SOPORTES GRÁFICOS EN LAS PROPUESTAS URBANAS DE LOS PROYECTOS PRIORIZADOS POR LA ENTIDAD.</v>
          </cell>
          <cell r="AC1013">
            <v>45098</v>
          </cell>
          <cell r="AE1013">
            <v>45098</v>
          </cell>
          <cell r="AF1013">
            <v>6</v>
          </cell>
          <cell r="AG1013">
            <v>10</v>
          </cell>
          <cell r="AH1013">
            <v>6.333333333333333</v>
          </cell>
          <cell r="AI1013">
            <v>6</v>
          </cell>
          <cell r="AJ1013">
            <v>10</v>
          </cell>
          <cell r="AK1013">
            <v>190</v>
          </cell>
          <cell r="AL1013">
            <v>45290</v>
          </cell>
          <cell r="AM1013">
            <v>45290</v>
          </cell>
          <cell r="AN1013">
            <v>41800000</v>
          </cell>
          <cell r="AO1013">
            <v>41800000</v>
          </cell>
          <cell r="AP1013">
            <v>6600000</v>
          </cell>
          <cell r="AQ1013">
            <v>0</v>
          </cell>
          <cell r="AS1013">
            <v>1211</v>
          </cell>
          <cell r="AT1013">
            <v>45083</v>
          </cell>
          <cell r="AU1013">
            <v>42900000</v>
          </cell>
          <cell r="AV1013" t="str">
            <v>O23011602320000007641</v>
          </cell>
          <cell r="AW1013" t="str">
            <v>INVERSION</v>
          </cell>
          <cell r="AX1013" t="str">
            <v>Implementación de la Estrategia Integral de Revitalización Bogotá</v>
          </cell>
          <cell r="AY1013" t="str">
            <v>5000517897</v>
          </cell>
          <cell r="AZ1013">
            <v>1161</v>
          </cell>
          <cell r="BA1013">
            <v>45098</v>
          </cell>
          <cell r="BB1013">
            <v>41800000</v>
          </cell>
          <cell r="BK1013" t="str">
            <v/>
          </cell>
          <cell r="BN1013" t="str">
            <v/>
          </cell>
          <cell r="BO1013" t="str">
            <v/>
          </cell>
          <cell r="BP1013" t="str">
            <v/>
          </cell>
          <cell r="BR1013" t="str">
            <v/>
          </cell>
          <cell r="BS1013" t="str">
            <v/>
          </cell>
          <cell r="BT1013" t="str">
            <v/>
          </cell>
          <cell r="BU1013" t="str">
            <v/>
          </cell>
          <cell r="BV1013" t="str">
            <v/>
          </cell>
          <cell r="BW1013" t="str">
            <v/>
          </cell>
          <cell r="CA1013" t="str">
            <v/>
          </cell>
          <cell r="CB1013" t="str">
            <v/>
          </cell>
          <cell r="CC1013" t="str">
            <v/>
          </cell>
          <cell r="CE1013" t="str">
            <v/>
          </cell>
          <cell r="CF1013" t="str">
            <v/>
          </cell>
          <cell r="CG1013" t="str">
            <v/>
          </cell>
          <cell r="CH1013" t="str">
            <v/>
          </cell>
          <cell r="CI1013" t="str">
            <v/>
          </cell>
          <cell r="CP1013">
            <v>0</v>
          </cell>
        </row>
        <row r="1014">
          <cell r="C1014" t="str">
            <v>975-2023</v>
          </cell>
          <cell r="D1014">
            <v>1</v>
          </cell>
          <cell r="E1014" t="str">
            <v>CO1.PCCNTR.5102726</v>
          </cell>
          <cell r="F1014" t="str">
            <v>No Aplica</v>
          </cell>
          <cell r="G1014" t="str">
            <v>En Ejecución</v>
          </cell>
          <cell r="H1014" t="str">
            <v>https://community.secop.gov.co/Public/Tendering/OpportunityDetail/Index?noticeUID=CO1.NTC.4598109&amp;isFromPublicArea=True&amp;isModal=true&amp;asPopupView=true</v>
          </cell>
          <cell r="I1014" t="str">
            <v>SDHT-SDRPUB-PSP-071-2023</v>
          </cell>
          <cell r="J1014">
            <v>1</v>
          </cell>
          <cell r="K1014">
            <v>1</v>
          </cell>
          <cell r="L1014" t="str">
            <v>Persona Natural</v>
          </cell>
          <cell r="M1014" t="str">
            <v>CC</v>
          </cell>
          <cell r="N1014">
            <v>1018422304</v>
          </cell>
          <cell r="O1014">
            <v>1</v>
          </cell>
          <cell r="P1014" t="str">
            <v>GOMEZ BERMUDEZ</v>
          </cell>
          <cell r="Q1014" t="str">
            <v>PAOLA ANDREA</v>
          </cell>
          <cell r="R1014" t="str">
            <v>No Aplica</v>
          </cell>
          <cell r="S1014" t="str">
            <v>PAOLA ANDREA GOMEZ BERMUDEZ</v>
          </cell>
          <cell r="T1014" t="str">
            <v>F</v>
          </cell>
          <cell r="U1014">
            <v>45097</v>
          </cell>
          <cell r="V1014">
            <v>45099</v>
          </cell>
          <cell r="W1014">
            <v>45100</v>
          </cell>
          <cell r="Y1014" t="str">
            <v>Contratación Directa</v>
          </cell>
          <cell r="Z1014" t="str">
            <v>Contrato</v>
          </cell>
          <cell r="AA1014" t="str">
            <v>Prestación de Servicios Profesionales</v>
          </cell>
          <cell r="AB1014" t="str">
            <v>PRESTAR SERVICIOS PROFESIONALES PARA REALIZAR GESTIÓN SOCIAL, VERIFICACIÓN Y SEGUIMIENTO A LOS HOGARES EN EL MARCO DE LOS PROYECTOS DE VIVIENDA ASOCIADOS A LOS INSTRUMENTOS DE FINANCIACIÓN PRIORIZADOS POR LA SUBSECRETARÍA DE GESTIÓN FINANCIERA.</v>
          </cell>
          <cell r="AC1014">
            <v>45100</v>
          </cell>
          <cell r="AE1014">
            <v>45100</v>
          </cell>
          <cell r="AF1014">
            <v>6</v>
          </cell>
          <cell r="AG1014">
            <v>15</v>
          </cell>
          <cell r="AH1014">
            <v>6.5</v>
          </cell>
          <cell r="AI1014">
            <v>6</v>
          </cell>
          <cell r="AJ1014">
            <v>15</v>
          </cell>
          <cell r="AK1014">
            <v>195</v>
          </cell>
          <cell r="AL1014">
            <v>45298</v>
          </cell>
          <cell r="AM1014">
            <v>45298</v>
          </cell>
          <cell r="AN1014">
            <v>34450000</v>
          </cell>
          <cell r="AO1014">
            <v>34450000</v>
          </cell>
          <cell r="AP1014">
            <v>5300000</v>
          </cell>
          <cell r="AQ1014">
            <v>0</v>
          </cell>
          <cell r="AS1014">
            <v>1114</v>
          </cell>
          <cell r="AT1014">
            <v>45058</v>
          </cell>
          <cell r="AU1014">
            <v>35156000</v>
          </cell>
          <cell r="AV1014" t="str">
            <v>O23011601010000007823</v>
          </cell>
          <cell r="AW1014" t="str">
            <v>INVERSION</v>
          </cell>
          <cell r="AX1014" t="str">
            <v>Generación de mecanismos para facilitar el acceso a una solución de vivienda a hogares vulnerables en Bogotá</v>
          </cell>
          <cell r="AY1014" t="str">
            <v>5000517912</v>
          </cell>
          <cell r="AZ1014">
            <v>1162</v>
          </cell>
          <cell r="BA1014">
            <v>45098</v>
          </cell>
          <cell r="BB1014">
            <v>34450000</v>
          </cell>
          <cell r="BK1014" t="str">
            <v/>
          </cell>
          <cell r="BN1014" t="str">
            <v/>
          </cell>
          <cell r="BO1014" t="str">
            <v/>
          </cell>
          <cell r="BP1014" t="str">
            <v/>
          </cell>
          <cell r="BR1014" t="str">
            <v/>
          </cell>
          <cell r="BS1014" t="str">
            <v/>
          </cell>
          <cell r="BT1014" t="str">
            <v/>
          </cell>
          <cell r="BU1014" t="str">
            <v/>
          </cell>
          <cell r="BV1014" t="str">
            <v/>
          </cell>
          <cell r="BW1014" t="str">
            <v/>
          </cell>
          <cell r="CA1014" t="str">
            <v/>
          </cell>
          <cell r="CB1014" t="str">
            <v/>
          </cell>
          <cell r="CC1014" t="str">
            <v/>
          </cell>
          <cell r="CE1014" t="str">
            <v/>
          </cell>
          <cell r="CF1014" t="str">
            <v/>
          </cell>
          <cell r="CG1014" t="str">
            <v/>
          </cell>
          <cell r="CH1014" t="str">
            <v/>
          </cell>
          <cell r="CI1014" t="str">
            <v/>
          </cell>
          <cell r="CP1014">
            <v>0</v>
          </cell>
        </row>
        <row r="1015">
          <cell r="C1015" t="str">
            <v>976-2023</v>
          </cell>
          <cell r="D1015">
            <v>1</v>
          </cell>
          <cell r="E1015" t="str">
            <v>CO1.PCCNTR.5102565</v>
          </cell>
          <cell r="F1015" t="str">
            <v>No Aplica</v>
          </cell>
          <cell r="G1015" t="str">
            <v>En Ejecución</v>
          </cell>
          <cell r="H1015" t="str">
            <v>https://community.secop.gov.co/Public/Tendering/OpportunityDetail/Index?noticeUID=CO1.NTC.4598139&amp;isFromPublicArea=True&amp;isModal=true&amp;asPopupView=true</v>
          </cell>
          <cell r="I1015" t="str">
            <v>SDHT-SDRPUB-PSP-046-2023,</v>
          </cell>
          <cell r="J1015">
            <v>1</v>
          </cell>
          <cell r="K1015">
            <v>1</v>
          </cell>
          <cell r="L1015" t="str">
            <v>Persona Natural</v>
          </cell>
          <cell r="M1015" t="str">
            <v>CC</v>
          </cell>
          <cell r="N1015">
            <v>52950092</v>
          </cell>
          <cell r="O1015">
            <v>2</v>
          </cell>
          <cell r="P1015" t="str">
            <v>MEZA CASTAÑEDA</v>
          </cell>
          <cell r="Q1015" t="str">
            <v>YOHANNA AISLEN</v>
          </cell>
          <cell r="R1015" t="str">
            <v>No Aplica</v>
          </cell>
          <cell r="S1015" t="str">
            <v>YOHANNA AISLEN MEZA CASTAÑEDA</v>
          </cell>
          <cell r="T1015" t="str">
            <v>F</v>
          </cell>
          <cell r="U1015">
            <v>45098</v>
          </cell>
          <cell r="V1015">
            <v>45100</v>
          </cell>
          <cell r="W1015">
            <v>45103</v>
          </cell>
          <cell r="Y1015" t="str">
            <v>Contratación Directa</v>
          </cell>
          <cell r="Z1015" t="str">
            <v>Contrato</v>
          </cell>
          <cell r="AA1015" t="str">
            <v>Prestación de Servicios Profesionales</v>
          </cell>
          <cell r="AB1015" t="str">
            <v>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v>
          </cell>
          <cell r="AC1015">
            <v>45103</v>
          </cell>
          <cell r="AE1015">
            <v>45103</v>
          </cell>
          <cell r="AF1015">
            <v>6</v>
          </cell>
          <cell r="AG1015">
            <v>10</v>
          </cell>
          <cell r="AH1015">
            <v>6.333333333333333</v>
          </cell>
          <cell r="AI1015">
            <v>6</v>
          </cell>
          <cell r="AJ1015">
            <v>10</v>
          </cell>
          <cell r="AK1015">
            <v>190</v>
          </cell>
          <cell r="AL1015">
            <v>45296</v>
          </cell>
          <cell r="AM1015">
            <v>45296</v>
          </cell>
          <cell r="AN1015">
            <v>41166667</v>
          </cell>
          <cell r="AO1015">
            <v>41166667</v>
          </cell>
          <cell r="AP1015">
            <v>6500000</v>
          </cell>
          <cell r="AQ1015">
            <v>-0.3333333358168602</v>
          </cell>
          <cell r="AS1015">
            <v>1115</v>
          </cell>
          <cell r="AT1015">
            <v>45058</v>
          </cell>
          <cell r="AU1015">
            <v>43116000</v>
          </cell>
          <cell r="AV1015" t="str">
            <v>O23011601010000007823</v>
          </cell>
          <cell r="AW1015" t="str">
            <v>INVERSION</v>
          </cell>
          <cell r="AX1015" t="str">
            <v>Generación de mecanismos para facilitar el acceso a una solución de vivienda a hogares vulnerables en Bogotá</v>
          </cell>
          <cell r="AY1015" t="str">
            <v>5000518784</v>
          </cell>
          <cell r="AZ1015">
            <v>1174</v>
          </cell>
          <cell r="BA1015">
            <v>45099</v>
          </cell>
          <cell r="BB1015">
            <v>41166667</v>
          </cell>
          <cell r="BK1015" t="str">
            <v/>
          </cell>
          <cell r="BN1015" t="str">
            <v/>
          </cell>
          <cell r="BO1015" t="str">
            <v/>
          </cell>
          <cell r="BP1015" t="str">
            <v/>
          </cell>
          <cell r="BR1015" t="str">
            <v/>
          </cell>
          <cell r="BS1015" t="str">
            <v/>
          </cell>
          <cell r="BT1015" t="str">
            <v/>
          </cell>
          <cell r="BU1015" t="str">
            <v/>
          </cell>
          <cell r="BV1015" t="str">
            <v/>
          </cell>
          <cell r="BW1015" t="str">
            <v/>
          </cell>
          <cell r="CA1015" t="str">
            <v/>
          </cell>
          <cell r="CB1015" t="str">
            <v/>
          </cell>
          <cell r="CC1015" t="str">
            <v/>
          </cell>
          <cell r="CE1015" t="str">
            <v/>
          </cell>
          <cell r="CF1015" t="str">
            <v/>
          </cell>
          <cell r="CG1015" t="str">
            <v/>
          </cell>
          <cell r="CH1015" t="str">
            <v/>
          </cell>
          <cell r="CI1015" t="str">
            <v/>
          </cell>
          <cell r="CP1015">
            <v>0</v>
          </cell>
        </row>
        <row r="1016">
          <cell r="C1016" t="str">
            <v>977-2023</v>
          </cell>
          <cell r="D1016">
            <v>1</v>
          </cell>
          <cell r="E1016" t="str">
            <v>CO1.PCCNTR.5103826</v>
          </cell>
          <cell r="F1016" t="str">
            <v>No Aplica</v>
          </cell>
          <cell r="G1016" t="str">
            <v>En Ejecución</v>
          </cell>
          <cell r="H1016" t="str">
            <v>https://community.secop.gov.co/Public/Tendering/OpportunityDetail/Index?noticeUID=CO1.NTC.4598885&amp;isFromPublicArea=True&amp;isModal=true&amp;asPopupView=true</v>
          </cell>
          <cell r="I1016" t="str">
            <v>SDHT-SDRPUB-PSAG-016-2023</v>
          </cell>
          <cell r="J1016">
            <v>1</v>
          </cell>
          <cell r="K1016">
            <v>1</v>
          </cell>
          <cell r="L1016" t="str">
            <v>Persona Natural</v>
          </cell>
          <cell r="M1016" t="str">
            <v>CC</v>
          </cell>
          <cell r="N1016">
            <v>52869499</v>
          </cell>
          <cell r="O1016">
            <v>0</v>
          </cell>
          <cell r="P1016" t="str">
            <v>ARDILA GARCES</v>
          </cell>
          <cell r="Q1016" t="str">
            <v>MARTHA LUCIA</v>
          </cell>
          <cell r="R1016" t="str">
            <v>No Aplica</v>
          </cell>
          <cell r="S1016" t="str">
            <v>MARTHA LUCIA ARDILA GARCES</v>
          </cell>
          <cell r="T1016" t="str">
            <v>F</v>
          </cell>
          <cell r="U1016">
            <v>45098</v>
          </cell>
          <cell r="V1016">
            <v>45100</v>
          </cell>
          <cell r="W1016">
            <v>45103</v>
          </cell>
          <cell r="Y1016" t="str">
            <v>Contratación Directa</v>
          </cell>
          <cell r="Z1016" t="str">
            <v>Contrato</v>
          </cell>
          <cell r="AA1016" t="str">
            <v>Prestación de Servicios  de Apoyo a la Gestión</v>
          </cell>
          <cell r="AB1016" t="str">
            <v>PRESTAR SERVICIOS DE APOYO A LA GESTIÓN EN LAS LABORES OPERATIVAS Y DE GESTIÓN DOCUMENTAL DERIVADAS Y PROCESAMIENTO DE LA INFORMACIÓN DERIVADA DE LA IMPLEMENTACIÓN DE PROGRAMAS Y PROYECTOS A CARGO DE LA SUBSECRETARIA DE GESTIÓN FINANCIERA.</v>
          </cell>
          <cell r="AC1016">
            <v>45103</v>
          </cell>
          <cell r="AE1016">
            <v>45103</v>
          </cell>
          <cell r="AF1016">
            <v>6</v>
          </cell>
          <cell r="AG1016">
            <v>10</v>
          </cell>
          <cell r="AH1016">
            <v>6.333333333333333</v>
          </cell>
          <cell r="AI1016">
            <v>6</v>
          </cell>
          <cell r="AJ1016">
            <v>10</v>
          </cell>
          <cell r="AK1016">
            <v>190</v>
          </cell>
          <cell r="AL1016">
            <v>45296</v>
          </cell>
          <cell r="AM1016">
            <v>45296</v>
          </cell>
          <cell r="AN1016">
            <v>17524333</v>
          </cell>
          <cell r="AO1016">
            <v>17524333</v>
          </cell>
          <cell r="AP1016">
            <v>2767000</v>
          </cell>
          <cell r="AQ1016">
            <v>0.3333333320915699</v>
          </cell>
          <cell r="AS1016">
            <v>1141</v>
          </cell>
          <cell r="AT1016">
            <v>45063</v>
          </cell>
          <cell r="AU1016">
            <v>19276766</v>
          </cell>
          <cell r="AV1016" t="str">
            <v>O23011601010000007823</v>
          </cell>
          <cell r="AW1016" t="str">
            <v>INVERSION</v>
          </cell>
          <cell r="AX1016" t="str">
            <v>Generación de mecanismos para facilitar el acceso a una solución de vivienda a hogares vulnerables en Bogotá</v>
          </cell>
          <cell r="AY1016" t="str">
            <v>5000518191</v>
          </cell>
          <cell r="AZ1016">
            <v>1170</v>
          </cell>
          <cell r="BA1016">
            <v>45098</v>
          </cell>
          <cell r="BB1016">
            <v>17524333</v>
          </cell>
          <cell r="BK1016" t="str">
            <v/>
          </cell>
          <cell r="BN1016" t="str">
            <v/>
          </cell>
          <cell r="BO1016" t="str">
            <v/>
          </cell>
          <cell r="BP1016" t="str">
            <v/>
          </cell>
          <cell r="BR1016" t="str">
            <v/>
          </cell>
          <cell r="BS1016" t="str">
            <v/>
          </cell>
          <cell r="BT1016" t="str">
            <v/>
          </cell>
          <cell r="BU1016" t="str">
            <v/>
          </cell>
          <cell r="BV1016" t="str">
            <v/>
          </cell>
          <cell r="BW1016" t="str">
            <v/>
          </cell>
          <cell r="CA1016" t="str">
            <v/>
          </cell>
          <cell r="CB1016" t="str">
            <v/>
          </cell>
          <cell r="CC1016" t="str">
            <v/>
          </cell>
          <cell r="CE1016" t="str">
            <v/>
          </cell>
          <cell r="CF1016" t="str">
            <v/>
          </cell>
          <cell r="CG1016" t="str">
            <v/>
          </cell>
          <cell r="CH1016" t="str">
            <v/>
          </cell>
          <cell r="CI1016" t="str">
            <v/>
          </cell>
          <cell r="CP1016">
            <v>0</v>
          </cell>
        </row>
        <row r="1017">
          <cell r="C1017" t="str">
            <v>978-2023</v>
          </cell>
          <cell r="D1017">
            <v>1</v>
          </cell>
          <cell r="E1017" t="str">
            <v>CO1.PCCNTR.5104286</v>
          </cell>
          <cell r="F1017" t="str">
            <v>No Aplica</v>
          </cell>
          <cell r="G1017" t="str">
            <v>En Ejecución</v>
          </cell>
          <cell r="H1017" t="str">
            <v>https://community.secop.gov.co/Public/Tendering/OpportunityDetail/Index?noticeUID=CO1.NTC.4599976&amp;isFromPublicArea=True&amp;isModal=true&amp;asPopupView=true</v>
          </cell>
          <cell r="I1017" t="str">
            <v>SDHT-SDRPUB-PSP-078-2023</v>
          </cell>
          <cell r="J1017">
            <v>1</v>
          </cell>
          <cell r="K1017">
            <v>1</v>
          </cell>
          <cell r="L1017" t="str">
            <v>Persona Natural</v>
          </cell>
          <cell r="M1017" t="str">
            <v>CC</v>
          </cell>
          <cell r="N1017">
            <v>51823004</v>
          </cell>
          <cell r="O1017">
            <v>7</v>
          </cell>
          <cell r="P1017" t="str">
            <v>AMOROCHO VILLALBA</v>
          </cell>
          <cell r="Q1017" t="str">
            <v>JANNETH</v>
          </cell>
          <cell r="R1017" t="str">
            <v>No Aplica</v>
          </cell>
          <cell r="S1017" t="str">
            <v>JANNETH AMOROCHO VILLALBA</v>
          </cell>
          <cell r="T1017" t="str">
            <v>F</v>
          </cell>
          <cell r="U1017">
            <v>45097</v>
          </cell>
          <cell r="V1017">
            <v>45099</v>
          </cell>
          <cell r="W1017">
            <v>45100</v>
          </cell>
          <cell r="Y1017" t="str">
            <v>Contratación Directa</v>
          </cell>
          <cell r="Z1017" t="str">
            <v>Contrato</v>
          </cell>
          <cell r="AA1017" t="str">
            <v>Prestación de Servicios Profesionales</v>
          </cell>
          <cell r="AB1017" t="str">
            <v>PRESTAR SERVICIOS PROFESIONALES JURÍDICOS PARA GARANTIZAR LA GESTIÓN, IMPLEMENTACIÓN Y SEGUIMIENTO A LOS INSTRUMENTOS DE FINANCIACIÓN PARA FACILITAR EL ACCESO A VIVIENDA VIS O VIP IMPLEMENTADOS POR LA SUBSECRETARÍA DE GESTIÓN FINANCIERA</v>
          </cell>
          <cell r="AC1017">
            <v>45100</v>
          </cell>
          <cell r="AE1017">
            <v>45100</v>
          </cell>
          <cell r="AF1017">
            <v>6</v>
          </cell>
          <cell r="AG1017">
            <v>8</v>
          </cell>
          <cell r="AH1017">
            <v>6.2666666666666666</v>
          </cell>
          <cell r="AI1017">
            <v>6</v>
          </cell>
          <cell r="AJ1017">
            <v>8</v>
          </cell>
          <cell r="AK1017">
            <v>188</v>
          </cell>
          <cell r="AL1017">
            <v>45290</v>
          </cell>
          <cell r="AM1017">
            <v>45290</v>
          </cell>
          <cell r="AN1017">
            <v>38728000</v>
          </cell>
          <cell r="AO1017">
            <v>38728000</v>
          </cell>
          <cell r="AP1017">
            <v>6180000</v>
          </cell>
          <cell r="AQ1017">
            <v>0</v>
          </cell>
          <cell r="AS1017">
            <v>1243</v>
          </cell>
          <cell r="AT1017">
            <v>45090</v>
          </cell>
          <cell r="AU1017">
            <v>43466000</v>
          </cell>
          <cell r="AV1017" t="str">
            <v>O23011601010000007823</v>
          </cell>
          <cell r="AW1017" t="str">
            <v>INVERSION</v>
          </cell>
          <cell r="AX1017" t="str">
            <v>Generación de mecanismos para facilitar el acceso a una solución de vivienda a hogares vulnerables en Bogotá</v>
          </cell>
          <cell r="AY1017" t="str">
            <v>5000518125</v>
          </cell>
          <cell r="AZ1017">
            <v>1167</v>
          </cell>
          <cell r="BA1017">
            <v>45098</v>
          </cell>
          <cell r="BB1017">
            <v>38728000</v>
          </cell>
          <cell r="BK1017" t="str">
            <v/>
          </cell>
          <cell r="BN1017" t="str">
            <v/>
          </cell>
          <cell r="BO1017" t="str">
            <v/>
          </cell>
          <cell r="BP1017" t="str">
            <v/>
          </cell>
          <cell r="BR1017" t="str">
            <v/>
          </cell>
          <cell r="BS1017" t="str">
            <v/>
          </cell>
          <cell r="BT1017" t="str">
            <v/>
          </cell>
          <cell r="BU1017" t="str">
            <v/>
          </cell>
          <cell r="BV1017" t="str">
            <v/>
          </cell>
          <cell r="BW1017" t="str">
            <v/>
          </cell>
          <cell r="CA1017" t="str">
            <v/>
          </cell>
          <cell r="CB1017" t="str">
            <v/>
          </cell>
          <cell r="CC1017" t="str">
            <v/>
          </cell>
          <cell r="CE1017" t="str">
            <v/>
          </cell>
          <cell r="CF1017" t="str">
            <v/>
          </cell>
          <cell r="CG1017" t="str">
            <v/>
          </cell>
          <cell r="CH1017" t="str">
            <v/>
          </cell>
          <cell r="CI1017" t="str">
            <v/>
          </cell>
          <cell r="CP1017">
            <v>0</v>
          </cell>
        </row>
        <row r="1018">
          <cell r="C1018" t="str">
            <v>979-2023</v>
          </cell>
          <cell r="D1018">
            <v>1</v>
          </cell>
          <cell r="E1018" t="str">
            <v>CO1.PCCNTR.5108974</v>
          </cell>
          <cell r="F1018" t="str">
            <v>No Aplica</v>
          </cell>
          <cell r="G1018" t="str">
            <v>En Ejecución</v>
          </cell>
          <cell r="H1018" t="str">
            <v>https://community.secop.gov.co/Public/Tendering/OpportunityDetail/Index?noticeUID=CO1.NTC.4604890&amp;isFromPublicArea=True&amp;isModal=true&amp;asPopupView=true</v>
          </cell>
          <cell r="I1018" t="str">
            <v>SDHT-SDRPUB-PSP-060-2023.</v>
          </cell>
          <cell r="J1018">
            <v>1</v>
          </cell>
          <cell r="K1018">
            <v>1</v>
          </cell>
          <cell r="L1018" t="str">
            <v>Persona Natural</v>
          </cell>
          <cell r="M1018" t="str">
            <v>CC</v>
          </cell>
          <cell r="N1018">
            <v>1032376132</v>
          </cell>
          <cell r="O1018">
            <v>5</v>
          </cell>
          <cell r="P1018" t="str">
            <v>PAZ CRUZ</v>
          </cell>
          <cell r="Q1018" t="str">
            <v>DIEGO ALEXANDER</v>
          </cell>
          <cell r="R1018" t="str">
            <v>No Aplica</v>
          </cell>
          <cell r="S1018" t="str">
            <v>DIEGO ALEXANDER PAZ CRUZ</v>
          </cell>
          <cell r="T1018" t="str">
            <v>M</v>
          </cell>
          <cell r="U1018">
            <v>45098</v>
          </cell>
          <cell r="V1018">
            <v>45100</v>
          </cell>
          <cell r="W1018">
            <v>45100</v>
          </cell>
          <cell r="Y1018" t="str">
            <v>Contratación Directa</v>
          </cell>
          <cell r="Z1018" t="str">
            <v>Contrato</v>
          </cell>
          <cell r="AA1018" t="str">
            <v>Prestación de Servicios Profesionales</v>
          </cell>
          <cell r="AB1018" t="str">
            <v>PRESTAR SERVICIOS PROFESIONALES JURÍDICOS PARA ATENDER, DAR RESPUESTA Y REALIZAR SEGUIMIENTO A LOS REQUERIMIENTOS Y PETICIONES PRESENTADAS EN EL MARCO DE LOS PROGRAMAS Y PROYECTOS ASOCIADOS A LOS INSTRUMENTOS DE FINANCIACIÓN A CARGO DE LA SUBSECRETARÍA DE GESTIÓN FINANCIERA.</v>
          </cell>
          <cell r="AC1018">
            <v>45100</v>
          </cell>
          <cell r="AE1018">
            <v>45100</v>
          </cell>
          <cell r="AF1018">
            <v>6</v>
          </cell>
          <cell r="AG1018">
            <v>8</v>
          </cell>
          <cell r="AH1018">
            <v>6.2666666666666666</v>
          </cell>
          <cell r="AI1018">
            <v>6</v>
          </cell>
          <cell r="AJ1018">
            <v>8</v>
          </cell>
          <cell r="AK1018">
            <v>188</v>
          </cell>
          <cell r="AL1018">
            <v>45290</v>
          </cell>
          <cell r="AM1018">
            <v>45290</v>
          </cell>
          <cell r="AN1018">
            <v>38728000</v>
          </cell>
          <cell r="AO1018">
            <v>38728000</v>
          </cell>
          <cell r="AP1018">
            <v>6180000</v>
          </cell>
          <cell r="AQ1018">
            <v>0</v>
          </cell>
          <cell r="AS1018">
            <v>1146</v>
          </cell>
          <cell r="AT1018">
            <v>45063</v>
          </cell>
          <cell r="AU1018">
            <v>39758000</v>
          </cell>
          <cell r="AV1018" t="str">
            <v>O23011601010000007823</v>
          </cell>
          <cell r="AW1018" t="str">
            <v>INVERSION</v>
          </cell>
          <cell r="AX1018" t="str">
            <v>Generación de mecanismos para facilitar el acceso a una solución de vivienda a hogares vulnerables en Bogotá</v>
          </cell>
          <cell r="AY1018" t="str">
            <v>5000518867</v>
          </cell>
          <cell r="AZ1018">
            <v>1179</v>
          </cell>
          <cell r="BA1018">
            <v>45099</v>
          </cell>
          <cell r="BB1018">
            <v>38728000</v>
          </cell>
          <cell r="BK1018" t="str">
            <v/>
          </cell>
          <cell r="BN1018" t="str">
            <v/>
          </cell>
          <cell r="BO1018" t="str">
            <v/>
          </cell>
          <cell r="BP1018" t="str">
            <v/>
          </cell>
          <cell r="BR1018" t="str">
            <v/>
          </cell>
          <cell r="BS1018" t="str">
            <v/>
          </cell>
          <cell r="BT1018" t="str">
            <v/>
          </cell>
          <cell r="BU1018" t="str">
            <v/>
          </cell>
          <cell r="BV1018" t="str">
            <v/>
          </cell>
          <cell r="BW1018" t="str">
            <v/>
          </cell>
          <cell r="CA1018" t="str">
            <v/>
          </cell>
          <cell r="CB1018" t="str">
            <v/>
          </cell>
          <cell r="CC1018" t="str">
            <v/>
          </cell>
          <cell r="CE1018" t="str">
            <v/>
          </cell>
          <cell r="CF1018" t="str">
            <v/>
          </cell>
          <cell r="CG1018" t="str">
            <v/>
          </cell>
          <cell r="CH1018" t="str">
            <v/>
          </cell>
          <cell r="CI1018" t="str">
            <v/>
          </cell>
          <cell r="CP1018">
            <v>0</v>
          </cell>
        </row>
        <row r="1019">
          <cell r="C1019" t="str">
            <v>980-2023</v>
          </cell>
          <cell r="D1019">
            <v>1</v>
          </cell>
          <cell r="E1019" t="str">
            <v>CO1.PCCNTR.5108752</v>
          </cell>
          <cell r="F1019" t="str">
            <v>No Aplica</v>
          </cell>
          <cell r="G1019" t="str">
            <v>En Ejecución</v>
          </cell>
          <cell r="H1019" t="str">
            <v>https://community.secop.gov.co/Public/Tendering/OpportunityDetail/Index?noticeUID=CO1.NTC.4604800&amp;isFromPublicArea=True&amp;isModal=true&amp;asPopupView=true</v>
          </cell>
          <cell r="I1019" t="str">
            <v>SDHT-SDRPUB-PSAG-011-2023</v>
          </cell>
          <cell r="J1019">
            <v>1</v>
          </cell>
          <cell r="K1019">
            <v>1</v>
          </cell>
          <cell r="L1019" t="str">
            <v>Persona Natural</v>
          </cell>
          <cell r="M1019" t="str">
            <v>CC</v>
          </cell>
          <cell r="N1019">
            <v>1023944116</v>
          </cell>
          <cell r="O1019">
            <v>1</v>
          </cell>
          <cell r="P1019" t="str">
            <v>ROZO BAQUERO</v>
          </cell>
          <cell r="Q1019" t="str">
            <v>ANGELICA MARIA</v>
          </cell>
          <cell r="R1019" t="str">
            <v>No Aplica</v>
          </cell>
          <cell r="S1019" t="str">
            <v>ANGELICA MARIA ROZO BAQUERO</v>
          </cell>
          <cell r="T1019" t="str">
            <v>F</v>
          </cell>
          <cell r="U1019">
            <v>45098</v>
          </cell>
          <cell r="V1019">
            <v>45103</v>
          </cell>
          <cell r="W1019">
            <v>45100</v>
          </cell>
          <cell r="Y1019" t="str">
            <v>Contratación Directa</v>
          </cell>
          <cell r="Z1019" t="str">
            <v>Contrato</v>
          </cell>
          <cell r="AA1019" t="str">
            <v>Prestación de Servicios  de Apoyo a la Gestión</v>
          </cell>
          <cell r="AB1019" t="str">
            <v>PRESTAR SERVICIOS DE APOYO A LA GESTIÓN PARA SOPORTAR LAS ACTIVIDADES ASISTENCIALES, ADMINISTRATIVAS Y OPERATIVAS DE GESTIÓN DOCUMENTAL REQUERIDAS EN EL MARCO DE LOS INSTRUMENTOS DE FINANCIACIÓN GESTIONADOS POR SUBSECRETARÍA DE GESTIÓN FINANCIERA.</v>
          </cell>
          <cell r="AC1019">
            <v>45103</v>
          </cell>
          <cell r="AE1019">
            <v>45103</v>
          </cell>
          <cell r="AF1019">
            <v>6</v>
          </cell>
          <cell r="AG1019">
            <v>11</v>
          </cell>
          <cell r="AH1019">
            <v>6.3666666666666663</v>
          </cell>
          <cell r="AI1019">
            <v>6</v>
          </cell>
          <cell r="AJ1019">
            <v>11</v>
          </cell>
          <cell r="AK1019">
            <v>191</v>
          </cell>
          <cell r="AL1019">
            <v>45297</v>
          </cell>
          <cell r="AM1019">
            <v>45297</v>
          </cell>
          <cell r="AN1019">
            <v>23556667</v>
          </cell>
          <cell r="AO1019">
            <v>23556667</v>
          </cell>
          <cell r="AP1019">
            <v>3700000</v>
          </cell>
          <cell r="AQ1019">
            <v>-0.3333333358168602</v>
          </cell>
          <cell r="AS1019">
            <v>1122</v>
          </cell>
          <cell r="AT1019">
            <v>45058</v>
          </cell>
          <cell r="AU1019">
            <v>24296000</v>
          </cell>
          <cell r="AV1019" t="str">
            <v>O23011601010000007823</v>
          </cell>
          <cell r="AW1019" t="str">
            <v>INVERSION</v>
          </cell>
          <cell r="AX1019" t="str">
            <v>Generación de mecanismos para facilitar el acceso a una solución de vivienda a hogares vulnerables en Bogotá</v>
          </cell>
          <cell r="AY1019" t="str">
            <v>5000518878</v>
          </cell>
          <cell r="AZ1019">
            <v>1180</v>
          </cell>
          <cell r="BA1019">
            <v>45099</v>
          </cell>
          <cell r="BB1019">
            <v>23556667</v>
          </cell>
          <cell r="BK1019" t="str">
            <v/>
          </cell>
          <cell r="BN1019" t="str">
            <v/>
          </cell>
          <cell r="BO1019" t="str">
            <v/>
          </cell>
          <cell r="BP1019" t="str">
            <v/>
          </cell>
          <cell r="BR1019" t="str">
            <v/>
          </cell>
          <cell r="BS1019" t="str">
            <v/>
          </cell>
          <cell r="BT1019" t="str">
            <v/>
          </cell>
          <cell r="BU1019" t="str">
            <v/>
          </cell>
          <cell r="BV1019" t="str">
            <v/>
          </cell>
          <cell r="BW1019" t="str">
            <v/>
          </cell>
          <cell r="CA1019" t="str">
            <v/>
          </cell>
          <cell r="CB1019" t="str">
            <v/>
          </cell>
          <cell r="CC1019" t="str">
            <v/>
          </cell>
          <cell r="CE1019" t="str">
            <v/>
          </cell>
          <cell r="CF1019" t="str">
            <v/>
          </cell>
          <cell r="CG1019" t="str">
            <v/>
          </cell>
          <cell r="CH1019" t="str">
            <v/>
          </cell>
          <cell r="CI1019" t="str">
            <v/>
          </cell>
          <cell r="CP1019">
            <v>0</v>
          </cell>
        </row>
        <row r="1020">
          <cell r="C1020" t="str">
            <v>981-2023</v>
          </cell>
          <cell r="D1020">
            <v>1</v>
          </cell>
          <cell r="E1020" t="str">
            <v>CO1.PCCNTR.5108893</v>
          </cell>
          <cell r="F1020" t="str">
            <v>No Aplica</v>
          </cell>
          <cell r="G1020" t="str">
            <v>En Ejecución</v>
          </cell>
          <cell r="H1020" t="str">
            <v>https://community.secop.gov.co/Public/Tendering/OpportunityDetail/Index?noticeUID=CO1.NTC.4605191&amp;isFromPublicArea=True&amp;isModal=true&amp;asPopupView=true</v>
          </cell>
          <cell r="I1020" t="str">
            <v>SDHT-SDRPUB-PSP-040-2023</v>
          </cell>
          <cell r="J1020">
            <v>1</v>
          </cell>
          <cell r="K1020">
            <v>1</v>
          </cell>
          <cell r="L1020" t="str">
            <v>Persona Natural</v>
          </cell>
          <cell r="M1020" t="str">
            <v>CC</v>
          </cell>
          <cell r="N1020">
            <v>52887263</v>
          </cell>
          <cell r="O1020">
            <v>6</v>
          </cell>
          <cell r="P1020" t="str">
            <v>RODRIGUEZ GONGORA</v>
          </cell>
          <cell r="Q1020" t="str">
            <v>DELFI KATERINE</v>
          </cell>
          <cell r="R1020" t="str">
            <v>No Aplica</v>
          </cell>
          <cell r="S1020" t="str">
            <v>DELFI KATERINE RODRIGUEZ GONGORA</v>
          </cell>
          <cell r="T1020" t="str">
            <v>F</v>
          </cell>
          <cell r="U1020">
            <v>45098</v>
          </cell>
          <cell r="V1020">
            <v>45100</v>
          </cell>
          <cell r="W1020">
            <v>45100</v>
          </cell>
          <cell r="Y1020" t="str">
            <v>Contratación Directa</v>
          </cell>
          <cell r="Z1020" t="str">
            <v>Contrato</v>
          </cell>
          <cell r="AA1020" t="str">
            <v>Prestación de Servicios Profesionales</v>
          </cell>
          <cell r="AB1020" t="str">
            <v>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v>
          </cell>
          <cell r="AC1020">
            <v>45100</v>
          </cell>
          <cell r="AE1020">
            <v>45100</v>
          </cell>
          <cell r="AF1020">
            <v>6</v>
          </cell>
          <cell r="AG1020">
            <v>10</v>
          </cell>
          <cell r="AH1020">
            <v>6.333333333333333</v>
          </cell>
          <cell r="AI1020">
            <v>6</v>
          </cell>
          <cell r="AJ1020">
            <v>10</v>
          </cell>
          <cell r="AK1020">
            <v>190</v>
          </cell>
          <cell r="AL1020">
            <v>45293</v>
          </cell>
          <cell r="AM1020">
            <v>45293</v>
          </cell>
          <cell r="AN1020">
            <v>48925000</v>
          </cell>
          <cell r="AO1020">
            <v>48925000</v>
          </cell>
          <cell r="AP1020">
            <v>7725000</v>
          </cell>
          <cell r="AQ1020">
            <v>0</v>
          </cell>
          <cell r="AS1020">
            <v>1117</v>
          </cell>
          <cell r="AT1020">
            <v>45058</v>
          </cell>
          <cell r="AU1020">
            <v>50985000</v>
          </cell>
          <cell r="AV1020" t="str">
            <v>O23011601010000007823</v>
          </cell>
          <cell r="AW1020" t="str">
            <v>INVERSION</v>
          </cell>
          <cell r="AX1020" t="str">
            <v>Generación de mecanismos para facilitar el acceso a una solución de vivienda a hogares vulnerables en Bogotá</v>
          </cell>
          <cell r="AY1020" t="str">
            <v>5000518887</v>
          </cell>
          <cell r="AZ1020">
            <v>1181</v>
          </cell>
          <cell r="BA1020">
            <v>45099</v>
          </cell>
          <cell r="BB1020">
            <v>48925000</v>
          </cell>
          <cell r="BK1020" t="str">
            <v/>
          </cell>
          <cell r="BN1020" t="str">
            <v/>
          </cell>
          <cell r="BO1020" t="str">
            <v/>
          </cell>
          <cell r="BP1020" t="str">
            <v/>
          </cell>
          <cell r="BR1020" t="str">
            <v/>
          </cell>
          <cell r="BS1020" t="str">
            <v/>
          </cell>
          <cell r="BT1020" t="str">
            <v/>
          </cell>
          <cell r="BU1020" t="str">
            <v/>
          </cell>
          <cell r="BV1020" t="str">
            <v/>
          </cell>
          <cell r="BW1020" t="str">
            <v/>
          </cell>
          <cell r="CA1020" t="str">
            <v/>
          </cell>
          <cell r="CB1020" t="str">
            <v/>
          </cell>
          <cell r="CC1020" t="str">
            <v/>
          </cell>
          <cell r="CE1020" t="str">
            <v/>
          </cell>
          <cell r="CF1020" t="str">
            <v/>
          </cell>
          <cell r="CG1020" t="str">
            <v/>
          </cell>
          <cell r="CH1020" t="str">
            <v/>
          </cell>
          <cell r="CI1020" t="str">
            <v/>
          </cell>
          <cell r="CP1020">
            <v>0</v>
          </cell>
        </row>
        <row r="1021">
          <cell r="C1021" t="str">
            <v>982-2023</v>
          </cell>
          <cell r="D1021">
            <v>1</v>
          </cell>
          <cell r="E1021" t="str">
            <v>CO1.PCCNTR.5110260</v>
          </cell>
          <cell r="F1021" t="str">
            <v>No Aplica</v>
          </cell>
          <cell r="G1021" t="str">
            <v>En Ejecución</v>
          </cell>
          <cell r="H1021" t="str">
            <v>https://community.secop.gov.co/Public/Tendering/OpportunityDetail/Index?noticeUID=CO1.NTC.4606249&amp;isFromPublicArea=True&amp;isModal=true&amp;asPopupView=true</v>
          </cell>
          <cell r="I1021" t="str">
            <v>SDHT-SDRPUB-PSP-076-2023</v>
          </cell>
          <cell r="J1021">
            <v>1</v>
          </cell>
          <cell r="K1021">
            <v>1</v>
          </cell>
          <cell r="L1021" t="str">
            <v>Persona Natural</v>
          </cell>
          <cell r="M1021" t="str">
            <v>CC</v>
          </cell>
          <cell r="N1021">
            <v>1115852559</v>
          </cell>
          <cell r="O1021">
            <v>9</v>
          </cell>
          <cell r="P1021" t="str">
            <v>CALA CASTRO</v>
          </cell>
          <cell r="Q1021" t="str">
            <v>PABLO</v>
          </cell>
          <cell r="R1021" t="str">
            <v>No Aplica</v>
          </cell>
          <cell r="S1021" t="str">
            <v>PABLO CALA CASTRO</v>
          </cell>
          <cell r="T1021" t="str">
            <v>M</v>
          </cell>
          <cell r="U1021">
            <v>45098</v>
          </cell>
          <cell r="V1021">
            <v>45100</v>
          </cell>
          <cell r="W1021">
            <v>45100</v>
          </cell>
          <cell r="Y1021" t="str">
            <v>Contratación Directa</v>
          </cell>
          <cell r="Z1021" t="str">
            <v>Contrato</v>
          </cell>
          <cell r="AA1021" t="str">
            <v>Prestación de Servicios Profesionales</v>
          </cell>
          <cell r="AB1021" t="str">
            <v>PRESTAR SERVICIOS PROFESIONALES PARA REALIZAR LA GESTIÓN JURÍDICA DE LOS INSTRUMENTOS DE FINANCIACIÓN EN EL MARCO DE LOS PROGRAMAS Y PROYECTOS DE VIVIENDA VIS O VIP A CARGO DE LA SUBSECRETARÍA DE GESTIÓN FINANCIERA.</v>
          </cell>
          <cell r="AC1021">
            <v>45100</v>
          </cell>
          <cell r="AE1021">
            <v>45100</v>
          </cell>
          <cell r="AF1021">
            <v>6</v>
          </cell>
          <cell r="AG1021">
            <v>9</v>
          </cell>
          <cell r="AH1021">
            <v>6.3</v>
          </cell>
          <cell r="AI1021">
            <v>6</v>
          </cell>
          <cell r="AJ1021">
            <v>9</v>
          </cell>
          <cell r="AK1021">
            <v>189</v>
          </cell>
          <cell r="AL1021">
            <v>45291</v>
          </cell>
          <cell r="AM1021">
            <v>45291</v>
          </cell>
          <cell r="AN1021">
            <v>33390000</v>
          </cell>
          <cell r="AO1021">
            <v>33390000</v>
          </cell>
          <cell r="AP1021">
            <v>5300000</v>
          </cell>
          <cell r="AQ1021">
            <v>0</v>
          </cell>
          <cell r="AS1021">
            <v>1127</v>
          </cell>
          <cell r="AT1021">
            <v>45058</v>
          </cell>
          <cell r="AU1021">
            <v>34626000</v>
          </cell>
          <cell r="AV1021" t="str">
            <v>O23011601010000007823</v>
          </cell>
          <cell r="AW1021" t="str">
            <v>INVERSION</v>
          </cell>
          <cell r="AX1021" t="str">
            <v>Generación de mecanismos para facilitar el acceso a una solución de vivienda a hogares vulnerables en Bogotá</v>
          </cell>
          <cell r="AY1021" t="str">
            <v>5000519131</v>
          </cell>
          <cell r="AZ1021">
            <v>1186</v>
          </cell>
          <cell r="BA1021">
            <v>45100</v>
          </cell>
          <cell r="BB1021">
            <v>33390000</v>
          </cell>
          <cell r="BK1021" t="str">
            <v/>
          </cell>
          <cell r="BN1021" t="str">
            <v/>
          </cell>
          <cell r="BO1021" t="str">
            <v/>
          </cell>
          <cell r="BP1021" t="str">
            <v/>
          </cell>
          <cell r="BR1021" t="str">
            <v/>
          </cell>
          <cell r="BS1021" t="str">
            <v/>
          </cell>
          <cell r="BT1021" t="str">
            <v/>
          </cell>
          <cell r="BU1021" t="str">
            <v/>
          </cell>
          <cell r="BV1021" t="str">
            <v/>
          </cell>
          <cell r="BW1021" t="str">
            <v/>
          </cell>
          <cell r="CA1021" t="str">
            <v/>
          </cell>
          <cell r="CB1021" t="str">
            <v/>
          </cell>
          <cell r="CC1021" t="str">
            <v/>
          </cell>
          <cell r="CE1021" t="str">
            <v/>
          </cell>
          <cell r="CF1021" t="str">
            <v/>
          </cell>
          <cell r="CG1021" t="str">
            <v/>
          </cell>
          <cell r="CH1021" t="str">
            <v/>
          </cell>
          <cell r="CI1021" t="str">
            <v/>
          </cell>
          <cell r="CP1021">
            <v>0</v>
          </cell>
        </row>
        <row r="1022">
          <cell r="C1022" t="str">
            <v>983-2023</v>
          </cell>
          <cell r="D1022">
            <v>1</v>
          </cell>
          <cell r="E1022" t="str">
            <v>CO1.PCCNTR.5110336</v>
          </cell>
          <cell r="F1022" t="str">
            <v>No Aplica</v>
          </cell>
          <cell r="G1022" t="str">
            <v>En Ejecución</v>
          </cell>
          <cell r="H1022" t="str">
            <v>https://community.secop.gov.co/Public/Tendering/OpportunityDetail/Index?noticeUID=CO1.NTC.4606503&amp;isFromPublicArea=True&amp;isModal=true&amp;asPopupView=true</v>
          </cell>
          <cell r="I1022" t="str">
            <v>SDHT-SDRPUB-PSP-059-2023</v>
          </cell>
          <cell r="J1022">
            <v>1</v>
          </cell>
          <cell r="K1022">
            <v>1</v>
          </cell>
          <cell r="L1022" t="str">
            <v>Persona Natural</v>
          </cell>
          <cell r="M1022" t="str">
            <v>CC</v>
          </cell>
          <cell r="N1022">
            <v>67023991</v>
          </cell>
          <cell r="O1022">
            <v>7</v>
          </cell>
          <cell r="P1022" t="str">
            <v>CANCHIMBO VERNAZA</v>
          </cell>
          <cell r="Q1022" t="str">
            <v>LADY JHOVANNA</v>
          </cell>
          <cell r="R1022" t="str">
            <v>No Aplica</v>
          </cell>
          <cell r="S1022" t="str">
            <v>LADY JHOVANNA CANCHIMBO VERNAZA</v>
          </cell>
          <cell r="T1022" t="str">
            <v>F</v>
          </cell>
          <cell r="U1022">
            <v>45098</v>
          </cell>
          <cell r="V1022">
            <v>45104</v>
          </cell>
          <cell r="W1022">
            <v>45108</v>
          </cell>
          <cell r="Y1022" t="str">
            <v>Contratación Directa</v>
          </cell>
          <cell r="Z1022" t="str">
            <v>Contrato</v>
          </cell>
          <cell r="AA1022" t="str">
            <v>Prestación de Servicios Profesionales</v>
          </cell>
          <cell r="AB1022" t="str">
            <v>PRESTAR SERVICIOS PROFESIONALES PARA REALIZAR SEGUIMIENTO A LAS ESTRATEGIAS INTERINSTITUCIONALES RELACIONADAS CON LA ASIGNACIÓN DE SUBSIDIOS CON ENFOQUE DIFERENCIAL EJECUTADOS POR LA SUBSECRETARÍA DE GESTIÓN FINANCIERA DE LA SECRETARÍA DISTRITAL DEL HÁBITAT.</v>
          </cell>
          <cell r="AC1022">
            <v>45108</v>
          </cell>
          <cell r="AE1022">
            <v>45108</v>
          </cell>
          <cell r="AF1022">
            <v>6</v>
          </cell>
          <cell r="AG1022">
            <v>14</v>
          </cell>
          <cell r="AH1022">
            <v>6.4666666666666668</v>
          </cell>
          <cell r="AI1022">
            <v>6</v>
          </cell>
          <cell r="AJ1022">
            <v>14</v>
          </cell>
          <cell r="AK1022">
            <v>194</v>
          </cell>
          <cell r="AL1022">
            <v>45305</v>
          </cell>
          <cell r="AM1022">
            <v>45305</v>
          </cell>
          <cell r="AN1022">
            <v>39964000</v>
          </cell>
          <cell r="AO1022">
            <v>39964000</v>
          </cell>
          <cell r="AP1022">
            <v>6180000</v>
          </cell>
          <cell r="AQ1022">
            <v>0</v>
          </cell>
          <cell r="AS1022">
            <v>1124</v>
          </cell>
          <cell r="AT1022">
            <v>45058</v>
          </cell>
          <cell r="AU1022">
            <v>40582000</v>
          </cell>
          <cell r="AV1022" t="str">
            <v>O23011601010000007823</v>
          </cell>
          <cell r="AW1022" t="str">
            <v>INVERSION</v>
          </cell>
          <cell r="AX1022" t="str">
            <v>Generación de mecanismos para facilitar el acceso a una solución de vivienda a hogares vulnerables en Bogotá</v>
          </cell>
          <cell r="AY1022" t="str">
            <v>5000519133</v>
          </cell>
          <cell r="AZ1022">
            <v>1187</v>
          </cell>
          <cell r="BA1022">
            <v>45100</v>
          </cell>
          <cell r="BB1022">
            <v>39964000</v>
          </cell>
          <cell r="CP1022">
            <v>0</v>
          </cell>
        </row>
        <row r="1023">
          <cell r="C1023" t="str">
            <v>984-2023</v>
          </cell>
          <cell r="D1023">
            <v>1</v>
          </cell>
          <cell r="E1023" t="str">
            <v>CO1.PCCNTR.5068315</v>
          </cell>
          <cell r="F1023" t="str">
            <v>No Aplica</v>
          </cell>
          <cell r="G1023" t="str">
            <v>En Ejecución</v>
          </cell>
          <cell r="H1023" t="str">
            <v>https://community.secop.gov.co/Public/Tendering/OpportunityDetail/Index?noticeUID=CO1.NTC.4340783&amp;isFromPublicArea=True&amp;isModal=true&amp;asPopupView=true</v>
          </cell>
          <cell r="I1023" t="str">
            <v>SDHT-CM-A-001-2023</v>
          </cell>
          <cell r="J1023">
            <v>6</v>
          </cell>
          <cell r="K1023">
            <v>1</v>
          </cell>
          <cell r="L1023" t="str">
            <v>Consorcio</v>
          </cell>
          <cell r="M1023" t="str">
            <v>NIT</v>
          </cell>
          <cell r="N1023">
            <v>901722994</v>
          </cell>
          <cell r="O1023">
            <v>2</v>
          </cell>
          <cell r="P1023" t="str">
            <v>No Aplica</v>
          </cell>
          <cell r="Q1023" t="str">
            <v>No Aplica</v>
          </cell>
          <cell r="R1023" t="str">
            <v>CONSORCIO INTEREL 2023</v>
          </cell>
          <cell r="S1023" t="str">
            <v>CONSORCIO INTEREL 2023</v>
          </cell>
          <cell r="T1023" t="str">
            <v>No Aplica</v>
          </cell>
          <cell r="U1023">
            <v>45100</v>
          </cell>
          <cell r="V1023">
            <v>45111</v>
          </cell>
          <cell r="W1023" t="str">
            <v>No Aplica</v>
          </cell>
          <cell r="Y1023" t="str">
            <v>SA-Concurso de Méritos AB</v>
          </cell>
          <cell r="Z1023" t="str">
            <v>Contrato</v>
          </cell>
          <cell r="AA1023" t="str">
            <v>Interventoría</v>
          </cell>
          <cell r="AB1023"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v>
          </cell>
          <cell r="AC1023">
            <v>45111</v>
          </cell>
          <cell r="AE1023">
            <v>45111</v>
          </cell>
          <cell r="AF1023">
            <v>8</v>
          </cell>
          <cell r="AG1023">
            <v>0</v>
          </cell>
          <cell r="AH1023">
            <v>8</v>
          </cell>
          <cell r="AI1023">
            <v>8</v>
          </cell>
          <cell r="AJ1023">
            <v>0</v>
          </cell>
          <cell r="AK1023">
            <v>240</v>
          </cell>
          <cell r="AL1023">
            <v>45354</v>
          </cell>
          <cell r="AM1023">
            <v>45354</v>
          </cell>
          <cell r="AN1023">
            <v>720009595</v>
          </cell>
          <cell r="AO1023">
            <v>720009595</v>
          </cell>
          <cell r="AP1023" t="str">
            <v>No Aplica</v>
          </cell>
          <cell r="AQ1023" t="str">
            <v>No Aplica</v>
          </cell>
          <cell r="AS1023">
            <v>831</v>
          </cell>
          <cell r="AT1023">
            <v>44987</v>
          </cell>
          <cell r="AU1023">
            <v>2889270000</v>
          </cell>
          <cell r="AV1023" t="str">
            <v>O23011601010000007715</v>
          </cell>
          <cell r="AW1023" t="str">
            <v>INVERSION</v>
          </cell>
          <cell r="AX1023" t="str">
            <v>Mejoramiento de vivienda - modalidad de habitabilidad mediante asignación e implementación de subsidio en Bogotá</v>
          </cell>
          <cell r="AY1023" t="str">
            <v>5000520826</v>
          </cell>
          <cell r="AZ1023">
            <v>1204</v>
          </cell>
          <cell r="BA1023">
            <v>45104</v>
          </cell>
          <cell r="BB1023">
            <v>720009595</v>
          </cell>
          <cell r="BK1023" t="str">
            <v/>
          </cell>
          <cell r="BN1023" t="str">
            <v/>
          </cell>
          <cell r="BO1023" t="str">
            <v/>
          </cell>
          <cell r="BP1023" t="str">
            <v/>
          </cell>
          <cell r="BR1023" t="str">
            <v/>
          </cell>
          <cell r="BS1023" t="str">
            <v/>
          </cell>
          <cell r="BT1023" t="str">
            <v/>
          </cell>
          <cell r="BU1023" t="str">
            <v/>
          </cell>
          <cell r="BV1023" t="str">
            <v/>
          </cell>
          <cell r="BW1023" t="str">
            <v/>
          </cell>
          <cell r="CA1023" t="str">
            <v/>
          </cell>
          <cell r="CB1023" t="str">
            <v/>
          </cell>
          <cell r="CC1023" t="str">
            <v/>
          </cell>
          <cell r="CE1023" t="str">
            <v/>
          </cell>
          <cell r="CF1023" t="str">
            <v/>
          </cell>
          <cell r="CG1023" t="str">
            <v/>
          </cell>
          <cell r="CH1023" t="str">
            <v/>
          </cell>
          <cell r="CI1023" t="str">
            <v/>
          </cell>
          <cell r="CP1023">
            <v>0</v>
          </cell>
        </row>
        <row r="1024">
          <cell r="C1024" t="str">
            <v>985-2023</v>
          </cell>
          <cell r="D1024">
            <v>1</v>
          </cell>
          <cell r="E1024" t="str">
            <v>CO1.PCCNTR.5067118</v>
          </cell>
          <cell r="F1024" t="str">
            <v>No Aplica</v>
          </cell>
          <cell r="G1024" t="str">
            <v>En Ejecución</v>
          </cell>
          <cell r="H1024" t="str">
            <v>https://community.secop.gov.co/Public/Tendering/OpportunityDetail/Index?noticeUID=CO1.NTC.4340783&amp;isFromPublicArea=True&amp;isModal=true&amp;asPopupView=true</v>
          </cell>
          <cell r="I1024" t="str">
            <v>SDHT-CM-A-001-2023</v>
          </cell>
          <cell r="J1024">
            <v>6</v>
          </cell>
          <cell r="K1024">
            <v>1</v>
          </cell>
          <cell r="L1024" t="str">
            <v>Consorcio</v>
          </cell>
          <cell r="M1024" t="str">
            <v>NIT</v>
          </cell>
          <cell r="N1024">
            <v>901722751</v>
          </cell>
          <cell r="O1024">
            <v>1</v>
          </cell>
          <cell r="P1024" t="str">
            <v>No Aplica</v>
          </cell>
          <cell r="Q1024" t="str">
            <v>No Aplica</v>
          </cell>
          <cell r="R1024" t="str">
            <v>CONSORCIO HABITAT CAK</v>
          </cell>
          <cell r="S1024" t="str">
            <v>CONSORCIO HABITAT CAK</v>
          </cell>
          <cell r="T1024" t="str">
            <v>No Aplica</v>
          </cell>
          <cell r="U1024">
            <v>45100</v>
          </cell>
          <cell r="V1024">
            <v>45111</v>
          </cell>
          <cell r="W1024" t="str">
            <v>No Aplica</v>
          </cell>
          <cell r="Y1024" t="str">
            <v>SA-Concurso de Méritos AB</v>
          </cell>
          <cell r="Z1024" t="str">
            <v>Contrato</v>
          </cell>
          <cell r="AA1024" t="str">
            <v>Interventoría</v>
          </cell>
          <cell r="AB1024"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v>
          </cell>
          <cell r="AC1024">
            <v>45111</v>
          </cell>
          <cell r="AE1024">
            <v>45111</v>
          </cell>
          <cell r="AF1024">
            <v>8</v>
          </cell>
          <cell r="AG1024">
            <v>0</v>
          </cell>
          <cell r="AH1024">
            <v>8</v>
          </cell>
          <cell r="AI1024">
            <v>8</v>
          </cell>
          <cell r="AJ1024">
            <v>0</v>
          </cell>
          <cell r="AK1024">
            <v>240</v>
          </cell>
          <cell r="AL1024">
            <v>45354</v>
          </cell>
          <cell r="AM1024">
            <v>45354</v>
          </cell>
          <cell r="AN1024">
            <v>722918073</v>
          </cell>
          <cell r="AO1024">
            <v>722918073</v>
          </cell>
          <cell r="AP1024" t="str">
            <v>No Aplica</v>
          </cell>
          <cell r="AQ1024" t="str">
            <v>No Aplica</v>
          </cell>
          <cell r="AS1024">
            <v>831</v>
          </cell>
          <cell r="AT1024">
            <v>44987</v>
          </cell>
          <cell r="AU1024">
            <v>2889270000</v>
          </cell>
          <cell r="AV1024" t="str">
            <v>O23011601010000007715</v>
          </cell>
          <cell r="AW1024" t="str">
            <v>INVERSION</v>
          </cell>
          <cell r="AX1024" t="str">
            <v>Mejoramiento de vivienda - modalidad de habitabilidad mediante asignación e implementación de subsidio en Bogotá</v>
          </cell>
          <cell r="AY1024" t="str">
            <v>5000520830</v>
          </cell>
          <cell r="AZ1024">
            <v>1205</v>
          </cell>
          <cell r="BA1024">
            <v>45104</v>
          </cell>
          <cell r="BB1024">
            <v>722918073</v>
          </cell>
          <cell r="BK1024" t="str">
            <v/>
          </cell>
          <cell r="BN1024" t="str">
            <v/>
          </cell>
          <cell r="BO1024" t="str">
            <v/>
          </cell>
          <cell r="BP1024" t="str">
            <v/>
          </cell>
          <cell r="BR1024" t="str">
            <v/>
          </cell>
          <cell r="BS1024" t="str">
            <v/>
          </cell>
          <cell r="BT1024" t="str">
            <v/>
          </cell>
          <cell r="BU1024" t="str">
            <v/>
          </cell>
          <cell r="BV1024" t="str">
            <v/>
          </cell>
          <cell r="BW1024" t="str">
            <v/>
          </cell>
          <cell r="CA1024" t="str">
            <v/>
          </cell>
          <cell r="CB1024" t="str">
            <v/>
          </cell>
          <cell r="CC1024" t="str">
            <v/>
          </cell>
          <cell r="CE1024" t="str">
            <v/>
          </cell>
          <cell r="CF1024" t="str">
            <v/>
          </cell>
          <cell r="CG1024" t="str">
            <v/>
          </cell>
          <cell r="CH1024" t="str">
            <v/>
          </cell>
          <cell r="CI1024" t="str">
            <v/>
          </cell>
          <cell r="CP1024">
            <v>0</v>
          </cell>
        </row>
        <row r="1025">
          <cell r="C1025" t="str">
            <v>986-2023</v>
          </cell>
          <cell r="D1025">
            <v>1</v>
          </cell>
          <cell r="E1025" t="str">
            <v>CO1.PCCNTR.5067128</v>
          </cell>
          <cell r="F1025" t="str">
            <v>No Aplica</v>
          </cell>
          <cell r="G1025" t="str">
            <v>En Ejecución</v>
          </cell>
          <cell r="H1025" t="str">
            <v>https://community.secop.gov.co/Public/Tendering/OpportunityDetail/Index?noticeUID=CO1.NTC.4340783&amp;isFromPublicArea=True&amp;isModal=true&amp;asPopupView=true</v>
          </cell>
          <cell r="I1025" t="str">
            <v>SDHT-CM-A-001-2023</v>
          </cell>
          <cell r="J1025">
            <v>6</v>
          </cell>
          <cell r="K1025">
            <v>1</v>
          </cell>
          <cell r="L1025" t="str">
            <v>Persona Juridica</v>
          </cell>
          <cell r="M1025" t="str">
            <v>NIT</v>
          </cell>
          <cell r="N1025">
            <v>900893208</v>
          </cell>
          <cell r="O1025">
            <v>0</v>
          </cell>
          <cell r="P1025" t="str">
            <v>No Aplica</v>
          </cell>
          <cell r="Q1025" t="str">
            <v>No Aplica</v>
          </cell>
          <cell r="R1025" t="str">
            <v>ANZA INGENIERIA SAS</v>
          </cell>
          <cell r="S1025" t="str">
            <v>ANZA INGENIERIA SAS</v>
          </cell>
          <cell r="T1025" t="str">
            <v>No Aplica</v>
          </cell>
          <cell r="U1025">
            <v>45100</v>
          </cell>
          <cell r="V1025">
            <v>45107</v>
          </cell>
          <cell r="W1025" t="str">
            <v>No Aplica</v>
          </cell>
          <cell r="Y1025" t="str">
            <v>SA-Concurso de Méritos AB</v>
          </cell>
          <cell r="Z1025" t="str">
            <v>Contrato</v>
          </cell>
          <cell r="AA1025" t="str">
            <v>Interventoría</v>
          </cell>
          <cell r="AB1025"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v>
          </cell>
          <cell r="AC1025">
            <v>45107</v>
          </cell>
          <cell r="AE1025">
            <v>45107</v>
          </cell>
          <cell r="AF1025">
            <v>8</v>
          </cell>
          <cell r="AG1025">
            <v>0</v>
          </cell>
          <cell r="AH1025">
            <v>8</v>
          </cell>
          <cell r="AI1025">
            <v>8</v>
          </cell>
          <cell r="AJ1025">
            <v>0</v>
          </cell>
          <cell r="AK1025">
            <v>240</v>
          </cell>
          <cell r="AL1025">
            <v>45351</v>
          </cell>
          <cell r="AM1025">
            <v>45351</v>
          </cell>
          <cell r="AN1025">
            <v>722970000</v>
          </cell>
          <cell r="AO1025">
            <v>722970000</v>
          </cell>
          <cell r="AP1025" t="str">
            <v>No Aplica</v>
          </cell>
          <cell r="AQ1025" t="str">
            <v>No Aplica</v>
          </cell>
          <cell r="AS1025">
            <v>831</v>
          </cell>
          <cell r="AT1025">
            <v>44987</v>
          </cell>
          <cell r="AU1025">
            <v>2889270000</v>
          </cell>
          <cell r="AV1025" t="str">
            <v>O23011601010000007715</v>
          </cell>
          <cell r="AW1025" t="str">
            <v>INVERSION</v>
          </cell>
          <cell r="AX1025" t="str">
            <v>Mejoramiento de vivienda - modalidad de habitabilidad mediante asignación e implementación de subsidio en Bogotá</v>
          </cell>
          <cell r="AY1025" t="str">
            <v>5000519234</v>
          </cell>
          <cell r="AZ1025">
            <v>1189</v>
          </cell>
          <cell r="BA1025">
            <v>45100</v>
          </cell>
          <cell r="BB1025">
            <v>722970000</v>
          </cell>
          <cell r="BK1025" t="str">
            <v/>
          </cell>
          <cell r="BN1025" t="str">
            <v/>
          </cell>
          <cell r="BO1025" t="str">
            <v/>
          </cell>
          <cell r="BP1025" t="str">
            <v/>
          </cell>
          <cell r="BR1025" t="str">
            <v/>
          </cell>
          <cell r="BS1025" t="str">
            <v/>
          </cell>
          <cell r="BT1025" t="str">
            <v/>
          </cell>
          <cell r="BU1025" t="str">
            <v/>
          </cell>
          <cell r="BV1025" t="str">
            <v/>
          </cell>
          <cell r="BW1025" t="str">
            <v/>
          </cell>
          <cell r="CA1025" t="str">
            <v/>
          </cell>
          <cell r="CB1025" t="str">
            <v/>
          </cell>
          <cell r="CC1025" t="str">
            <v/>
          </cell>
          <cell r="CE1025" t="str">
            <v/>
          </cell>
          <cell r="CF1025" t="str">
            <v/>
          </cell>
          <cell r="CG1025" t="str">
            <v/>
          </cell>
          <cell r="CH1025" t="str">
            <v/>
          </cell>
          <cell r="CI1025" t="str">
            <v/>
          </cell>
          <cell r="CP1025">
            <v>0</v>
          </cell>
        </row>
        <row r="1026">
          <cell r="C1026" t="str">
            <v>987-2023</v>
          </cell>
          <cell r="D1026">
            <v>1</v>
          </cell>
          <cell r="E1026" t="str">
            <v>CO1.PCCNTR.5068169</v>
          </cell>
          <cell r="F1026" t="str">
            <v>No Aplica</v>
          </cell>
          <cell r="G1026" t="str">
            <v>En Ejecución</v>
          </cell>
          <cell r="H1026" t="str">
            <v>https://community.secop.gov.co/Public/Tendering/OpportunityDetail/Index?noticeUID=CO1.NTC.4340783&amp;isFromPublicArea=True&amp;isModal=true&amp;asPopupView=true</v>
          </cell>
          <cell r="I1026" t="str">
            <v>SDHT-CM-A-001-2023</v>
          </cell>
          <cell r="J1026">
            <v>6</v>
          </cell>
          <cell r="K1026">
            <v>1</v>
          </cell>
          <cell r="L1026" t="str">
            <v>Persona Juridica</v>
          </cell>
          <cell r="M1026" t="str">
            <v>NIT</v>
          </cell>
          <cell r="N1026">
            <v>830509427</v>
          </cell>
          <cell r="O1026">
            <v>9</v>
          </cell>
          <cell r="P1026" t="str">
            <v>No Aplica</v>
          </cell>
          <cell r="Q1026" t="str">
            <v>No Aplica</v>
          </cell>
          <cell r="R1026" t="str">
            <v>GRUPO CONSULTOR E INGENIEROS SAS S.A.S.</v>
          </cell>
          <cell r="S1026" t="str">
            <v>GRUPO CONSULTOR E INGENIEROS SAS S.A.S.</v>
          </cell>
          <cell r="T1026" t="str">
            <v>No Aplica</v>
          </cell>
          <cell r="U1026">
            <v>45100</v>
          </cell>
          <cell r="V1026">
            <v>45113</v>
          </cell>
          <cell r="W1026" t="str">
            <v>No Aplica</v>
          </cell>
          <cell r="Y1026" t="str">
            <v>SA-Concurso de Méritos AB</v>
          </cell>
          <cell r="Z1026" t="str">
            <v>Contrato</v>
          </cell>
          <cell r="AA1026" t="str">
            <v>Interventoría</v>
          </cell>
          <cell r="AB1026" t="str">
            <v>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v>
          </cell>
          <cell r="AC1026">
            <v>45113</v>
          </cell>
          <cell r="AE1026">
            <v>45113</v>
          </cell>
          <cell r="AF1026">
            <v>8</v>
          </cell>
          <cell r="AG1026">
            <v>0</v>
          </cell>
          <cell r="AH1026">
            <v>8</v>
          </cell>
          <cell r="AI1026">
            <v>8</v>
          </cell>
          <cell r="AJ1026">
            <v>0</v>
          </cell>
          <cell r="AK1026">
            <v>240</v>
          </cell>
          <cell r="AL1026">
            <v>45356</v>
          </cell>
          <cell r="AM1026">
            <v>45356</v>
          </cell>
          <cell r="AN1026">
            <v>722967483</v>
          </cell>
          <cell r="AO1026">
            <v>722967483</v>
          </cell>
          <cell r="AP1026" t="str">
            <v>No Aplica</v>
          </cell>
          <cell r="AQ1026" t="str">
            <v>No Aplica</v>
          </cell>
          <cell r="AS1026">
            <v>831</v>
          </cell>
          <cell r="AT1026">
            <v>44987</v>
          </cell>
          <cell r="AU1026">
            <v>2889270000</v>
          </cell>
          <cell r="AV1026" t="str">
            <v>O23011601010000007715</v>
          </cell>
          <cell r="AW1026" t="str">
            <v>INVERSION</v>
          </cell>
          <cell r="AX1026" t="str">
            <v>Mejoramiento de vivienda - modalidad de habitabilidad mediante asignación e implementación de subsidio en Bogotá</v>
          </cell>
          <cell r="AY1026" t="str">
            <v>5000520832</v>
          </cell>
          <cell r="AZ1026">
            <v>1206</v>
          </cell>
          <cell r="BA1026">
            <v>45104</v>
          </cell>
          <cell r="BB1026">
            <v>722967483</v>
          </cell>
          <cell r="BK1026" t="str">
            <v/>
          </cell>
          <cell r="BN1026" t="str">
            <v/>
          </cell>
          <cell r="BO1026" t="str">
            <v/>
          </cell>
          <cell r="BP1026" t="str">
            <v/>
          </cell>
          <cell r="BR1026" t="str">
            <v/>
          </cell>
          <cell r="BS1026" t="str">
            <v/>
          </cell>
          <cell r="BT1026" t="str">
            <v/>
          </cell>
          <cell r="BU1026" t="str">
            <v/>
          </cell>
          <cell r="BV1026" t="str">
            <v/>
          </cell>
          <cell r="BW1026" t="str">
            <v/>
          </cell>
          <cell r="CA1026" t="str">
            <v/>
          </cell>
          <cell r="CB1026" t="str">
            <v/>
          </cell>
          <cell r="CC1026" t="str">
            <v/>
          </cell>
          <cell r="CE1026" t="str">
            <v/>
          </cell>
          <cell r="CF1026" t="str">
            <v/>
          </cell>
          <cell r="CG1026" t="str">
            <v/>
          </cell>
          <cell r="CH1026" t="str">
            <v/>
          </cell>
          <cell r="CI1026" t="str">
            <v/>
          </cell>
          <cell r="CP1026">
            <v>0</v>
          </cell>
        </row>
        <row r="1027">
          <cell r="C1027" t="str">
            <v>988-2023</v>
          </cell>
          <cell r="D1027">
            <v>1</v>
          </cell>
          <cell r="E1027" t="str">
            <v>CO1.PCCNTR.5109413</v>
          </cell>
          <cell r="F1027" t="str">
            <v>No Aplica</v>
          </cell>
          <cell r="G1027" t="str">
            <v>En Ejecución</v>
          </cell>
          <cell r="H1027" t="str">
            <v>https://community.secop.gov.co/Public/Tendering/OpportunityDetail/Index?noticeUID=CO1.NTC.4605283&amp;isFromPublicArea=True&amp;isModal=true&amp;asPopupView=true</v>
          </cell>
          <cell r="I1027" t="str">
            <v>SDHT-SDRPUB-PSP-030-2023.</v>
          </cell>
          <cell r="J1027">
            <v>1</v>
          </cell>
          <cell r="K1027">
            <v>1</v>
          </cell>
          <cell r="L1027" t="str">
            <v>Persona Natural</v>
          </cell>
          <cell r="M1027" t="str">
            <v>CC</v>
          </cell>
          <cell r="N1027">
            <v>80213841</v>
          </cell>
          <cell r="O1027">
            <v>3</v>
          </cell>
          <cell r="P1027" t="str">
            <v>GONZALEZ CETINA</v>
          </cell>
          <cell r="Q1027" t="str">
            <v>JORGE ANDRES</v>
          </cell>
          <cell r="R1027" t="str">
            <v>No Aplica</v>
          </cell>
          <cell r="S1027" t="str">
            <v>JORGE ANDRES GONZALEZ CETINA</v>
          </cell>
          <cell r="T1027" t="str">
            <v>M</v>
          </cell>
          <cell r="U1027">
            <v>45098</v>
          </cell>
          <cell r="V1027">
            <v>45099</v>
          </cell>
          <cell r="W1027">
            <v>45100</v>
          </cell>
          <cell r="Y1027" t="str">
            <v>Contratación Directa</v>
          </cell>
          <cell r="Z1027" t="str">
            <v>Contrato</v>
          </cell>
          <cell r="AA1027" t="str">
            <v>Prestación de Servicios Profesionales</v>
          </cell>
          <cell r="AB1027" t="str">
            <v>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v>
          </cell>
          <cell r="AC1027">
            <v>45100</v>
          </cell>
          <cell r="AE1027">
            <v>45100</v>
          </cell>
          <cell r="AF1027">
            <v>6</v>
          </cell>
          <cell r="AG1027">
            <v>8</v>
          </cell>
          <cell r="AH1027">
            <v>6.2666666666666666</v>
          </cell>
          <cell r="AI1027">
            <v>6</v>
          </cell>
          <cell r="AJ1027">
            <v>8</v>
          </cell>
          <cell r="AK1027">
            <v>188</v>
          </cell>
          <cell r="AL1027">
            <v>45290</v>
          </cell>
          <cell r="AM1027">
            <v>45290</v>
          </cell>
          <cell r="AN1027">
            <v>58092000</v>
          </cell>
          <cell r="AO1027">
            <v>58092000</v>
          </cell>
          <cell r="AP1027">
            <v>9270000</v>
          </cell>
          <cell r="AQ1027">
            <v>0</v>
          </cell>
          <cell r="AS1027">
            <v>1134</v>
          </cell>
          <cell r="AT1027">
            <v>45061</v>
          </cell>
          <cell r="AU1027">
            <v>61800000</v>
          </cell>
          <cell r="AV1027" t="str">
            <v>O23011601010000007823</v>
          </cell>
          <cell r="AW1027" t="str">
            <v>INVERSION</v>
          </cell>
          <cell r="AX1027" t="str">
            <v>Generación de mecanismos para facilitar el acceso a una solución de vivienda a hogares vulnerables en Bogotá</v>
          </cell>
          <cell r="AY1027" t="str">
            <v>5000518785</v>
          </cell>
          <cell r="AZ1027">
            <v>1175</v>
          </cell>
          <cell r="BA1027">
            <v>45099</v>
          </cell>
          <cell r="BB1027">
            <v>58092000</v>
          </cell>
          <cell r="BK1027" t="str">
            <v/>
          </cell>
          <cell r="BN1027" t="str">
            <v/>
          </cell>
          <cell r="BO1027" t="str">
            <v/>
          </cell>
          <cell r="BP1027" t="str">
            <v/>
          </cell>
          <cell r="BR1027" t="str">
            <v/>
          </cell>
          <cell r="BS1027" t="str">
            <v/>
          </cell>
          <cell r="BT1027" t="str">
            <v/>
          </cell>
          <cell r="BU1027" t="str">
            <v/>
          </cell>
          <cell r="BV1027" t="str">
            <v/>
          </cell>
          <cell r="BW1027" t="str">
            <v/>
          </cell>
          <cell r="CA1027" t="str">
            <v/>
          </cell>
          <cell r="CB1027" t="str">
            <v/>
          </cell>
          <cell r="CC1027" t="str">
            <v/>
          </cell>
          <cell r="CE1027" t="str">
            <v/>
          </cell>
          <cell r="CF1027" t="str">
            <v/>
          </cell>
          <cell r="CG1027" t="str">
            <v/>
          </cell>
          <cell r="CH1027" t="str">
            <v/>
          </cell>
          <cell r="CI1027" t="str">
            <v/>
          </cell>
          <cell r="CP1027">
            <v>0</v>
          </cell>
        </row>
        <row r="1028">
          <cell r="C1028" t="str">
            <v>989-2023</v>
          </cell>
          <cell r="D1028">
            <v>1</v>
          </cell>
          <cell r="E1028" t="str">
            <v>CO1.PCCNTR.5109534</v>
          </cell>
          <cell r="F1028" t="str">
            <v>No Aplica</v>
          </cell>
          <cell r="G1028" t="str">
            <v>En Ejecución</v>
          </cell>
          <cell r="H1028" t="str">
            <v>https://community.secop.gov.co/Public/Tendering/OpportunityDetail/Index?noticeUID=CO1.NTC.4605712&amp;isFromPublicArea=True&amp;isModal=true&amp;asPopupView=true</v>
          </cell>
          <cell r="I1028" t="str">
            <v>SDHT-SDRPUB-PSP-075-2023</v>
          </cell>
          <cell r="J1028">
            <v>1</v>
          </cell>
          <cell r="K1028">
            <v>1</v>
          </cell>
          <cell r="L1028" t="str">
            <v>Persona Natural</v>
          </cell>
          <cell r="M1028" t="str">
            <v>CC</v>
          </cell>
          <cell r="N1028">
            <v>80766953</v>
          </cell>
          <cell r="O1028">
            <v>2</v>
          </cell>
          <cell r="P1028" t="str">
            <v>VEGA CASTILLO</v>
          </cell>
          <cell r="Q1028" t="str">
            <v>DARIO ALFREDO</v>
          </cell>
          <cell r="R1028" t="str">
            <v>No Aplica</v>
          </cell>
          <cell r="S1028" t="str">
            <v>DARIO ALFREDO VEGA CASTILLO</v>
          </cell>
          <cell r="T1028" t="str">
            <v>M</v>
          </cell>
          <cell r="U1028">
            <v>45098</v>
          </cell>
          <cell r="V1028">
            <v>45099</v>
          </cell>
          <cell r="W1028">
            <v>45100</v>
          </cell>
          <cell r="Y1028" t="str">
            <v>Contratación Directa</v>
          </cell>
          <cell r="Z1028" t="str">
            <v>Contrato</v>
          </cell>
          <cell r="AA1028" t="str">
            <v>Prestación de Servicios Profesionales</v>
          </cell>
          <cell r="AB1028" t="str">
            <v>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v>
          </cell>
          <cell r="AC1028">
            <v>45100</v>
          </cell>
          <cell r="AE1028">
            <v>45100</v>
          </cell>
          <cell r="AF1028">
            <v>6</v>
          </cell>
          <cell r="AG1028">
            <v>9</v>
          </cell>
          <cell r="AH1028">
            <v>6.3</v>
          </cell>
          <cell r="AI1028">
            <v>6</v>
          </cell>
          <cell r="AJ1028">
            <v>9</v>
          </cell>
          <cell r="AK1028">
            <v>189</v>
          </cell>
          <cell r="AL1028">
            <v>45291</v>
          </cell>
          <cell r="AM1028">
            <v>45291</v>
          </cell>
          <cell r="AN1028">
            <v>48667500</v>
          </cell>
          <cell r="AO1028">
            <v>48667500</v>
          </cell>
          <cell r="AP1028">
            <v>7725000</v>
          </cell>
          <cell r="AQ1028">
            <v>0</v>
          </cell>
          <cell r="AS1028">
            <v>1143</v>
          </cell>
          <cell r="AT1028">
            <v>45063</v>
          </cell>
          <cell r="AU1028">
            <v>50985000</v>
          </cell>
          <cell r="AV1028" t="str">
            <v>O23011601010000007823</v>
          </cell>
          <cell r="AW1028" t="str">
            <v>INVERSION</v>
          </cell>
          <cell r="AX1028" t="str">
            <v>Generación de mecanismos para facilitar el acceso a una solución de vivienda a hogares vulnerables en Bogotá</v>
          </cell>
          <cell r="AY1028" t="str">
            <v>5000518822</v>
          </cell>
          <cell r="AZ1028">
            <v>1176</v>
          </cell>
          <cell r="BA1028">
            <v>45099</v>
          </cell>
          <cell r="BB1028">
            <v>48667500</v>
          </cell>
          <cell r="BK1028" t="str">
            <v/>
          </cell>
          <cell r="BN1028" t="str">
            <v/>
          </cell>
          <cell r="BO1028" t="str">
            <v/>
          </cell>
          <cell r="BP1028" t="str">
            <v/>
          </cell>
          <cell r="BR1028" t="str">
            <v/>
          </cell>
          <cell r="BS1028" t="str">
            <v/>
          </cell>
          <cell r="BT1028" t="str">
            <v/>
          </cell>
          <cell r="BU1028" t="str">
            <v/>
          </cell>
          <cell r="BV1028" t="str">
            <v/>
          </cell>
          <cell r="BW1028" t="str">
            <v/>
          </cell>
          <cell r="CA1028" t="str">
            <v/>
          </cell>
          <cell r="CB1028" t="str">
            <v/>
          </cell>
          <cell r="CC1028" t="str">
            <v/>
          </cell>
          <cell r="CE1028" t="str">
            <v/>
          </cell>
          <cell r="CF1028" t="str">
            <v/>
          </cell>
          <cell r="CG1028" t="str">
            <v/>
          </cell>
          <cell r="CH1028" t="str">
            <v/>
          </cell>
          <cell r="CI1028" t="str">
            <v/>
          </cell>
          <cell r="CP1028">
            <v>0</v>
          </cell>
        </row>
        <row r="1029">
          <cell r="C1029" t="str">
            <v>990-2023</v>
          </cell>
          <cell r="D1029">
            <v>1</v>
          </cell>
          <cell r="E1029" t="str">
            <v>CO1.PCCNTR.5126794</v>
          </cell>
          <cell r="F1029" t="str">
            <v>No Aplica</v>
          </cell>
          <cell r="G1029" t="str">
            <v>En Ejecución</v>
          </cell>
          <cell r="H1029" t="str">
            <v>https://community.secop.gov.co/Public/Tendering/OpportunityDetail/Index?noticeUID=CO1.NTC.4625272&amp;isFromPublicArea=True&amp;isModal=true&amp;asPopupView=true</v>
          </cell>
          <cell r="I1029" t="str">
            <v>SDHT-CD-CVI-001-2023</v>
          </cell>
          <cell r="J1029">
            <v>1</v>
          </cell>
          <cell r="K1029">
            <v>1</v>
          </cell>
          <cell r="L1029" t="str">
            <v>Persona Juridica</v>
          </cell>
          <cell r="M1029" t="str">
            <v>NIT</v>
          </cell>
          <cell r="N1029">
            <v>899999074</v>
          </cell>
          <cell r="O1029">
            <v>4</v>
          </cell>
          <cell r="P1029" t="str">
            <v>No Aplica</v>
          </cell>
          <cell r="Q1029" t="str">
            <v>No Aplica</v>
          </cell>
          <cell r="R1029" t="str">
            <v>CAJA DE LA VIVIENDA POPULAR</v>
          </cell>
          <cell r="S1029" t="str">
            <v>CAJA DE LA VIVIENDA POPULAR</v>
          </cell>
          <cell r="T1029" t="str">
            <v>No Aplica</v>
          </cell>
          <cell r="U1029">
            <v>45100</v>
          </cell>
          <cell r="V1029" t="str">
            <v>No aplica</v>
          </cell>
          <cell r="W1029" t="str">
            <v>No Aplica</v>
          </cell>
          <cell r="Y1029" t="str">
            <v>Contratación Directa</v>
          </cell>
          <cell r="Z1029" t="str">
            <v>Convenio</v>
          </cell>
          <cell r="AA1029" t="str">
            <v>Interadministrativo</v>
          </cell>
          <cell r="AB1029" t="str">
            <v>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v>
          </cell>
          <cell r="AC1029">
            <v>45100</v>
          </cell>
          <cell r="AD1029">
            <v>45100</v>
          </cell>
          <cell r="AE1029">
            <v>45100</v>
          </cell>
          <cell r="AF1029">
            <v>24</v>
          </cell>
          <cell r="AG1029">
            <v>0</v>
          </cell>
          <cell r="AH1029">
            <v>24</v>
          </cell>
          <cell r="AI1029">
            <v>24</v>
          </cell>
          <cell r="AJ1029">
            <v>0</v>
          </cell>
          <cell r="AK1029">
            <v>720</v>
          </cell>
          <cell r="AL1029">
            <v>45830</v>
          </cell>
          <cell r="AM1029">
            <v>45830</v>
          </cell>
          <cell r="AN1029">
            <v>0</v>
          </cell>
          <cell r="AO1029">
            <v>0</v>
          </cell>
          <cell r="AP1029" t="str">
            <v>No Aplica</v>
          </cell>
          <cell r="AQ1029" t="str">
            <v>No Aplica</v>
          </cell>
          <cell r="AR1029" t="str">
            <v>No Aplican Recursos</v>
          </cell>
          <cell r="AS1029" t="str">
            <v>No Aplican Recursos</v>
          </cell>
          <cell r="AT1029" t="str">
            <v>No Aplican Recursos</v>
          </cell>
          <cell r="AU1029" t="str">
            <v>No Aplican Recursos</v>
          </cell>
          <cell r="AV1029" t="str">
            <v>No Aplican Recursos</v>
          </cell>
          <cell r="AW1029" t="str">
            <v>No Aplican Recursos</v>
          </cell>
          <cell r="AX1029" t="str">
            <v>No Aplican Recursos</v>
          </cell>
          <cell r="AY1029" t="str">
            <v>No Aplican Recursos</v>
          </cell>
          <cell r="AZ1029" t="str">
            <v>No Aplican Recursos</v>
          </cell>
          <cell r="BA1029">
            <v>45100</v>
          </cell>
          <cell r="BB1029">
            <v>0</v>
          </cell>
          <cell r="BK1029" t="str">
            <v/>
          </cell>
          <cell r="BN1029" t="str">
            <v/>
          </cell>
          <cell r="BO1029" t="str">
            <v/>
          </cell>
          <cell r="BP1029" t="str">
            <v/>
          </cell>
          <cell r="BR1029" t="str">
            <v/>
          </cell>
          <cell r="BS1029" t="str">
            <v/>
          </cell>
          <cell r="BT1029" t="str">
            <v/>
          </cell>
          <cell r="BU1029" t="str">
            <v/>
          </cell>
          <cell r="BV1029" t="str">
            <v/>
          </cell>
          <cell r="BW1029" t="str">
            <v/>
          </cell>
          <cell r="CA1029" t="str">
            <v/>
          </cell>
          <cell r="CB1029" t="str">
            <v/>
          </cell>
          <cell r="CC1029" t="str">
            <v/>
          </cell>
          <cell r="CE1029" t="str">
            <v/>
          </cell>
          <cell r="CF1029" t="str">
            <v/>
          </cell>
          <cell r="CG1029" t="str">
            <v/>
          </cell>
          <cell r="CH1029" t="str">
            <v/>
          </cell>
          <cell r="CI1029" t="str">
            <v/>
          </cell>
          <cell r="CP1029">
            <v>0</v>
          </cell>
        </row>
        <row r="1030">
          <cell r="C1030" t="str">
            <v>991-2023</v>
          </cell>
          <cell r="D1030">
            <v>1</v>
          </cell>
          <cell r="E1030" t="str">
            <v>CO1.PCCNTR.5113418</v>
          </cell>
          <cell r="F1030" t="str">
            <v>No Aplica</v>
          </cell>
          <cell r="G1030" t="str">
            <v>En Ejecución</v>
          </cell>
          <cell r="H1030" t="str">
            <v>https://community.secop.gov.co/Public/Tendering/OpportunityDetail/Index?noticeUID=CO1.NTC.4609053&amp;isFromPublicArea=True&amp;isModal=true&amp;asPopupView=true</v>
          </cell>
          <cell r="I1030" t="str">
            <v>SDHT-SDRPUB-PSP-081-2023</v>
          </cell>
          <cell r="J1030">
            <v>1</v>
          </cell>
          <cell r="K1030">
            <v>2</v>
          </cell>
          <cell r="L1030" t="str">
            <v>Persona Natural</v>
          </cell>
          <cell r="M1030" t="str">
            <v>CC</v>
          </cell>
          <cell r="N1030">
            <v>1018493253</v>
          </cell>
          <cell r="O1030">
            <v>8</v>
          </cell>
          <cell r="P1030" t="str">
            <v>LINARES BASTO</v>
          </cell>
          <cell r="Q1030" t="str">
            <v>SANTIAGO</v>
          </cell>
          <cell r="R1030" t="str">
            <v>No Aplica</v>
          </cell>
          <cell r="S1030" t="str">
            <v>SANTIAGO LINARES BASTO</v>
          </cell>
          <cell r="T1030" t="str">
            <v>M</v>
          </cell>
          <cell r="U1030">
            <v>45099</v>
          </cell>
          <cell r="V1030">
            <v>45100</v>
          </cell>
          <cell r="W1030">
            <v>45100</v>
          </cell>
          <cell r="Y1030" t="str">
            <v>Contratación Directa</v>
          </cell>
          <cell r="Z1030" t="str">
            <v>Contrato</v>
          </cell>
          <cell r="AA1030" t="str">
            <v>Prestación de Servicios Profesionales</v>
          </cell>
          <cell r="AB1030" t="str">
            <v>PRESTAR SERVICIOS PROFESIONALES PARA IDENTIFICAR, VERIFICAR Y ACOMPAÑAR DESDE EL COMPONENTE SOCIAL, EL CUMPLIMIENTO DE REQUISITOS A LOS HOGARES QUE PUEDEN SER BENEFICIARIOS DE LOS INSTRUMENTOS DE FINANCIACIÓN A CARGO DE LA SUBSECRETARÍA DE GESTIÓN FINANCIERA</v>
          </cell>
          <cell r="AC1030">
            <v>45100</v>
          </cell>
          <cell r="AE1030">
            <v>45100</v>
          </cell>
          <cell r="AF1030">
            <v>6</v>
          </cell>
          <cell r="AG1030">
            <v>5</v>
          </cell>
          <cell r="AH1030">
            <v>6.166666666666667</v>
          </cell>
          <cell r="AI1030">
            <v>6</v>
          </cell>
          <cell r="AJ1030">
            <v>5</v>
          </cell>
          <cell r="AK1030">
            <v>185</v>
          </cell>
          <cell r="AL1030">
            <v>45287</v>
          </cell>
          <cell r="AM1030">
            <v>45287</v>
          </cell>
          <cell r="AN1030">
            <v>32683333</v>
          </cell>
          <cell r="AO1030">
            <v>32683333</v>
          </cell>
          <cell r="AP1030">
            <v>5300000</v>
          </cell>
          <cell r="AQ1030">
            <v>0.3333333320915699</v>
          </cell>
          <cell r="AS1030">
            <v>1237</v>
          </cell>
          <cell r="AT1030">
            <v>45090</v>
          </cell>
          <cell r="AU1030">
            <v>47700000</v>
          </cell>
          <cell r="AV1030" t="str">
            <v>O23011601010000007823</v>
          </cell>
          <cell r="AW1030" t="str">
            <v>INVERSION</v>
          </cell>
          <cell r="AX1030" t="str">
            <v>Generación de mecanismos para facilitar el acceso a una solución de vivienda a hogares vulnerables en Bogotá</v>
          </cell>
          <cell r="AY1030" t="str">
            <v>5000518916</v>
          </cell>
          <cell r="AZ1030">
            <v>1183</v>
          </cell>
          <cell r="BA1030">
            <v>45099</v>
          </cell>
          <cell r="BB1030">
            <v>32683333</v>
          </cell>
          <cell r="BK1030" t="str">
            <v/>
          </cell>
          <cell r="BN1030" t="str">
            <v/>
          </cell>
          <cell r="BO1030" t="str">
            <v/>
          </cell>
          <cell r="BP1030" t="str">
            <v/>
          </cell>
          <cell r="BR1030" t="str">
            <v/>
          </cell>
          <cell r="BS1030" t="str">
            <v/>
          </cell>
          <cell r="BT1030" t="str">
            <v/>
          </cell>
          <cell r="BU1030" t="str">
            <v/>
          </cell>
          <cell r="BV1030" t="str">
            <v/>
          </cell>
          <cell r="BW1030" t="str">
            <v/>
          </cell>
          <cell r="CA1030" t="str">
            <v/>
          </cell>
          <cell r="CB1030" t="str">
            <v/>
          </cell>
          <cell r="CC1030" t="str">
            <v/>
          </cell>
          <cell r="CE1030" t="str">
            <v/>
          </cell>
          <cell r="CF1030" t="str">
            <v/>
          </cell>
          <cell r="CG1030" t="str">
            <v/>
          </cell>
          <cell r="CH1030" t="str">
            <v/>
          </cell>
          <cell r="CI1030" t="str">
            <v/>
          </cell>
          <cell r="CP1030">
            <v>0</v>
          </cell>
        </row>
        <row r="1031">
          <cell r="C1031" t="str">
            <v>992-2023</v>
          </cell>
          <cell r="D1031">
            <v>1</v>
          </cell>
          <cell r="E1031" t="str">
            <v>CO1.PCCNTR.5113439</v>
          </cell>
          <cell r="F1031" t="str">
            <v>No Aplica</v>
          </cell>
          <cell r="G1031" t="str">
            <v>En Ejecución</v>
          </cell>
          <cell r="H1031" t="str">
            <v>https://community.secop.gov.co/Public/Tendering/OpportunityDetail/Index?noticeUID=CO1.NTC.4609770&amp;isFromPublicArea=True&amp;isModal=true&amp;asPopupView=true</v>
          </cell>
          <cell r="I1031" t="str">
            <v>SDHT-SDRPUB-PSP-037-2023</v>
          </cell>
          <cell r="J1031">
            <v>1</v>
          </cell>
          <cell r="K1031">
            <v>1</v>
          </cell>
          <cell r="L1031" t="str">
            <v>Persona Natural</v>
          </cell>
          <cell r="M1031" t="str">
            <v>CC</v>
          </cell>
          <cell r="N1031">
            <v>1016086866</v>
          </cell>
          <cell r="O1031">
            <v>1</v>
          </cell>
          <cell r="P1031" t="str">
            <v>VILLA BAQUERO</v>
          </cell>
          <cell r="Q1031" t="str">
            <v>DIANA LIZETH</v>
          </cell>
          <cell r="R1031" t="str">
            <v>No Aplica</v>
          </cell>
          <cell r="S1031" t="str">
            <v>DIANA LIZETH VILLA BAQUERO</v>
          </cell>
          <cell r="T1031" t="str">
            <v>F</v>
          </cell>
          <cell r="U1031">
            <v>45099</v>
          </cell>
          <cell r="V1031">
            <v>45103</v>
          </cell>
          <cell r="W1031">
            <v>45100</v>
          </cell>
          <cell r="Y1031" t="str">
            <v>Contratación Directa</v>
          </cell>
          <cell r="Z1031" t="str">
            <v>Contrato</v>
          </cell>
          <cell r="AA1031" t="str">
            <v>Prestación de Servicios Profesionales</v>
          </cell>
          <cell r="AB1031" t="str">
            <v>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v>
          </cell>
          <cell r="AC1031">
            <v>45103</v>
          </cell>
          <cell r="AE1031">
            <v>45103</v>
          </cell>
          <cell r="AF1031">
            <v>6</v>
          </cell>
          <cell r="AG1031">
            <v>5</v>
          </cell>
          <cell r="AH1031">
            <v>6.166666666666667</v>
          </cell>
          <cell r="AI1031">
            <v>6</v>
          </cell>
          <cell r="AJ1031">
            <v>5</v>
          </cell>
          <cell r="AK1031">
            <v>185</v>
          </cell>
          <cell r="AL1031">
            <v>45290</v>
          </cell>
          <cell r="AM1031">
            <v>45290</v>
          </cell>
          <cell r="AN1031">
            <v>32683333</v>
          </cell>
          <cell r="AO1031">
            <v>32683333</v>
          </cell>
          <cell r="AP1031">
            <v>5300000</v>
          </cell>
          <cell r="AQ1031">
            <v>0.3333333320915699</v>
          </cell>
          <cell r="AS1031">
            <v>1081</v>
          </cell>
          <cell r="AT1031">
            <v>45058</v>
          </cell>
          <cell r="AU1031">
            <v>36923333</v>
          </cell>
          <cell r="AV1031" t="str">
            <v>O23011601010000007823</v>
          </cell>
          <cell r="AW1031" t="str">
            <v>INVERSION</v>
          </cell>
          <cell r="AX1031" t="str">
            <v>Generación de mecanismos para facilitar el acceso a una solución de vivienda a hogares vulnerables en Bogotá</v>
          </cell>
          <cell r="AY1031" t="str">
            <v>5000518918</v>
          </cell>
          <cell r="AZ1031">
            <v>1184</v>
          </cell>
          <cell r="BA1031">
            <v>45099</v>
          </cell>
          <cell r="BB1031">
            <v>32683333</v>
          </cell>
          <cell r="BK1031" t="str">
            <v/>
          </cell>
          <cell r="BN1031" t="str">
            <v/>
          </cell>
          <cell r="BO1031" t="str">
            <v/>
          </cell>
          <cell r="BP1031" t="str">
            <v/>
          </cell>
          <cell r="BR1031" t="str">
            <v/>
          </cell>
          <cell r="BS1031" t="str">
            <v/>
          </cell>
          <cell r="BT1031" t="str">
            <v/>
          </cell>
          <cell r="BU1031" t="str">
            <v/>
          </cell>
          <cell r="BV1031" t="str">
            <v/>
          </cell>
          <cell r="BW1031" t="str">
            <v/>
          </cell>
          <cell r="CA1031" t="str">
            <v/>
          </cell>
          <cell r="CB1031" t="str">
            <v/>
          </cell>
          <cell r="CC1031" t="str">
            <v/>
          </cell>
          <cell r="CE1031" t="str">
            <v/>
          </cell>
          <cell r="CF1031" t="str">
            <v/>
          </cell>
          <cell r="CG1031" t="str">
            <v/>
          </cell>
          <cell r="CH1031" t="str">
            <v/>
          </cell>
          <cell r="CI1031" t="str">
            <v/>
          </cell>
          <cell r="CP1031">
            <v>0</v>
          </cell>
        </row>
        <row r="1032">
          <cell r="C1032" t="str">
            <v>993-2023</v>
          </cell>
          <cell r="D1032">
            <v>1</v>
          </cell>
          <cell r="E1032" t="str">
            <v>CO1.PCCNTR.5115895</v>
          </cell>
          <cell r="F1032" t="str">
            <v>No Aplica</v>
          </cell>
          <cell r="G1032" t="str">
            <v>En Ejecución</v>
          </cell>
          <cell r="H1032" t="str">
            <v>https://community.secop.gov.co/Public/Tendering/OpportunityDetail/Index?noticeUID=CO1.NTC.4612799&amp;isFromPublicArea=True&amp;isModal=true&amp;asPopupView=true</v>
          </cell>
          <cell r="I1032" t="str">
            <v>SDHT-SDRPUB-PSAG-019-2023</v>
          </cell>
          <cell r="J1032">
            <v>1</v>
          </cell>
          <cell r="K1032">
            <v>1</v>
          </cell>
          <cell r="L1032" t="str">
            <v>Persona Natural</v>
          </cell>
          <cell r="M1032" t="str">
            <v>CC</v>
          </cell>
          <cell r="N1032">
            <v>1022945943</v>
          </cell>
          <cell r="O1032">
            <v>7</v>
          </cell>
          <cell r="P1032" t="str">
            <v>JAVIER ALBERTO</v>
          </cell>
          <cell r="Q1032" t="str">
            <v>BUITRAGO CONEO</v>
          </cell>
          <cell r="R1032" t="str">
            <v>No Aplica</v>
          </cell>
          <cell r="S1032" t="str">
            <v>BUITRAGO CONEO JAVIER ALBERTO</v>
          </cell>
          <cell r="T1032" t="str">
            <v>M</v>
          </cell>
          <cell r="U1032">
            <v>45100</v>
          </cell>
          <cell r="V1032">
            <v>45103</v>
          </cell>
          <cell r="W1032">
            <v>45104</v>
          </cell>
          <cell r="Y1032" t="str">
            <v>Contratación Directa</v>
          </cell>
          <cell r="Z1032" t="str">
            <v>Contrato</v>
          </cell>
          <cell r="AA1032" t="str">
            <v>Prestación de Servicios  de Apoyo a la Gestión</v>
          </cell>
          <cell r="AB1032" t="str">
            <v>PRESTAR SERVICIOS DE APOYO ADMINISTRATIVO Y DE GESTIÓN DOCUMENTAL EN LA IMPLEMENTACIÓN DE INSTRUMENTOS DE FINANCIACIÓN PARA FACILITAR LA ADQUISICIÓN DE VIVIENDA DESARROLLADOS POR LA SUBSECRETARÍA DE GESTIÓN FINANCIERA</v>
          </cell>
          <cell r="AC1032">
            <v>45104</v>
          </cell>
          <cell r="AE1032">
            <v>45104</v>
          </cell>
          <cell r="AF1032">
            <v>6</v>
          </cell>
          <cell r="AG1032">
            <v>7</v>
          </cell>
          <cell r="AH1032">
            <v>6.2333333333333334</v>
          </cell>
          <cell r="AI1032">
            <v>6</v>
          </cell>
          <cell r="AJ1032">
            <v>7</v>
          </cell>
          <cell r="AK1032">
            <v>187</v>
          </cell>
          <cell r="AL1032">
            <v>45294</v>
          </cell>
          <cell r="AM1032">
            <v>45294</v>
          </cell>
          <cell r="AN1032">
            <v>23063333</v>
          </cell>
          <cell r="AO1032">
            <v>23063333</v>
          </cell>
          <cell r="AP1032">
            <v>3700000</v>
          </cell>
          <cell r="AQ1032">
            <v>0.3333333320915699</v>
          </cell>
          <cell r="AS1032">
            <v>1244</v>
          </cell>
          <cell r="AT1032">
            <v>45090</v>
          </cell>
          <cell r="AU1032">
            <v>26270000</v>
          </cell>
          <cell r="AV1032" t="str">
            <v>O23011601010000007823</v>
          </cell>
          <cell r="AW1032" t="str">
            <v>INVERSION</v>
          </cell>
          <cell r="AX1032" t="str">
            <v>Generación de mecanismos para facilitar el acceso a una solución de vivienda a hogares vulnerables en Bogotá</v>
          </cell>
          <cell r="AY1032" t="str">
            <v>5000519437</v>
          </cell>
          <cell r="AZ1032">
            <v>1191</v>
          </cell>
          <cell r="BA1032">
            <v>45100</v>
          </cell>
          <cell r="BB1032">
            <v>23063333</v>
          </cell>
          <cell r="BK1032" t="str">
            <v/>
          </cell>
          <cell r="BN1032" t="str">
            <v/>
          </cell>
          <cell r="BO1032" t="str">
            <v/>
          </cell>
          <cell r="BP1032" t="str">
            <v/>
          </cell>
          <cell r="BR1032" t="str">
            <v/>
          </cell>
          <cell r="BS1032" t="str">
            <v/>
          </cell>
          <cell r="BT1032" t="str">
            <v/>
          </cell>
          <cell r="BU1032" t="str">
            <v/>
          </cell>
          <cell r="BV1032" t="str">
            <v/>
          </cell>
          <cell r="BW1032" t="str">
            <v/>
          </cell>
          <cell r="CA1032" t="str">
            <v/>
          </cell>
          <cell r="CB1032" t="str">
            <v/>
          </cell>
          <cell r="CC1032" t="str">
            <v/>
          </cell>
          <cell r="CE1032" t="str">
            <v/>
          </cell>
          <cell r="CF1032" t="str">
            <v/>
          </cell>
          <cell r="CG1032" t="str">
            <v/>
          </cell>
          <cell r="CH1032" t="str">
            <v/>
          </cell>
          <cell r="CI1032" t="str">
            <v/>
          </cell>
          <cell r="CP1032">
            <v>0</v>
          </cell>
        </row>
        <row r="1033">
          <cell r="C1033" t="str">
            <v>994-2023</v>
          </cell>
          <cell r="D1033">
            <v>1</v>
          </cell>
          <cell r="E1033" t="str">
            <v>CO1.PCCNTR.5116193</v>
          </cell>
          <cell r="F1033" t="str">
            <v>No Aplica</v>
          </cell>
          <cell r="G1033" t="str">
            <v>En Ejecución</v>
          </cell>
          <cell r="H1033" t="str">
            <v>https://community.secop.gov.co/Public/Tendering/OpportunityDetail/Index?noticeUID=CO1.NTC.4613401&amp;isFromPublicArea=True&amp;isModal=true&amp;asPopupView=true</v>
          </cell>
          <cell r="I1033" t="str">
            <v>SDHT-SDICV-PSP-078-2023</v>
          </cell>
          <cell r="J1033">
            <v>1</v>
          </cell>
          <cell r="K1033">
            <v>2</v>
          </cell>
          <cell r="L1033" t="str">
            <v>Persona Natural</v>
          </cell>
          <cell r="M1033" t="str">
            <v>CC</v>
          </cell>
          <cell r="N1033">
            <v>1033729255</v>
          </cell>
          <cell r="O1033">
            <v>2</v>
          </cell>
          <cell r="P1033" t="str">
            <v>MORA RODRIGUEZ</v>
          </cell>
          <cell r="Q1033" t="str">
            <v>CINDY LORENA</v>
          </cell>
          <cell r="R1033" t="str">
            <v>No Aplica</v>
          </cell>
          <cell r="S1033" t="str">
            <v>CINDY LORENA MORA RODRIGUEZ</v>
          </cell>
          <cell r="T1033" t="str">
            <v>F</v>
          </cell>
          <cell r="U1033">
            <v>45100</v>
          </cell>
          <cell r="V1033">
            <v>45104</v>
          </cell>
          <cell r="W1033">
            <v>45118</v>
          </cell>
          <cell r="Y1033" t="str">
            <v>Contratación Directa</v>
          </cell>
          <cell r="Z1033" t="str">
            <v>Contrato</v>
          </cell>
          <cell r="AA1033" t="str">
            <v>Prestación de Servicios Profesionales</v>
          </cell>
          <cell r="AB1033" t="str">
            <v>PRESTAR SERVICIOS PROFESIONALES DE APOYO JURIDICO PARA SUSTANCIAR INVESTIGACIONES ADMINISTRATIVAS RELACIONADAS CON LA ENAJENACIÓN Y ARRENDAMIENTO DE VIVIENDA</v>
          </cell>
          <cell r="AC1033">
            <v>45118</v>
          </cell>
          <cell r="AE1033">
            <v>45118</v>
          </cell>
          <cell r="AF1033">
            <v>6</v>
          </cell>
          <cell r="AG1033">
            <v>0</v>
          </cell>
          <cell r="AH1033">
            <v>6</v>
          </cell>
          <cell r="AI1033">
            <v>6</v>
          </cell>
          <cell r="AJ1033">
            <v>0</v>
          </cell>
          <cell r="AK1033">
            <v>180</v>
          </cell>
          <cell r="AL1033">
            <v>45301</v>
          </cell>
          <cell r="AM1033">
            <v>45301</v>
          </cell>
          <cell r="AN1033">
            <v>34299000</v>
          </cell>
          <cell r="AO1033">
            <v>34299000</v>
          </cell>
          <cell r="AP1033">
            <v>5716500</v>
          </cell>
          <cell r="AQ1033">
            <v>0</v>
          </cell>
          <cell r="AS1033">
            <v>1167</v>
          </cell>
          <cell r="AT1033">
            <v>45065</v>
          </cell>
          <cell r="AU1033">
            <v>40015500</v>
          </cell>
          <cell r="AV1033" t="str">
            <v>O23011603450000007812</v>
          </cell>
          <cell r="AW1033" t="str">
            <v>INVERSION</v>
          </cell>
          <cell r="AX1033" t="str">
            <v>Fortalecimiento de la Inspección, Vigilancia y Control de Vivienda en Bogotá</v>
          </cell>
          <cell r="AY1033" t="str">
            <v>5000519439</v>
          </cell>
          <cell r="AZ1033">
            <v>1192</v>
          </cell>
          <cell r="BA1033">
            <v>45100</v>
          </cell>
          <cell r="BB1033">
            <v>34299000</v>
          </cell>
          <cell r="BK1033" t="str">
            <v/>
          </cell>
          <cell r="BN1033" t="str">
            <v/>
          </cell>
          <cell r="BO1033" t="str">
            <v/>
          </cell>
          <cell r="BP1033" t="str">
            <v/>
          </cell>
          <cell r="BR1033" t="str">
            <v/>
          </cell>
          <cell r="BS1033" t="str">
            <v/>
          </cell>
          <cell r="BT1033" t="str">
            <v/>
          </cell>
          <cell r="BU1033" t="str">
            <v/>
          </cell>
          <cell r="BV1033" t="str">
            <v/>
          </cell>
          <cell r="BW1033" t="str">
            <v/>
          </cell>
          <cell r="CA1033" t="str">
            <v/>
          </cell>
          <cell r="CB1033" t="str">
            <v/>
          </cell>
          <cell r="CC1033" t="str">
            <v/>
          </cell>
          <cell r="CE1033" t="str">
            <v/>
          </cell>
          <cell r="CF1033" t="str">
            <v/>
          </cell>
          <cell r="CG1033" t="str">
            <v/>
          </cell>
          <cell r="CH1033" t="str">
            <v/>
          </cell>
          <cell r="CI1033" t="str">
            <v/>
          </cell>
          <cell r="CP1033">
            <v>0</v>
          </cell>
        </row>
        <row r="1034">
          <cell r="C1034" t="str">
            <v>995-2023</v>
          </cell>
          <cell r="D1034">
            <v>1</v>
          </cell>
          <cell r="E1034" t="str">
            <v>CO1.PCCNTR.5123984</v>
          </cell>
          <cell r="F1034" t="str">
            <v>No Aplica</v>
          </cell>
          <cell r="G1034" t="str">
            <v>En Ejecución</v>
          </cell>
          <cell r="H1034" t="str">
            <v>https://community.secop.gov.co/Public/Tendering/OpportunityDetail/Index?noticeUID=CO1.NTC.4621964&amp;isFromPublicArea=True&amp;isModal=true&amp;asPopupView=true</v>
          </cell>
          <cell r="I1034" t="str">
            <v>SDHT-SDRPUB-PSAG-009-2023</v>
          </cell>
          <cell r="J1034">
            <v>1</v>
          </cell>
          <cell r="K1034">
            <v>1</v>
          </cell>
          <cell r="L1034" t="str">
            <v>Persona Natural</v>
          </cell>
          <cell r="M1034" t="str">
            <v>CC</v>
          </cell>
          <cell r="N1034">
            <v>53039182</v>
          </cell>
          <cell r="O1034">
            <v>4</v>
          </cell>
          <cell r="P1034" t="str">
            <v>CIFUENTES</v>
          </cell>
          <cell r="Q1034" t="str">
            <v>LINA PAOLA</v>
          </cell>
          <cell r="R1034" t="str">
            <v>No Aplica</v>
          </cell>
          <cell r="S1034" t="str">
            <v>LINA PAOLA CIFUENTES</v>
          </cell>
          <cell r="T1034" t="str">
            <v>F</v>
          </cell>
          <cell r="U1034">
            <v>45100</v>
          </cell>
          <cell r="V1034">
            <v>45103</v>
          </cell>
          <cell r="W1034">
            <v>45103</v>
          </cell>
          <cell r="Y1034" t="str">
            <v>Contratación Directa</v>
          </cell>
          <cell r="Z1034" t="str">
            <v>Contrato</v>
          </cell>
          <cell r="AA1034" t="str">
            <v>Prestación de Servicios  de Apoyo a la Gestión</v>
          </cell>
          <cell r="AB1034" t="str">
            <v>PRESTAR SERVICIOS DE APOYO A LA GESTIÓN PARA REALIZAR ACTIVIDADES OPERATIVAS DERIVADAS DEL PROCESAMIENTO DE LA INFORMACIÓN Y DE GESTIÓN DOCUMENTAL, EN EL MARCO DE LA IMPLEMENTACIÓN DE PROGRAMAS Y PROYECTOS A CARGO DE LA SUBSECRETARIA DE GESTIÓN FINANCIERA.</v>
          </cell>
          <cell r="AC1034">
            <v>45103</v>
          </cell>
          <cell r="AE1034">
            <v>45103</v>
          </cell>
          <cell r="AF1034">
            <v>6</v>
          </cell>
          <cell r="AG1034">
            <v>8</v>
          </cell>
          <cell r="AH1034">
            <v>6.2666666666666666</v>
          </cell>
          <cell r="AI1034">
            <v>6</v>
          </cell>
          <cell r="AJ1034">
            <v>8</v>
          </cell>
          <cell r="AK1034">
            <v>188</v>
          </cell>
          <cell r="AL1034">
            <v>45294</v>
          </cell>
          <cell r="AM1034">
            <v>45294</v>
          </cell>
          <cell r="AN1034">
            <v>23186667</v>
          </cell>
          <cell r="AO1034">
            <v>23186667</v>
          </cell>
          <cell r="AP1034">
            <v>3700000</v>
          </cell>
          <cell r="AQ1034">
            <v>-0.3333333358168602</v>
          </cell>
          <cell r="AS1034">
            <v>1241</v>
          </cell>
          <cell r="AT1034">
            <v>45090</v>
          </cell>
          <cell r="AU1034">
            <v>23804000</v>
          </cell>
          <cell r="AV1034" t="str">
            <v>O23011601010000007823</v>
          </cell>
          <cell r="AW1034" t="str">
            <v>INVERSION</v>
          </cell>
          <cell r="AX1034" t="str">
            <v>Generación de mecanismos para facilitar el acceso a una solución de vivienda a hogares vulnerables en Bogotá</v>
          </cell>
          <cell r="AY1034" t="str">
            <v>5000520009</v>
          </cell>
          <cell r="AZ1034">
            <v>1196</v>
          </cell>
          <cell r="BA1034">
            <v>45103</v>
          </cell>
          <cell r="BB1034">
            <v>23186667</v>
          </cell>
          <cell r="BK1034" t="str">
            <v/>
          </cell>
          <cell r="BN1034" t="str">
            <v/>
          </cell>
          <cell r="BO1034" t="str">
            <v/>
          </cell>
          <cell r="BP1034" t="str">
            <v/>
          </cell>
          <cell r="BR1034" t="str">
            <v/>
          </cell>
          <cell r="BS1034" t="str">
            <v/>
          </cell>
          <cell r="BT1034" t="str">
            <v/>
          </cell>
          <cell r="BU1034" t="str">
            <v/>
          </cell>
          <cell r="BV1034" t="str">
            <v/>
          </cell>
          <cell r="BW1034" t="str">
            <v/>
          </cell>
          <cell r="CA1034" t="str">
            <v/>
          </cell>
          <cell r="CB1034" t="str">
            <v/>
          </cell>
          <cell r="CC1034" t="str">
            <v/>
          </cell>
          <cell r="CE1034" t="str">
            <v/>
          </cell>
          <cell r="CF1034" t="str">
            <v/>
          </cell>
          <cell r="CG1034" t="str">
            <v/>
          </cell>
          <cell r="CH1034" t="str">
            <v/>
          </cell>
          <cell r="CI1034" t="str">
            <v/>
          </cell>
          <cell r="CP1034">
            <v>0</v>
          </cell>
        </row>
        <row r="1035">
          <cell r="C1035" t="str">
            <v>996-2023</v>
          </cell>
          <cell r="D1035">
            <v>1</v>
          </cell>
          <cell r="E1035" t="str">
            <v>CO1.PCCNTR.5123716</v>
          </cell>
          <cell r="F1035" t="str">
            <v>No Aplica</v>
          </cell>
          <cell r="G1035" t="str">
            <v>En Ejecución</v>
          </cell>
          <cell r="H1035" t="str">
            <v>https://community.secop.gov.co/Public/Tendering/OpportunityDetail/Index?noticeUID=CO1.NTC.4621289&amp;isFromPublicArea=True&amp;isModal=true&amp;asPopupView=true</v>
          </cell>
          <cell r="I1035" t="str">
            <v>SDHT-SDPP-PSP-028-2023</v>
          </cell>
          <cell r="J1035">
            <v>1</v>
          </cell>
          <cell r="K1035">
            <v>1</v>
          </cell>
          <cell r="L1035" t="str">
            <v>Persona Natural</v>
          </cell>
          <cell r="M1035" t="str">
            <v>CC</v>
          </cell>
          <cell r="N1035">
            <v>1030629247</v>
          </cell>
          <cell r="O1035">
            <v>3</v>
          </cell>
          <cell r="P1035" t="str">
            <v>GALINDO BRICEÑO</v>
          </cell>
          <cell r="Q1035" t="str">
            <v>KELIN JULIETH</v>
          </cell>
          <cell r="R1035" t="str">
            <v>No Aplica</v>
          </cell>
          <cell r="S1035" t="str">
            <v>KELIN JULIETH GALINDO BRICEÑO</v>
          </cell>
          <cell r="T1035" t="str">
            <v>F</v>
          </cell>
          <cell r="U1035">
            <v>45100</v>
          </cell>
          <cell r="V1035">
            <v>45103</v>
          </cell>
          <cell r="W1035">
            <v>45104</v>
          </cell>
          <cell r="Y1035" t="str">
            <v>Contratación Directa</v>
          </cell>
          <cell r="Z1035" t="str">
            <v>Contrato</v>
          </cell>
          <cell r="AA1035" t="str">
            <v>Prestación de Servicios Profesionales</v>
          </cell>
          <cell r="AB1035" t="str">
            <v>PRESTAR SERVICIOS PROFESIONALES PARA APOYAR EL LIDERAZGO DE LAS ACTIVIDADES RELACIONADAS CON EL DESARROLLO, MANTENIMIENTO Y MONITOREO DEL SISTEMA DE GESTIÓN DE LA SDHT, BAJO LOS ESTÁNDARES DEL MODELO INTEGRADO DE PLANEACIÓN Y GESTIÓN Y LA NORMA ISO 9001:2015</v>
          </cell>
          <cell r="AC1035">
            <v>45104</v>
          </cell>
          <cell r="AE1035">
            <v>45104</v>
          </cell>
          <cell r="AF1035">
            <v>6</v>
          </cell>
          <cell r="AG1035">
            <v>4</v>
          </cell>
          <cell r="AH1035">
            <v>6.1333333333333337</v>
          </cell>
          <cell r="AI1035">
            <v>6</v>
          </cell>
          <cell r="AJ1035">
            <v>4</v>
          </cell>
          <cell r="AK1035">
            <v>184</v>
          </cell>
          <cell r="AL1035">
            <v>45290</v>
          </cell>
          <cell r="AM1035">
            <v>45290</v>
          </cell>
          <cell r="AN1035">
            <v>52133333</v>
          </cell>
          <cell r="AO1035">
            <v>52133333</v>
          </cell>
          <cell r="AP1035">
            <v>8500000</v>
          </cell>
          <cell r="AQ1035">
            <v>0.3333333283662796</v>
          </cell>
          <cell r="AS1035">
            <v>1287</v>
          </cell>
          <cell r="AT1035">
            <v>45093</v>
          </cell>
          <cell r="AU1035">
            <v>53266667</v>
          </cell>
          <cell r="AV1035" t="str">
            <v>O23011605560000007602</v>
          </cell>
          <cell r="AW1035" t="str">
            <v>INVERSION</v>
          </cell>
          <cell r="AX1035" t="str">
            <v>Análisis de la Gestión Integral del desarrollo de los programas y proyectos de la Secretaría de Hábitat de Bogotá</v>
          </cell>
          <cell r="AY1035" t="str">
            <v>5000520357</v>
          </cell>
          <cell r="AZ1035">
            <v>1200</v>
          </cell>
          <cell r="BA1035">
            <v>45103</v>
          </cell>
          <cell r="BB1035">
            <v>52133333</v>
          </cell>
          <cell r="BK1035" t="str">
            <v/>
          </cell>
          <cell r="BN1035" t="str">
            <v/>
          </cell>
          <cell r="BO1035" t="str">
            <v/>
          </cell>
          <cell r="BP1035" t="str">
            <v/>
          </cell>
          <cell r="BR1035" t="str">
            <v/>
          </cell>
          <cell r="BS1035" t="str">
            <v/>
          </cell>
          <cell r="BT1035" t="str">
            <v/>
          </cell>
          <cell r="BU1035" t="str">
            <v/>
          </cell>
          <cell r="BV1035" t="str">
            <v/>
          </cell>
          <cell r="BW1035" t="str">
            <v/>
          </cell>
          <cell r="CA1035" t="str">
            <v/>
          </cell>
          <cell r="CB1035" t="str">
            <v/>
          </cell>
          <cell r="CC1035" t="str">
            <v/>
          </cell>
          <cell r="CE1035" t="str">
            <v/>
          </cell>
          <cell r="CF1035" t="str">
            <v/>
          </cell>
          <cell r="CG1035" t="str">
            <v/>
          </cell>
          <cell r="CH1035" t="str">
            <v/>
          </cell>
          <cell r="CI1035" t="str">
            <v/>
          </cell>
          <cell r="CP1035">
            <v>0</v>
          </cell>
        </row>
        <row r="1036">
          <cell r="C1036" t="str">
            <v>997-2023</v>
          </cell>
          <cell r="D1036">
            <v>1</v>
          </cell>
          <cell r="E1036" t="str">
            <v xml:space="preserve"> CO1.PCCNTR.5126601</v>
          </cell>
          <cell r="F1036" t="str">
            <v>No Aplica</v>
          </cell>
          <cell r="G1036" t="str">
            <v>En Ejecución</v>
          </cell>
          <cell r="H1036" t="str">
            <v>https://community.secop.gov.co/Public/Tendering/OpportunityDetail/Index?noticeUID=CO1.NTC.4624503&amp;isFromPublicArea=True&amp;isModal=False</v>
          </cell>
          <cell r="I1036" t="str">
            <v>SDHT-SDRPUB-PSAG-012-2023</v>
          </cell>
          <cell r="J1036">
            <v>1</v>
          </cell>
          <cell r="K1036">
            <v>1</v>
          </cell>
          <cell r="L1036" t="str">
            <v>Persona Natural</v>
          </cell>
          <cell r="M1036" t="str">
            <v>CC</v>
          </cell>
          <cell r="N1036">
            <v>1022373892</v>
          </cell>
          <cell r="O1036">
            <v>4</v>
          </cell>
          <cell r="P1036" t="str">
            <v>JOYA REY</v>
          </cell>
          <cell r="Q1036" t="str">
            <v>LEIDY JOHANNA</v>
          </cell>
          <cell r="R1036" t="str">
            <v>No Aplica</v>
          </cell>
          <cell r="S1036" t="str">
            <v>LEIDY JOHANNA JOYA REY</v>
          </cell>
          <cell r="T1036" t="str">
            <v>F</v>
          </cell>
          <cell r="U1036">
            <v>45103</v>
          </cell>
          <cell r="V1036">
            <v>45104</v>
          </cell>
          <cell r="W1036">
            <v>45104</v>
          </cell>
          <cell r="Y1036" t="str">
            <v>Contratación Directa</v>
          </cell>
          <cell r="Z1036" t="str">
            <v>Contrato</v>
          </cell>
          <cell r="AA1036" t="str">
            <v>Prestación de Servicios  de Apoyo a la Gestión</v>
          </cell>
          <cell r="AB1036" t="str">
            <v>PRESTAR SERVICIOS TÉCNICOS DE APOYO JURÍDICO EN LAS ACTIVIDADES DERIVADAS DE LOS INSTRUMENTOS DE FINANCIACIÓN QUE FACILITAN EL ACCESO A UNA VIVIENDA VIS O VIP IMPLEMENTADOS POR LA SUBSECRETARÍA DE GESTIÓN FINANCIERA</v>
          </cell>
          <cell r="AC1036">
            <v>45104</v>
          </cell>
          <cell r="AE1036">
            <v>45104</v>
          </cell>
          <cell r="AF1036">
            <v>6</v>
          </cell>
          <cell r="AG1036">
            <v>6</v>
          </cell>
          <cell r="AH1036">
            <v>6.2</v>
          </cell>
          <cell r="AI1036">
            <v>6</v>
          </cell>
          <cell r="AJ1036">
            <v>6</v>
          </cell>
          <cell r="AK1036">
            <v>186</v>
          </cell>
          <cell r="AL1036">
            <v>45293</v>
          </cell>
          <cell r="AM1036">
            <v>45293</v>
          </cell>
          <cell r="AN1036">
            <v>22940000</v>
          </cell>
          <cell r="AO1036">
            <v>22940000</v>
          </cell>
          <cell r="AP1036">
            <v>3700000</v>
          </cell>
          <cell r="AQ1036">
            <v>0</v>
          </cell>
          <cell r="AS1036">
            <v>1128</v>
          </cell>
          <cell r="AT1036">
            <v>45058</v>
          </cell>
          <cell r="AU1036">
            <v>23063000</v>
          </cell>
          <cell r="AV1036" t="str">
            <v>O23011601010000007823</v>
          </cell>
          <cell r="AW1036" t="str">
            <v>INVERSION</v>
          </cell>
          <cell r="AX1036" t="str">
            <v>Generación de mecanismos para facilitar el acceso a una solución de vivienda a hogares vulnerables en Bogotá</v>
          </cell>
          <cell r="AY1036" t="str">
            <v>5000520091</v>
          </cell>
          <cell r="AZ1036">
            <v>1198</v>
          </cell>
          <cell r="BA1036">
            <v>45103</v>
          </cell>
          <cell r="BB1036">
            <v>22940000</v>
          </cell>
          <cell r="BK1036" t="str">
            <v/>
          </cell>
          <cell r="BN1036" t="str">
            <v/>
          </cell>
          <cell r="BO1036" t="str">
            <v/>
          </cell>
          <cell r="BP1036" t="str">
            <v/>
          </cell>
          <cell r="BR1036" t="str">
            <v/>
          </cell>
          <cell r="BS1036" t="str">
            <v/>
          </cell>
          <cell r="BT1036" t="str">
            <v/>
          </cell>
          <cell r="BU1036" t="str">
            <v/>
          </cell>
          <cell r="BV1036" t="str">
            <v/>
          </cell>
          <cell r="BW1036" t="str">
            <v/>
          </cell>
          <cell r="CA1036" t="str">
            <v/>
          </cell>
          <cell r="CB1036" t="str">
            <v/>
          </cell>
          <cell r="CC1036" t="str">
            <v/>
          </cell>
          <cell r="CE1036" t="str">
            <v/>
          </cell>
          <cell r="CF1036" t="str">
            <v/>
          </cell>
          <cell r="CG1036" t="str">
            <v/>
          </cell>
          <cell r="CH1036" t="str">
            <v/>
          </cell>
          <cell r="CI1036" t="str">
            <v/>
          </cell>
          <cell r="CP1036">
            <v>0</v>
          </cell>
        </row>
        <row r="1037">
          <cell r="C1037" t="str">
            <v>998-2023</v>
          </cell>
          <cell r="D1037">
            <v>1</v>
          </cell>
          <cell r="E1037" t="str">
            <v>CO1.PCCNTR.5124903</v>
          </cell>
          <cell r="F1037" t="str">
            <v>No Aplica</v>
          </cell>
          <cell r="G1037" t="str">
            <v>En Ejecución</v>
          </cell>
          <cell r="H1037" t="str">
            <v>https://community.secop.gov.co/Public/Tendering/OpportunityDetail/Index?noticeUID=CO1.NTC.4622582&amp;isFromPublicArea=True&amp;isModal=true&amp;asPopupView=true</v>
          </cell>
          <cell r="I1037" t="str">
            <v>SDHT-SDRPUB-PSP-073-2023</v>
          </cell>
          <cell r="J1037">
            <v>1</v>
          </cell>
          <cell r="K1037">
            <v>1</v>
          </cell>
          <cell r="L1037" t="str">
            <v>Persona Natural</v>
          </cell>
          <cell r="M1037" t="str">
            <v>CC</v>
          </cell>
          <cell r="N1037">
            <v>1099964604</v>
          </cell>
          <cell r="O1037">
            <v>6</v>
          </cell>
          <cell r="P1037" t="str">
            <v>KEVIN ANDRES</v>
          </cell>
          <cell r="Q1037" t="str">
            <v>PIÑEREZ AMELL</v>
          </cell>
          <cell r="R1037" t="str">
            <v>No Aplica</v>
          </cell>
          <cell r="S1037" t="str">
            <v>PIÑEREZ AMELL KEVIN ANDRES</v>
          </cell>
          <cell r="T1037" t="str">
            <v>M</v>
          </cell>
          <cell r="U1037">
            <v>45100</v>
          </cell>
          <cell r="V1037">
            <v>45103</v>
          </cell>
          <cell r="W1037">
            <v>45104</v>
          </cell>
          <cell r="Y1037" t="str">
            <v>Contratación Directa</v>
          </cell>
          <cell r="Z1037" t="str">
            <v>Contrato</v>
          </cell>
          <cell r="AA1037" t="str">
            <v>Prestación de Servicios Profesionales</v>
          </cell>
          <cell r="AB1037" t="str">
            <v>PRESTAR SERVICIOS PROFESIONALES JURÍDICOS PARA ATENDER Y DAR RESPUESTA A LOS REQUERIMIENTOS Y PETICIONES PRESENTADAS ASOCIADOS A LOS PROGRAMAS Y PROYECTOS LIDERADOS POR LA SUBSECRETARÍA DE GESTIÓN FINANCIERA.</v>
          </cell>
          <cell r="AC1037">
            <v>45104</v>
          </cell>
          <cell r="AE1037">
            <v>45104</v>
          </cell>
          <cell r="AF1037">
            <v>6</v>
          </cell>
          <cell r="AG1037">
            <v>5</v>
          </cell>
          <cell r="AH1037">
            <v>6.166666666666667</v>
          </cell>
          <cell r="AI1037">
            <v>6</v>
          </cell>
          <cell r="AJ1037">
            <v>5</v>
          </cell>
          <cell r="AK1037">
            <v>185</v>
          </cell>
          <cell r="AL1037">
            <v>45292</v>
          </cell>
          <cell r="AM1037">
            <v>45292</v>
          </cell>
          <cell r="AN1037">
            <v>32683333</v>
          </cell>
          <cell r="AO1037">
            <v>32683333</v>
          </cell>
          <cell r="AP1037">
            <v>5300000</v>
          </cell>
          <cell r="AQ1037">
            <v>0.3333333320915699</v>
          </cell>
          <cell r="AS1037">
            <v>1242</v>
          </cell>
          <cell r="AT1037">
            <v>45090</v>
          </cell>
          <cell r="AU1037">
            <v>34097000</v>
          </cell>
          <cell r="AV1037" t="str">
            <v>O23011601010000007823</v>
          </cell>
          <cell r="AW1037" t="str">
            <v>INVERSION</v>
          </cell>
          <cell r="AX1037" t="str">
            <v>Generación de mecanismos para facilitar el acceso a una solución de vivienda a hogares vulnerables en Bogotá</v>
          </cell>
          <cell r="AY1037" t="str">
            <v>5000520032</v>
          </cell>
          <cell r="AZ1037" t="str">
            <v>1197</v>
          </cell>
          <cell r="BA1037">
            <v>45103</v>
          </cell>
          <cell r="BB1037">
            <v>32683333</v>
          </cell>
          <cell r="BK1037" t="str">
            <v/>
          </cell>
          <cell r="BN1037" t="str">
            <v/>
          </cell>
          <cell r="BO1037" t="str">
            <v/>
          </cell>
          <cell r="BP1037" t="str">
            <v/>
          </cell>
          <cell r="BR1037" t="str">
            <v/>
          </cell>
          <cell r="BS1037" t="str">
            <v/>
          </cell>
          <cell r="BT1037" t="str">
            <v/>
          </cell>
          <cell r="BU1037" t="str">
            <v/>
          </cell>
          <cell r="BV1037" t="str">
            <v/>
          </cell>
          <cell r="BW1037" t="str">
            <v/>
          </cell>
          <cell r="CA1037" t="str">
            <v/>
          </cell>
          <cell r="CB1037" t="str">
            <v/>
          </cell>
          <cell r="CC1037" t="str">
            <v/>
          </cell>
          <cell r="CE1037" t="str">
            <v/>
          </cell>
          <cell r="CF1037" t="str">
            <v/>
          </cell>
          <cell r="CG1037" t="str">
            <v/>
          </cell>
          <cell r="CH1037" t="str">
            <v/>
          </cell>
          <cell r="CI1037" t="str">
            <v/>
          </cell>
          <cell r="CP1037">
            <v>0</v>
          </cell>
        </row>
        <row r="1038">
          <cell r="C1038" t="str">
            <v>999-2023</v>
          </cell>
          <cell r="D1038">
            <v>1</v>
          </cell>
          <cell r="E1038" t="str">
            <v>CO1.PCCNTR.5137409</v>
          </cell>
          <cell r="F1038" t="str">
            <v>No Aplica</v>
          </cell>
          <cell r="G1038" t="str">
            <v>En Ejecución</v>
          </cell>
          <cell r="H1038" t="str">
            <v>https://community.secop.gov.co/Public/Tendering/OpportunityDetail/Index?noticeUID=CO1.NTC.4609681&amp;isFromPublicArea=True&amp;isModal=true&amp;asPopupView=true</v>
          </cell>
          <cell r="I1038" t="str">
            <v>SDHT-SDA-PS-066-2023</v>
          </cell>
          <cell r="J1038">
            <v>1</v>
          </cell>
          <cell r="K1038">
            <v>1</v>
          </cell>
          <cell r="L1038" t="str">
            <v>Persona Juridica</v>
          </cell>
          <cell r="M1038" t="str">
            <v>NIT</v>
          </cell>
          <cell r="N1038">
            <v>899999230</v>
          </cell>
          <cell r="O1038">
            <v>7</v>
          </cell>
          <cell r="P1038" t="str">
            <v>No Aplica</v>
          </cell>
          <cell r="Q1038" t="str">
            <v>No Aplica</v>
          </cell>
          <cell r="R1038" t="str">
            <v>UNIVERSIDAD DISTRITAL FRANCISCO JOSE DE CALDAS</v>
          </cell>
          <cell r="S1038" t="str">
            <v>UNIVERSIDAD DISTRITAL FRANCISCO JOSE DE CALDAS</v>
          </cell>
          <cell r="T1038" t="str">
            <v>No Aplica</v>
          </cell>
          <cell r="U1038">
            <v>45105</v>
          </cell>
          <cell r="V1038">
            <v>45111</v>
          </cell>
          <cell r="W1038" t="str">
            <v>No Aplica</v>
          </cell>
          <cell r="Y1038" t="str">
            <v>Contratación Directa</v>
          </cell>
          <cell r="Z1038" t="str">
            <v>Contrato</v>
          </cell>
          <cell r="AA1038" t="str">
            <v>Interadministrativo</v>
          </cell>
          <cell r="AB1038" t="str">
            <v>PRESTAR LOS SERVICIOS PARA REALIZAR LAS CAPACITACIONES Y FORMACIÓN DEL PLAN INSTITUCIONAL DE CAPACITACIÓN PIC DE 2023, DE LA SECRETARÍA DISTRITAL DEL HÁBITAT.</v>
          </cell>
          <cell r="AC1038">
            <v>45111</v>
          </cell>
          <cell r="AE1038">
            <v>45111</v>
          </cell>
          <cell r="AF1038">
            <v>6</v>
          </cell>
          <cell r="AG1038">
            <v>0</v>
          </cell>
          <cell r="AH1038">
            <v>6</v>
          </cell>
          <cell r="AI1038">
            <v>6</v>
          </cell>
          <cell r="AJ1038">
            <v>0</v>
          </cell>
          <cell r="AK1038">
            <v>180</v>
          </cell>
          <cell r="AL1038">
            <v>45291</v>
          </cell>
          <cell r="AM1038">
            <v>45291</v>
          </cell>
          <cell r="AN1038">
            <v>65500000</v>
          </cell>
          <cell r="AO1038">
            <v>65500000</v>
          </cell>
          <cell r="AP1038" t="str">
            <v>No Aplica</v>
          </cell>
          <cell r="AQ1038" t="str">
            <v>No Aplica</v>
          </cell>
          <cell r="AS1038">
            <v>960</v>
          </cell>
          <cell r="AT1038">
            <v>45028</v>
          </cell>
          <cell r="AU1038">
            <v>66048000</v>
          </cell>
          <cell r="AV1038" t="str">
            <v>O21202020090292913</v>
          </cell>
          <cell r="AW1038" t="str">
            <v>FUNCIONAMIENTO</v>
          </cell>
          <cell r="AX1038" t="str">
            <v>Servicios de educación para la formación y el trabajo</v>
          </cell>
          <cell r="AY1038">
            <v>5000521640</v>
          </cell>
          <cell r="AZ1038">
            <v>1226</v>
          </cell>
          <cell r="BA1038">
            <v>45105</v>
          </cell>
          <cell r="BB1038">
            <v>65500000</v>
          </cell>
          <cell r="BK1038" t="str">
            <v/>
          </cell>
          <cell r="BN1038" t="str">
            <v/>
          </cell>
          <cell r="BO1038" t="str">
            <v/>
          </cell>
          <cell r="BP1038" t="str">
            <v/>
          </cell>
          <cell r="BR1038" t="str">
            <v/>
          </cell>
          <cell r="BS1038" t="str">
            <v/>
          </cell>
          <cell r="BT1038" t="str">
            <v/>
          </cell>
          <cell r="BU1038" t="str">
            <v/>
          </cell>
          <cell r="BV1038" t="str">
            <v/>
          </cell>
          <cell r="BW1038" t="str">
            <v/>
          </cell>
          <cell r="CA1038" t="str">
            <v/>
          </cell>
          <cell r="CB1038" t="str">
            <v/>
          </cell>
          <cell r="CC1038" t="str">
            <v/>
          </cell>
          <cell r="CE1038" t="str">
            <v/>
          </cell>
          <cell r="CF1038" t="str">
            <v/>
          </cell>
          <cell r="CG1038" t="str">
            <v/>
          </cell>
          <cell r="CH1038" t="str">
            <v/>
          </cell>
          <cell r="CI1038" t="str">
            <v/>
          </cell>
          <cell r="CP1038">
            <v>0</v>
          </cell>
        </row>
        <row r="1039">
          <cell r="C1039" t="str">
            <v>1000-2023</v>
          </cell>
          <cell r="D1039">
            <v>1</v>
          </cell>
          <cell r="E1039" t="str">
            <v>CO1.PCCNTR.5125722</v>
          </cell>
          <cell r="F1039" t="str">
            <v>No Aplica</v>
          </cell>
          <cell r="G1039" t="str">
            <v>En Ejecución</v>
          </cell>
          <cell r="H1039" t="str">
            <v>https://community.secop.gov.co/Public/Tendering/OpportunityDetail/Index?noticeUID=CO1.NTC.4623365&amp;isFromPublicArea=True&amp;isModal=true&amp;asPopupView=true</v>
          </cell>
          <cell r="I1039" t="str">
            <v>SDHT-SJ-PSP-0022-2023</v>
          </cell>
          <cell r="J1039">
            <v>1</v>
          </cell>
          <cell r="K1039">
            <v>1</v>
          </cell>
          <cell r="L1039" t="str">
            <v>Persona Juridica</v>
          </cell>
          <cell r="M1039" t="str">
            <v>NIT</v>
          </cell>
          <cell r="N1039">
            <v>901054175</v>
          </cell>
          <cell r="O1039">
            <v>0</v>
          </cell>
          <cell r="P1039" t="str">
            <v>No Aplica</v>
          </cell>
          <cell r="Q1039" t="str">
            <v>No Aplica</v>
          </cell>
          <cell r="R1039" t="str">
            <v>JIMENEZ Y CALDERON ABOGADOS S.A.S</v>
          </cell>
          <cell r="S1039" t="str">
            <v>JIMENEZ Y CALDERON ABOGADOS S.A.S</v>
          </cell>
          <cell r="T1039" t="str">
            <v>No Aplica</v>
          </cell>
          <cell r="U1039">
            <v>45103</v>
          </cell>
          <cell r="V1039">
            <v>45103</v>
          </cell>
          <cell r="W1039" t="str">
            <v>No Aplica</v>
          </cell>
          <cell r="X1039" t="str">
            <v>No Aplica</v>
          </cell>
          <cell r="Y1039" t="str">
            <v>Contratación Directa</v>
          </cell>
          <cell r="Z1039" t="str">
            <v>Contrato</v>
          </cell>
          <cell r="AA1039" t="str">
            <v>Prestación de Servicios Profesionales</v>
          </cell>
          <cell r="AB1039" t="str">
            <v>PRESTAR SERVICIOS PROFESIONALES PARA APOYAR JURÍDICAMENTE EN LOS PROCESOS Y ACTUACIONES RELACIONADOS CON LA DEFENSA JUDICIAL, Y PREVENCIÓN DEL DAÑO ANTIJURÍDICO, ASÍ COMO EN LA ELABORACIÓN Y PROYECCIÓN DE CONCEPTOS JURÍDICOS DE LA SECRETARÍA Y DEL SECTOR HÁBITAT</v>
          </cell>
          <cell r="AC1039">
            <v>45103</v>
          </cell>
          <cell r="AD1039">
            <v>45104</v>
          </cell>
          <cell r="AE1039">
            <v>45104</v>
          </cell>
          <cell r="AF1039">
            <v>5</v>
          </cell>
          <cell r="AG1039">
            <v>0</v>
          </cell>
          <cell r="AH1039">
            <v>5</v>
          </cell>
          <cell r="AI1039">
            <v>5</v>
          </cell>
          <cell r="AJ1039">
            <v>0</v>
          </cell>
          <cell r="AK1039">
            <v>150</v>
          </cell>
          <cell r="AL1039">
            <v>45256</v>
          </cell>
          <cell r="AM1039">
            <v>45256</v>
          </cell>
          <cell r="AN1039">
            <v>50000000</v>
          </cell>
          <cell r="AO1039">
            <v>50000000</v>
          </cell>
          <cell r="AP1039">
            <v>10000000</v>
          </cell>
          <cell r="AQ1039">
            <v>0</v>
          </cell>
          <cell r="AS1039">
            <v>1192</v>
          </cell>
          <cell r="AT1039">
            <v>45077</v>
          </cell>
          <cell r="AU1039">
            <v>50000000</v>
          </cell>
          <cell r="AV1039" t="str">
            <v>O23011605560000007810</v>
          </cell>
          <cell r="AW1039" t="str">
            <v>INVERSION</v>
          </cell>
          <cell r="AX1039" t="str">
            <v>Fortalecimiento y articulación de la gestión jurídica institucional en la Secretaría del Hábitat de Bogotá</v>
          </cell>
          <cell r="AY1039">
            <v>5000520347</v>
          </cell>
          <cell r="AZ1039">
            <v>1199</v>
          </cell>
          <cell r="BA1039">
            <v>45103</v>
          </cell>
          <cell r="BB1039">
            <v>50000000</v>
          </cell>
          <cell r="BK1039" t="str">
            <v/>
          </cell>
          <cell r="BN1039" t="str">
            <v/>
          </cell>
          <cell r="BO1039" t="str">
            <v/>
          </cell>
          <cell r="BP1039" t="str">
            <v/>
          </cell>
          <cell r="BR1039" t="str">
            <v/>
          </cell>
          <cell r="BS1039" t="str">
            <v/>
          </cell>
          <cell r="BT1039" t="str">
            <v/>
          </cell>
          <cell r="BU1039" t="str">
            <v/>
          </cell>
          <cell r="BV1039" t="str">
            <v/>
          </cell>
          <cell r="BW1039" t="str">
            <v/>
          </cell>
          <cell r="CA1039" t="str">
            <v/>
          </cell>
          <cell r="CB1039" t="str">
            <v/>
          </cell>
          <cell r="CC1039" t="str">
            <v/>
          </cell>
          <cell r="CE1039" t="str">
            <v/>
          </cell>
          <cell r="CF1039" t="str">
            <v/>
          </cell>
          <cell r="CG1039" t="str">
            <v/>
          </cell>
          <cell r="CH1039" t="str">
            <v/>
          </cell>
          <cell r="CI1039" t="str">
            <v/>
          </cell>
          <cell r="CP1039">
            <v>0</v>
          </cell>
        </row>
        <row r="1040">
          <cell r="C1040" t="str">
            <v>1001-2023</v>
          </cell>
          <cell r="D1040">
            <v>1</v>
          </cell>
          <cell r="E1040" t="str">
            <v>CO1.PCCNTR.5124823</v>
          </cell>
          <cell r="F1040" t="str">
            <v>No Aplica</v>
          </cell>
          <cell r="G1040" t="str">
            <v>En Ejecución</v>
          </cell>
          <cell r="H1040" t="str">
            <v>https://community.secop.gov.co/Public/Tendering/OpportunityDetail/Index?noticeUID=CO1.NTC.4622481&amp;isFromPublicArea=True&amp;isModal=true&amp;asPopupView=true</v>
          </cell>
          <cell r="I1040" t="str">
            <v>SDHT-SDO-PSP-114-2023</v>
          </cell>
          <cell r="J1040">
            <v>1</v>
          </cell>
          <cell r="K1040">
            <v>2</v>
          </cell>
          <cell r="L1040" t="str">
            <v>Persona Natural</v>
          </cell>
          <cell r="M1040" t="str">
            <v>CC</v>
          </cell>
          <cell r="N1040">
            <v>51967237</v>
          </cell>
          <cell r="O1040">
            <v>4</v>
          </cell>
          <cell r="P1040" t="str">
            <v>JAIMES TORRES</v>
          </cell>
          <cell r="Q1040" t="str">
            <v>LINA CONSTANZA</v>
          </cell>
          <cell r="R1040" t="str">
            <v>No Aplica</v>
          </cell>
          <cell r="S1040" t="str">
            <v>LINA CONSTANZA JAIMES TORRES</v>
          </cell>
          <cell r="T1040" t="str">
            <v>F</v>
          </cell>
          <cell r="U1040">
            <v>45103</v>
          </cell>
          <cell r="V1040">
            <v>45107</v>
          </cell>
          <cell r="W1040">
            <v>45106</v>
          </cell>
          <cell r="Y1040" t="str">
            <v>Contratación Directa</v>
          </cell>
          <cell r="Z1040" t="str">
            <v>Contrato</v>
          </cell>
          <cell r="AA1040" t="str">
            <v>Prestación de Servicios Profesionales</v>
          </cell>
          <cell r="AB1040" t="str">
            <v>PRESTAR SERVICIOS PROFESIONALES PARA APOYAR LOS TRÁMITES Y ACTIVIDADES ADMINISTRATIVAS REQUERIDAS POR LA SUBDIRECCIÓN DE OPERACIONES</v>
          </cell>
          <cell r="AC1040">
            <v>45107</v>
          </cell>
          <cell r="AD1040">
            <v>45111</v>
          </cell>
          <cell r="AE1040">
            <v>45111</v>
          </cell>
          <cell r="AF1040">
            <v>6</v>
          </cell>
          <cell r="AG1040">
            <v>0</v>
          </cell>
          <cell r="AH1040">
            <v>6</v>
          </cell>
          <cell r="AI1040">
            <v>6</v>
          </cell>
          <cell r="AJ1040">
            <v>0</v>
          </cell>
          <cell r="AK1040">
            <v>180</v>
          </cell>
          <cell r="AL1040">
            <v>45294</v>
          </cell>
          <cell r="AM1040">
            <v>45294</v>
          </cell>
          <cell r="AN1040">
            <v>37080000</v>
          </cell>
          <cell r="AO1040">
            <v>37080000</v>
          </cell>
          <cell r="AP1040">
            <v>6180000</v>
          </cell>
          <cell r="AQ1040">
            <v>0</v>
          </cell>
          <cell r="AS1040">
            <v>1245</v>
          </cell>
          <cell r="AT1040">
            <v>45090</v>
          </cell>
          <cell r="AU1040">
            <v>37080000</v>
          </cell>
          <cell r="AV1040" t="str">
            <v>O23011601190000007659</v>
          </cell>
          <cell r="AW1040" t="str">
            <v>INVERSION</v>
          </cell>
          <cell r="AX1040" t="str">
            <v>Mejoramiento Integral Rural y de Bordes Urbanos en Bogotá</v>
          </cell>
          <cell r="AY1040">
            <v>5000521620</v>
          </cell>
          <cell r="AZ1040">
            <v>1220</v>
          </cell>
          <cell r="BA1040">
            <v>45105</v>
          </cell>
          <cell r="BB1040">
            <v>37080000</v>
          </cell>
          <cell r="BK1040" t="str">
            <v/>
          </cell>
          <cell r="BN1040" t="str">
            <v/>
          </cell>
          <cell r="BO1040" t="str">
            <v/>
          </cell>
          <cell r="BP1040" t="str">
            <v/>
          </cell>
          <cell r="BR1040" t="str">
            <v/>
          </cell>
          <cell r="BS1040" t="str">
            <v/>
          </cell>
          <cell r="BT1040" t="str">
            <v/>
          </cell>
          <cell r="BU1040" t="str">
            <v/>
          </cell>
          <cell r="BV1040" t="str">
            <v/>
          </cell>
          <cell r="BW1040" t="str">
            <v/>
          </cell>
          <cell r="CA1040" t="str">
            <v/>
          </cell>
          <cell r="CB1040" t="str">
            <v/>
          </cell>
          <cell r="CC1040" t="str">
            <v/>
          </cell>
          <cell r="CE1040" t="str">
            <v/>
          </cell>
          <cell r="CF1040" t="str">
            <v/>
          </cell>
          <cell r="CG1040" t="str">
            <v/>
          </cell>
          <cell r="CH1040" t="str">
            <v/>
          </cell>
          <cell r="CI1040" t="str">
            <v/>
          </cell>
          <cell r="CP1040">
            <v>0</v>
          </cell>
        </row>
        <row r="1041">
          <cell r="C1041" t="str">
            <v>1002-2023</v>
          </cell>
          <cell r="D1041">
            <v>1</v>
          </cell>
          <cell r="E1041" t="str">
            <v>CO1.PCCNTR.5128450</v>
          </cell>
          <cell r="F1041" t="str">
            <v>No Aplica</v>
          </cell>
          <cell r="G1041" t="str">
            <v>En Ejecución</v>
          </cell>
          <cell r="H1041" t="str">
            <v>https://community.secop.gov.co/Public/Tendering/OpportunityDetail/Index?noticeUID=CO1.NTC.4626624&amp;isFromPublicArea=True&amp;isModal=true&amp;asPopupView=true</v>
          </cell>
          <cell r="I1041" t="str">
            <v>SDHT-SDO-PSP-115-2023</v>
          </cell>
          <cell r="J1041">
            <v>1</v>
          </cell>
          <cell r="K1041">
            <v>2</v>
          </cell>
          <cell r="L1041" t="str">
            <v>Persona Natural</v>
          </cell>
          <cell r="M1041" t="str">
            <v>CC</v>
          </cell>
          <cell r="N1041">
            <v>1020767847</v>
          </cell>
          <cell r="O1041">
            <v>7</v>
          </cell>
          <cell r="P1041" t="str">
            <v>MORA PARRALES</v>
          </cell>
          <cell r="Q1041" t="str">
            <v>AMMY JULIETH</v>
          </cell>
          <cell r="R1041" t="str">
            <v>No Aplica</v>
          </cell>
          <cell r="S1041" t="str">
            <v>AMMY JULIETH MORA PARRALES</v>
          </cell>
          <cell r="T1041" t="str">
            <v>F</v>
          </cell>
          <cell r="U1041">
            <v>45103</v>
          </cell>
          <cell r="V1041">
            <v>45107</v>
          </cell>
          <cell r="W1041">
            <v>45106</v>
          </cell>
          <cell r="Y1041" t="str">
            <v>Contratación Directa</v>
          </cell>
          <cell r="Z1041" t="str">
            <v>Contrato</v>
          </cell>
          <cell r="AA1041" t="str">
            <v>Prestación de Servicios Profesionales</v>
          </cell>
          <cell r="AB1041" t="str">
            <v>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v>
          </cell>
          <cell r="AC1041">
            <v>45107</v>
          </cell>
          <cell r="AD1041">
            <v>45111</v>
          </cell>
          <cell r="AE1041">
            <v>45111</v>
          </cell>
          <cell r="AF1041">
            <v>6</v>
          </cell>
          <cell r="AG1041">
            <v>0</v>
          </cell>
          <cell r="AH1041">
            <v>6</v>
          </cell>
          <cell r="AI1041">
            <v>6</v>
          </cell>
          <cell r="AJ1041">
            <v>0</v>
          </cell>
          <cell r="AK1041">
            <v>180</v>
          </cell>
          <cell r="AL1041">
            <v>45294</v>
          </cell>
          <cell r="AM1041">
            <v>45294</v>
          </cell>
          <cell r="AN1041">
            <v>31518000</v>
          </cell>
          <cell r="AO1041">
            <v>31518000</v>
          </cell>
          <cell r="AP1041">
            <v>5253000</v>
          </cell>
          <cell r="AQ1041">
            <v>0</v>
          </cell>
          <cell r="AS1041">
            <v>1265</v>
          </cell>
          <cell r="AT1041">
            <v>45090</v>
          </cell>
          <cell r="AU1041">
            <v>31518000</v>
          </cell>
          <cell r="AV1041" t="str">
            <v>O23011601190000007659</v>
          </cell>
          <cell r="AW1041" t="str">
            <v>INVERSION</v>
          </cell>
          <cell r="AX1041" t="str">
            <v>Mejoramiento Integral Rural y de Bordes Urbanos en Bogotá</v>
          </cell>
          <cell r="AY1041">
            <v>5000521626</v>
          </cell>
          <cell r="AZ1041">
            <v>1222</v>
          </cell>
          <cell r="BA1041">
            <v>45105</v>
          </cell>
          <cell r="BB1041">
            <v>31518000</v>
          </cell>
          <cell r="BK1041" t="str">
            <v/>
          </cell>
          <cell r="BN1041" t="str">
            <v/>
          </cell>
          <cell r="BO1041" t="str">
            <v/>
          </cell>
          <cell r="BP1041" t="str">
            <v/>
          </cell>
          <cell r="BR1041" t="str">
            <v/>
          </cell>
          <cell r="BS1041" t="str">
            <v/>
          </cell>
          <cell r="BT1041" t="str">
            <v/>
          </cell>
          <cell r="BU1041" t="str">
            <v/>
          </cell>
          <cell r="BV1041" t="str">
            <v/>
          </cell>
          <cell r="BW1041" t="str">
            <v/>
          </cell>
          <cell r="CA1041" t="str">
            <v/>
          </cell>
          <cell r="CB1041" t="str">
            <v/>
          </cell>
          <cell r="CC1041" t="str">
            <v/>
          </cell>
          <cell r="CE1041" t="str">
            <v/>
          </cell>
          <cell r="CF1041" t="str">
            <v/>
          </cell>
          <cell r="CG1041" t="str">
            <v/>
          </cell>
          <cell r="CH1041" t="str">
            <v/>
          </cell>
          <cell r="CI1041" t="str">
            <v/>
          </cell>
          <cell r="CP1041">
            <v>0</v>
          </cell>
        </row>
        <row r="1042">
          <cell r="C1042" t="str">
            <v>1003-2023</v>
          </cell>
          <cell r="D1042">
            <v>1</v>
          </cell>
          <cell r="E1042" t="str">
            <v>CO1.PCCNTR.5128199</v>
          </cell>
          <cell r="F1042" t="str">
            <v>No Aplica</v>
          </cell>
          <cell r="G1042" t="str">
            <v>En Ejecución</v>
          </cell>
          <cell r="H1042" t="str">
            <v>https://community.secop.gov.co/Public/Tendering/OpportunityDetail/Index?noticeUID=CO1.NTC.4626438&amp;isFromPublicArea=True&amp;isModal=true&amp;asPopupView=true</v>
          </cell>
          <cell r="I1042" t="str">
            <v>SDHT-SDO-PSP-116-2023</v>
          </cell>
          <cell r="J1042">
            <v>1</v>
          </cell>
          <cell r="K1042">
            <v>2</v>
          </cell>
          <cell r="L1042" t="str">
            <v>Persona Natural</v>
          </cell>
          <cell r="M1042" t="str">
            <v>CC</v>
          </cell>
          <cell r="N1042">
            <v>1015451398</v>
          </cell>
          <cell r="O1042">
            <v>6</v>
          </cell>
          <cell r="P1042" t="str">
            <v>INFANTE REYES</v>
          </cell>
          <cell r="Q1042" t="str">
            <v>LINA FERNANDA</v>
          </cell>
          <cell r="R1042" t="str">
            <v>No Aplica</v>
          </cell>
          <cell r="S1042" t="str">
            <v>LINA FERNANDA INFANTE REYES</v>
          </cell>
          <cell r="T1042" t="str">
            <v>F</v>
          </cell>
          <cell r="U1042">
            <v>45103</v>
          </cell>
          <cell r="V1042">
            <v>45106</v>
          </cell>
          <cell r="W1042">
            <v>45106</v>
          </cell>
          <cell r="Y1042" t="str">
            <v>Contratación Directa</v>
          </cell>
          <cell r="Z1042" t="str">
            <v>Contrato</v>
          </cell>
          <cell r="AA1042" t="str">
            <v>Prestación de Servicios Profesionales</v>
          </cell>
          <cell r="AB1042" t="str">
            <v>PRESTAR SERVICIOS PROFESIONALES DE APOYO PARA REALIZAR LOS PROCESOS TÉCNICOS Y ADMINISTRATIVOS DERIVADOS DE LAS INTERVENCIONES PRIORIZADAS DE MEJORAMIENTO INTEGRAL RURAL Y LOS DEMÁS PROYECTOS PRIORIZADOS POR LA SUBDIRECCIÓN DE OPERACIONES</v>
          </cell>
          <cell r="AC1042">
            <v>45106</v>
          </cell>
          <cell r="AD1042">
            <v>45111</v>
          </cell>
          <cell r="AE1042">
            <v>45111</v>
          </cell>
          <cell r="AF1042">
            <v>6</v>
          </cell>
          <cell r="AG1042">
            <v>0</v>
          </cell>
          <cell r="AH1042">
            <v>6</v>
          </cell>
          <cell r="AI1042">
            <v>6</v>
          </cell>
          <cell r="AJ1042">
            <v>0</v>
          </cell>
          <cell r="AK1042">
            <v>180</v>
          </cell>
          <cell r="AL1042">
            <v>45294</v>
          </cell>
          <cell r="AM1042">
            <v>45294</v>
          </cell>
          <cell r="AN1042">
            <v>31518000</v>
          </cell>
          <cell r="AO1042">
            <v>31518000</v>
          </cell>
          <cell r="AP1042">
            <v>5253000</v>
          </cell>
          <cell r="AQ1042">
            <v>0</v>
          </cell>
          <cell r="AS1042">
            <v>1262</v>
          </cell>
          <cell r="AT1042">
            <v>45090</v>
          </cell>
          <cell r="AU1042">
            <v>31518000</v>
          </cell>
          <cell r="AV1042" t="str">
            <v>O23011601190000007659</v>
          </cell>
          <cell r="AW1042" t="str">
            <v>INVERSION</v>
          </cell>
          <cell r="AX1042" t="str">
            <v>Mejoramiento Integral Rural y de Bordes Urbanos en Bogotá</v>
          </cell>
          <cell r="AY1042">
            <v>5000521632</v>
          </cell>
          <cell r="AZ1042">
            <v>1223</v>
          </cell>
          <cell r="BA1042">
            <v>45105</v>
          </cell>
          <cell r="BB1042">
            <v>31518000</v>
          </cell>
          <cell r="BK1042" t="str">
            <v/>
          </cell>
          <cell r="BN1042" t="str">
            <v/>
          </cell>
          <cell r="BO1042" t="str">
            <v/>
          </cell>
          <cell r="BP1042" t="str">
            <v/>
          </cell>
          <cell r="BR1042" t="str">
            <v/>
          </cell>
          <cell r="BS1042" t="str">
            <v/>
          </cell>
          <cell r="BT1042" t="str">
            <v/>
          </cell>
          <cell r="BU1042" t="str">
            <v/>
          </cell>
          <cell r="BV1042" t="str">
            <v/>
          </cell>
          <cell r="BW1042" t="str">
            <v/>
          </cell>
          <cell r="CA1042" t="str">
            <v/>
          </cell>
          <cell r="CB1042" t="str">
            <v/>
          </cell>
          <cell r="CC1042" t="str">
            <v/>
          </cell>
          <cell r="CE1042" t="str">
            <v/>
          </cell>
          <cell r="CF1042" t="str">
            <v/>
          </cell>
          <cell r="CG1042" t="str">
            <v/>
          </cell>
          <cell r="CH1042" t="str">
            <v/>
          </cell>
          <cell r="CI1042" t="str">
            <v/>
          </cell>
          <cell r="CP1042">
            <v>0</v>
          </cell>
        </row>
        <row r="1043">
          <cell r="C1043" t="str">
            <v>1004-2023</v>
          </cell>
          <cell r="D1043">
            <v>1</v>
          </cell>
          <cell r="E1043" t="str">
            <v>CO1.PCCNTR.5128436</v>
          </cell>
          <cell r="F1043" t="str">
            <v>No Aplica</v>
          </cell>
          <cell r="G1043" t="str">
            <v>En Ejecución</v>
          </cell>
          <cell r="H1043" t="str">
            <v>https://community.secop.gov.co/Public/Tendering/OpportunityDetail/Index?noticeUID=CO1.NTC.4626523&amp;isFromPublicArea=True&amp;isModal=true&amp;asPopupView=true</v>
          </cell>
          <cell r="I1043" t="str">
            <v>SDHT-SDO-PSP-117-2023</v>
          </cell>
          <cell r="J1043">
            <v>1</v>
          </cell>
          <cell r="K1043">
            <v>1</v>
          </cell>
          <cell r="L1043" t="str">
            <v>Persona Natural</v>
          </cell>
          <cell r="M1043" t="str">
            <v>CC</v>
          </cell>
          <cell r="N1043">
            <v>65555435</v>
          </cell>
          <cell r="P1043" t="str">
            <v>TAFUR GUZMAN</v>
          </cell>
          <cell r="Q1043" t="str">
            <v>SANDRA MILENA</v>
          </cell>
          <cell r="R1043" t="str">
            <v>No Aplica</v>
          </cell>
          <cell r="S1043" t="str">
            <v>SANDRA MILENA TAFUR GUZMAN</v>
          </cell>
          <cell r="T1043" t="str">
            <v>F</v>
          </cell>
          <cell r="U1043">
            <v>45103</v>
          </cell>
          <cell r="V1043">
            <v>45106</v>
          </cell>
          <cell r="W1043">
            <v>45106</v>
          </cell>
          <cell r="Y1043" t="str">
            <v>Contratación Directa</v>
          </cell>
          <cell r="Z1043" t="str">
            <v>Contrato</v>
          </cell>
          <cell r="AA1043" t="str">
            <v>Prestación de Servicios Profesionales</v>
          </cell>
          <cell r="AB1043" t="str">
            <v>PRESTAR SERVICIOS PROFESIONALES PARA APOYAR TÉCNICAMENTE LAS ACCIONES REQUERIDAS PARA LA FORMULACIÓN E IMPLEMENTACIÓN DE LAS INTERVENCIONES DE MEJORAMIENTO INTEGRAL RURAL, Y LOS DEMÁS PROYECTOS PRIORIZADOS POR LA SUBDIRECCIÓN DE OPERACIONES</v>
          </cell>
          <cell r="AC1043">
            <v>45106</v>
          </cell>
          <cell r="AD1043">
            <v>45111</v>
          </cell>
          <cell r="AE1043">
            <v>45111</v>
          </cell>
          <cell r="AF1043">
            <v>6</v>
          </cell>
          <cell r="AG1043">
            <v>0</v>
          </cell>
          <cell r="AH1043">
            <v>6</v>
          </cell>
          <cell r="AI1043">
            <v>6</v>
          </cell>
          <cell r="AJ1043">
            <v>0</v>
          </cell>
          <cell r="AK1043">
            <v>180</v>
          </cell>
          <cell r="AL1043">
            <v>45294</v>
          </cell>
          <cell r="AM1043">
            <v>45294</v>
          </cell>
          <cell r="AN1043">
            <v>44868000</v>
          </cell>
          <cell r="AO1043">
            <v>44868000</v>
          </cell>
          <cell r="AP1043">
            <v>7478000</v>
          </cell>
          <cell r="AQ1043">
            <v>0</v>
          </cell>
          <cell r="AS1043">
            <v>1247</v>
          </cell>
          <cell r="AT1043">
            <v>45090</v>
          </cell>
          <cell r="AU1043">
            <v>44868000</v>
          </cell>
          <cell r="AV1043" t="str">
            <v>O23011601190000007659</v>
          </cell>
          <cell r="AW1043" t="str">
            <v>INVERSION</v>
          </cell>
          <cell r="AX1043" t="str">
            <v>Mejoramiento Integral Rural y de Bordes Urbanos en Bogotá</v>
          </cell>
          <cell r="AY1043">
            <v>5000521635</v>
          </cell>
          <cell r="AZ1043">
            <v>1224</v>
          </cell>
          <cell r="BA1043">
            <v>45105</v>
          </cell>
          <cell r="BB1043">
            <v>44868000</v>
          </cell>
          <cell r="BK1043" t="str">
            <v/>
          </cell>
          <cell r="BN1043" t="str">
            <v/>
          </cell>
          <cell r="BO1043" t="str">
            <v/>
          </cell>
          <cell r="BP1043" t="str">
            <v/>
          </cell>
          <cell r="BR1043" t="str">
            <v/>
          </cell>
          <cell r="BS1043" t="str">
            <v/>
          </cell>
          <cell r="BT1043" t="str">
            <v/>
          </cell>
          <cell r="BU1043" t="str">
            <v/>
          </cell>
          <cell r="BV1043" t="str">
            <v/>
          </cell>
          <cell r="BW1043" t="str">
            <v/>
          </cell>
          <cell r="CA1043" t="str">
            <v/>
          </cell>
          <cell r="CB1043" t="str">
            <v/>
          </cell>
          <cell r="CC1043" t="str">
            <v/>
          </cell>
          <cell r="CE1043" t="str">
            <v/>
          </cell>
          <cell r="CF1043" t="str">
            <v/>
          </cell>
          <cell r="CG1043" t="str">
            <v/>
          </cell>
          <cell r="CH1043" t="str">
            <v/>
          </cell>
          <cell r="CI1043" t="str">
            <v/>
          </cell>
          <cell r="CP1043">
            <v>0</v>
          </cell>
          <cell r="DF1043">
            <v>45195</v>
          </cell>
          <cell r="DG1043" t="str">
            <v>MARÍA FERNANDA CORAL FERNÁNDEZ</v>
          </cell>
          <cell r="DH1043">
            <v>35537564</v>
          </cell>
          <cell r="DI1043" t="str">
            <v xml:space="preserve">CL 54   10 36  </v>
          </cell>
          <cell r="DJ1043">
            <v>3188694908</v>
          </cell>
          <cell r="DK1043" t="str">
            <v>coral.arq777@gmail.com</v>
          </cell>
          <cell r="DL1043">
            <v>24428133</v>
          </cell>
          <cell r="DN1043">
            <v>45201</v>
          </cell>
        </row>
        <row r="1044">
          <cell r="C1044" t="str">
            <v>1005-2023</v>
          </cell>
          <cell r="D1044">
            <v>1</v>
          </cell>
          <cell r="E1044" t="str">
            <v>CO1.PCCNTR.5128628</v>
          </cell>
          <cell r="F1044" t="str">
            <v>No Aplica</v>
          </cell>
          <cell r="G1044" t="str">
            <v>En Ejecución</v>
          </cell>
          <cell r="H1044" t="str">
            <v>https://community.secop.gov.co/Public/Tendering/OpportunityDetail/Index?noticeUID=CO1.NTC.4626463&amp;isFromPublicArea=True&amp;isModal=true&amp;asPopupView=true</v>
          </cell>
          <cell r="I1044" t="str">
            <v>SDHT-SDO-PSP-118-2023</v>
          </cell>
          <cell r="J1044">
            <v>1</v>
          </cell>
          <cell r="K1044">
            <v>2</v>
          </cell>
          <cell r="L1044" t="str">
            <v>Persona Natural</v>
          </cell>
          <cell r="M1044" t="str">
            <v>CC</v>
          </cell>
          <cell r="N1044">
            <v>1110558745</v>
          </cell>
          <cell r="O1044">
            <v>4</v>
          </cell>
          <cell r="P1044" t="str">
            <v>NUÑEZ CORTES</v>
          </cell>
          <cell r="Q1044" t="str">
            <v>JORGE MAURICIO</v>
          </cell>
          <cell r="R1044" t="str">
            <v>No Aplica</v>
          </cell>
          <cell r="S1044" t="str">
            <v>JORGE MAURICIO NUÑEZ CORTES</v>
          </cell>
          <cell r="T1044" t="str">
            <v>M</v>
          </cell>
          <cell r="U1044">
            <v>45103</v>
          </cell>
          <cell r="V1044">
            <v>45106</v>
          </cell>
          <cell r="W1044">
            <v>45106</v>
          </cell>
          <cell r="Y1044" t="str">
            <v>Contratación Directa</v>
          </cell>
          <cell r="Z1044" t="str">
            <v>Contrato</v>
          </cell>
          <cell r="AA1044" t="str">
            <v>Prestación de Servicios Profesionales</v>
          </cell>
          <cell r="AB1044" t="str">
            <v>PRESTAR SERVICIOS PROFESIONALES PARA APOYAR TÉCNICAMENTE LA FORMULACIÓN, EJECUCIÓN Y SEGUIMIENTO DE LAS INTERVENCIONES DE MEJORAMIENTO INTEGRAL RURAL, Y LOS DEMÁS PROYECTOS PRIORIZADOS POR LA SUBDIRECCIÓN DE OPERACIONES.</v>
          </cell>
          <cell r="AC1044">
            <v>45106</v>
          </cell>
          <cell r="AD1044">
            <v>45111</v>
          </cell>
          <cell r="AE1044">
            <v>45111</v>
          </cell>
          <cell r="AF1044">
            <v>6</v>
          </cell>
          <cell r="AG1044">
            <v>0</v>
          </cell>
          <cell r="AH1044">
            <v>6</v>
          </cell>
          <cell r="AI1044">
            <v>6</v>
          </cell>
          <cell r="AJ1044">
            <v>0</v>
          </cell>
          <cell r="AK1044">
            <v>180</v>
          </cell>
          <cell r="AL1044">
            <v>45294</v>
          </cell>
          <cell r="AM1044">
            <v>45294</v>
          </cell>
          <cell r="AN1044">
            <v>44868000</v>
          </cell>
          <cell r="AO1044">
            <v>44868000</v>
          </cell>
          <cell r="AP1044">
            <v>7478000</v>
          </cell>
          <cell r="AQ1044">
            <v>0</v>
          </cell>
          <cell r="AS1044">
            <v>1261</v>
          </cell>
          <cell r="AT1044">
            <v>45090</v>
          </cell>
          <cell r="AU1044">
            <v>44868000</v>
          </cell>
          <cell r="AV1044" t="str">
            <v>O23011601190000007659</v>
          </cell>
          <cell r="AW1044" t="str">
            <v>INVERSION</v>
          </cell>
          <cell r="AX1044" t="str">
            <v>Mejoramiento Integral Rural y de Bordes Urbanos en Bogotá</v>
          </cell>
          <cell r="AY1044">
            <v>5000521638</v>
          </cell>
          <cell r="AZ1044">
            <v>1225</v>
          </cell>
          <cell r="BA1044">
            <v>45105</v>
          </cell>
          <cell r="BB1044">
            <v>44868000</v>
          </cell>
          <cell r="BK1044" t="str">
            <v/>
          </cell>
          <cell r="BN1044" t="str">
            <v/>
          </cell>
          <cell r="BO1044" t="str">
            <v/>
          </cell>
          <cell r="BP1044" t="str">
            <v/>
          </cell>
          <cell r="BR1044" t="str">
            <v/>
          </cell>
          <cell r="BS1044" t="str">
            <v/>
          </cell>
          <cell r="BT1044" t="str">
            <v/>
          </cell>
          <cell r="BU1044" t="str">
            <v/>
          </cell>
          <cell r="BV1044" t="str">
            <v/>
          </cell>
          <cell r="BW1044" t="str">
            <v/>
          </cell>
          <cell r="CA1044" t="str">
            <v/>
          </cell>
          <cell r="CB1044" t="str">
            <v/>
          </cell>
          <cell r="CC1044" t="str">
            <v/>
          </cell>
          <cell r="CE1044" t="str">
            <v/>
          </cell>
          <cell r="CF1044" t="str">
            <v/>
          </cell>
          <cell r="CG1044" t="str">
            <v/>
          </cell>
          <cell r="CH1044" t="str">
            <v/>
          </cell>
          <cell r="CI1044" t="str">
            <v/>
          </cell>
          <cell r="CP1044">
            <v>0</v>
          </cell>
        </row>
        <row r="1045">
          <cell r="C1045" t="str">
            <v>1006-2023</v>
          </cell>
          <cell r="D1045">
            <v>1</v>
          </cell>
          <cell r="E1045" t="str">
            <v>CO1.PCCNTR.5128347</v>
          </cell>
          <cell r="F1045" t="str">
            <v>No Aplica</v>
          </cell>
          <cell r="G1045" t="str">
            <v>En Ejecución</v>
          </cell>
          <cell r="H1045" t="str">
            <v>https://community.secop.gov.co/Public/Tendering/OpportunityDetail/Index?noticeUID=CO1.NTC.4544209&amp;isFromPublicArea=True&amp;isModal=False</v>
          </cell>
          <cell r="I1045" t="str">
            <v>SDHT-MC-008-2023</v>
          </cell>
          <cell r="J1045">
            <v>2</v>
          </cell>
          <cell r="K1045">
            <v>1</v>
          </cell>
          <cell r="L1045" t="str">
            <v>Persona Juridica</v>
          </cell>
          <cell r="M1045" t="str">
            <v>NIT</v>
          </cell>
          <cell r="N1045">
            <v>900218279</v>
          </cell>
          <cell r="O1045">
            <v>1</v>
          </cell>
          <cell r="P1045" t="str">
            <v>No Aplica</v>
          </cell>
          <cell r="Q1045" t="str">
            <v>No Aplica</v>
          </cell>
          <cell r="R1045" t="str">
            <v>SERVIECOLOGICO S A S</v>
          </cell>
          <cell r="S1045" t="str">
            <v>SERVIECOLOGICO S A S</v>
          </cell>
          <cell r="T1045" t="str">
            <v>No Aplica</v>
          </cell>
          <cell r="U1045">
            <v>45112</v>
          </cell>
          <cell r="V1045">
            <v>45114</v>
          </cell>
          <cell r="W1045" t="str">
            <v>No Aplica</v>
          </cell>
          <cell r="Y1045" t="str">
            <v>Mínima Cuantía</v>
          </cell>
          <cell r="Z1045" t="str">
            <v>Contrato</v>
          </cell>
          <cell r="AA1045" t="str">
            <v>Prestación de Servicios</v>
          </cell>
          <cell r="AB1045" t="str">
            <v>PRESTAR EL SERVICIO DE TRANSPORTE, TRATAMIENTO Y DISPOSICIÓN FINAL DE RESIDUOS PELIGROSOS Y/O ESPECIALES, GENERADOS POR LA SECRETARIA DISTRITAL DEL HÁBITAT</v>
          </cell>
          <cell r="AC1045">
            <v>45114</v>
          </cell>
          <cell r="AE1045">
            <v>45114</v>
          </cell>
          <cell r="AF1045">
            <v>6</v>
          </cell>
          <cell r="AG1045">
            <v>0</v>
          </cell>
          <cell r="AH1045">
            <v>6</v>
          </cell>
          <cell r="AI1045">
            <v>6</v>
          </cell>
          <cell r="AJ1045">
            <v>0</v>
          </cell>
          <cell r="AK1045">
            <v>180</v>
          </cell>
          <cell r="AL1045">
            <v>45297</v>
          </cell>
          <cell r="AM1045">
            <v>45297</v>
          </cell>
          <cell r="AN1045">
            <v>2305810</v>
          </cell>
          <cell r="AO1045">
            <v>2305810</v>
          </cell>
          <cell r="AP1045" t="str">
            <v>No Aplica</v>
          </cell>
          <cell r="AQ1045" t="str">
            <v>No Aplica</v>
          </cell>
          <cell r="AS1045">
            <v>1005</v>
          </cell>
          <cell r="AT1045">
            <v>45035</v>
          </cell>
          <cell r="AU1045">
            <v>10000000</v>
          </cell>
          <cell r="AV1045" t="str">
            <v>O23011605560000007754</v>
          </cell>
          <cell r="AW1045" t="str">
            <v>INVERSION</v>
          </cell>
          <cell r="AX1045" t="str">
            <v>Fortalecimiento Institucional de la Secretaría del Hábitat Bogotá</v>
          </cell>
          <cell r="AY1045" t="str">
            <v>5000524644</v>
          </cell>
          <cell r="AZ1045">
            <v>1318</v>
          </cell>
          <cell r="BA1045">
            <v>45112</v>
          </cell>
          <cell r="BB1045">
            <v>2305810</v>
          </cell>
          <cell r="BK1045" t="str">
            <v/>
          </cell>
          <cell r="BN1045" t="str">
            <v/>
          </cell>
          <cell r="BO1045" t="str">
            <v/>
          </cell>
          <cell r="BP1045" t="str">
            <v/>
          </cell>
          <cell r="BR1045" t="str">
            <v/>
          </cell>
          <cell r="BS1045" t="str">
            <v/>
          </cell>
          <cell r="BT1045" t="str">
            <v/>
          </cell>
          <cell r="BU1045" t="str">
            <v/>
          </cell>
          <cell r="BV1045" t="str">
            <v/>
          </cell>
          <cell r="BW1045" t="str">
            <v/>
          </cell>
          <cell r="CA1045" t="str">
            <v/>
          </cell>
          <cell r="CB1045" t="str">
            <v/>
          </cell>
          <cell r="CC1045" t="str">
            <v/>
          </cell>
          <cell r="CE1045" t="str">
            <v/>
          </cell>
          <cell r="CF1045" t="str">
            <v/>
          </cell>
          <cell r="CG1045" t="str">
            <v/>
          </cell>
          <cell r="CH1045" t="str">
            <v/>
          </cell>
          <cell r="CI1045" t="str">
            <v/>
          </cell>
          <cell r="CP1045">
            <v>0</v>
          </cell>
        </row>
        <row r="1046">
          <cell r="C1046" t="str">
            <v>1007-2023</v>
          </cell>
          <cell r="D1046">
            <v>1</v>
          </cell>
          <cell r="E1046" t="str">
            <v>SECOP I</v>
          </cell>
          <cell r="F1046" t="str">
            <v>No Aplica</v>
          </cell>
          <cell r="G1046" t="str">
            <v>En Ejecución</v>
          </cell>
          <cell r="H1046" t="str">
            <v>https://www.contratos.gov.co/consultas/detalleProceso.do?numConstancia=23-22-69267&amp;g-recaptcha</v>
          </cell>
          <cell r="I1046" t="str">
            <v>1007-2023</v>
          </cell>
          <cell r="J1046">
            <v>1</v>
          </cell>
          <cell r="K1046">
            <v>1</v>
          </cell>
          <cell r="L1046" t="str">
            <v>Persona Juridica</v>
          </cell>
          <cell r="M1046" t="str">
            <v>NIT</v>
          </cell>
          <cell r="N1046">
            <v>830144890</v>
          </cell>
          <cell r="O1046">
            <v>8</v>
          </cell>
          <cell r="P1046" t="str">
            <v>No Aplica</v>
          </cell>
          <cell r="Q1046" t="str">
            <v>No Aplica</v>
          </cell>
          <cell r="R1046" t="str">
            <v>EMPRESA DE RENOVACION Y DESARROLLO URBANO DE BOGOTA - ERU</v>
          </cell>
          <cell r="S1046" t="str">
            <v>EMPRESA DE RENOVACION Y DESARROLLO URBANO DE BOGOTA - ERU</v>
          </cell>
          <cell r="T1046" t="str">
            <v>No Aplica</v>
          </cell>
          <cell r="U1046">
            <v>45104</v>
          </cell>
          <cell r="V1046" t="str">
            <v>No aplica</v>
          </cell>
          <cell r="W1046" t="str">
            <v>No Aplica</v>
          </cell>
          <cell r="Y1046" t="str">
            <v>Contratación Directa</v>
          </cell>
          <cell r="Z1046" t="str">
            <v>Convenio</v>
          </cell>
          <cell r="AA1046" t="str">
            <v>Interadministrativo</v>
          </cell>
          <cell r="AB1046" t="str">
            <v>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v>
          </cell>
          <cell r="AC1046">
            <v>45104</v>
          </cell>
          <cell r="AD1046">
            <v>45104</v>
          </cell>
          <cell r="AE1046">
            <v>45104</v>
          </cell>
          <cell r="AF1046">
            <v>72</v>
          </cell>
          <cell r="AG1046">
            <v>0</v>
          </cell>
          <cell r="AH1046">
            <v>72</v>
          </cell>
          <cell r="AI1046">
            <v>72</v>
          </cell>
          <cell r="AJ1046">
            <v>0</v>
          </cell>
          <cell r="AK1046">
            <v>2160</v>
          </cell>
          <cell r="AL1046">
            <v>47295</v>
          </cell>
          <cell r="AM1046">
            <v>47295</v>
          </cell>
          <cell r="AN1046">
            <v>0</v>
          </cell>
          <cell r="AO1046">
            <v>0</v>
          </cell>
          <cell r="AP1046" t="str">
            <v>No Aplica</v>
          </cell>
          <cell r="AQ1046" t="str">
            <v>No Aplica</v>
          </cell>
          <cell r="AR1046" t="str">
            <v>No Aplican Recursos</v>
          </cell>
          <cell r="AS1046" t="str">
            <v>No Aplican Recursos</v>
          </cell>
          <cell r="AT1046" t="str">
            <v>No Aplican Recursos</v>
          </cell>
          <cell r="AU1046" t="str">
            <v>No Aplican Recursos</v>
          </cell>
          <cell r="AV1046" t="str">
            <v>No Aplican Recursos</v>
          </cell>
          <cell r="AW1046" t="str">
            <v>No Aplican Recursos</v>
          </cell>
          <cell r="AX1046" t="str">
            <v>No Aplican Recursos</v>
          </cell>
          <cell r="AY1046" t="str">
            <v>No Aplican Recursos</v>
          </cell>
          <cell r="AZ1046" t="str">
            <v>No Aplican Recursos</v>
          </cell>
          <cell r="BA1046">
            <v>45104</v>
          </cell>
          <cell r="BB1046">
            <v>0</v>
          </cell>
          <cell r="BK1046" t="str">
            <v/>
          </cell>
          <cell r="BN1046" t="str">
            <v/>
          </cell>
          <cell r="BO1046" t="str">
            <v/>
          </cell>
          <cell r="BP1046" t="str">
            <v/>
          </cell>
          <cell r="BR1046" t="str">
            <v/>
          </cell>
          <cell r="BS1046" t="str">
            <v/>
          </cell>
          <cell r="BT1046" t="str">
            <v/>
          </cell>
          <cell r="BU1046" t="str">
            <v/>
          </cell>
          <cell r="BV1046" t="str">
            <v/>
          </cell>
          <cell r="BW1046" t="str">
            <v/>
          </cell>
          <cell r="CA1046" t="str">
            <v/>
          </cell>
          <cell r="CB1046" t="str">
            <v/>
          </cell>
          <cell r="CC1046" t="str">
            <v/>
          </cell>
          <cell r="CE1046" t="str">
            <v/>
          </cell>
          <cell r="CF1046" t="str">
            <v/>
          </cell>
          <cell r="CG1046" t="str">
            <v/>
          </cell>
          <cell r="CH1046" t="str">
            <v/>
          </cell>
          <cell r="CI1046" t="str">
            <v/>
          </cell>
          <cell r="CP1046">
            <v>0</v>
          </cell>
        </row>
        <row r="1047">
          <cell r="C1047" t="str">
            <v>1008-2023</v>
          </cell>
          <cell r="D1047">
            <v>1</v>
          </cell>
          <cell r="E1047" t="str">
            <v>CO1.PCCNTR.5134904</v>
          </cell>
          <cell r="F1047" t="str">
            <v>No Aplica</v>
          </cell>
          <cell r="G1047" t="str">
            <v>En Ejecución</v>
          </cell>
          <cell r="H1047" t="str">
            <v>https://community.secop.gov.co/Public/Tendering/OpportunityDetail/Index?noticeUID=CO1.NTC.4632947&amp;isFromPublicArea=True&amp;isModal=true&amp;asPopupView=true</v>
          </cell>
          <cell r="I1047" t="str">
            <v>SDHT-SDICV-PSP-079-2023</v>
          </cell>
          <cell r="J1047">
            <v>1</v>
          </cell>
          <cell r="K1047">
            <v>2</v>
          </cell>
          <cell r="L1047" t="str">
            <v>Persona Natural</v>
          </cell>
          <cell r="M1047" t="str">
            <v>CC</v>
          </cell>
          <cell r="N1047">
            <v>36309126</v>
          </cell>
          <cell r="O1047">
            <v>9</v>
          </cell>
          <cell r="P1047" t="str">
            <v>MATTA REYES</v>
          </cell>
          <cell r="Q1047" t="str">
            <v>YENIFFER PAOLA</v>
          </cell>
          <cell r="R1047" t="str">
            <v>No Aplica</v>
          </cell>
          <cell r="S1047" t="str">
            <v>YENIFFER PAOLA MATTA REYES</v>
          </cell>
          <cell r="T1047" t="str">
            <v>F</v>
          </cell>
          <cell r="U1047">
            <v>45103</v>
          </cell>
          <cell r="V1047">
            <v>45106</v>
          </cell>
          <cell r="W1047">
            <v>45107</v>
          </cell>
          <cell r="Y1047" t="str">
            <v>Contratación Directa</v>
          </cell>
          <cell r="Z1047" t="str">
            <v>Contrato</v>
          </cell>
          <cell r="AA1047" t="str">
            <v>Prestación de Servicios Profesionales</v>
          </cell>
          <cell r="AB1047" t="str">
            <v>PRESTAR SERVICIOS PROFESIONALES DE APOYO JURIDICO PARA SUSTANCIAR INVESTIGACIONES ADMINISTRATIVAS RELACIONADAS CON LA ENAJENACIÓN Y ARRENDAMIENTO DE VIVIENDA</v>
          </cell>
          <cell r="AC1047">
            <v>45107</v>
          </cell>
          <cell r="AE1047">
            <v>45107</v>
          </cell>
          <cell r="AF1047">
            <v>6</v>
          </cell>
          <cell r="AG1047">
            <v>0</v>
          </cell>
          <cell r="AH1047">
            <v>6</v>
          </cell>
          <cell r="AI1047">
            <v>6</v>
          </cell>
          <cell r="AJ1047">
            <v>0</v>
          </cell>
          <cell r="AK1047">
            <v>180</v>
          </cell>
          <cell r="AL1047">
            <v>45289</v>
          </cell>
          <cell r="AM1047">
            <v>45289</v>
          </cell>
          <cell r="AN1047">
            <v>34299000</v>
          </cell>
          <cell r="AO1047">
            <v>34299000</v>
          </cell>
          <cell r="AP1047">
            <v>5716500</v>
          </cell>
          <cell r="AQ1047">
            <v>0</v>
          </cell>
          <cell r="AS1047">
            <v>1165</v>
          </cell>
          <cell r="AT1047">
            <v>45065</v>
          </cell>
          <cell r="AU1047">
            <v>40015500</v>
          </cell>
          <cell r="AV1047" t="str">
            <v>O23011603450000007812</v>
          </cell>
          <cell r="AW1047" t="str">
            <v>INVERSION</v>
          </cell>
          <cell r="AX1047" t="str">
            <v>Fortalecimiento de la Inspección, Vigilancia y Control de Vivienda en Bogotá</v>
          </cell>
          <cell r="AY1047">
            <v>5000520776</v>
          </cell>
          <cell r="AZ1047">
            <v>1203</v>
          </cell>
          <cell r="BA1047">
            <v>45104</v>
          </cell>
          <cell r="BB1047">
            <v>34299000</v>
          </cell>
          <cell r="BK1047" t="str">
            <v/>
          </cell>
          <cell r="BN1047" t="str">
            <v/>
          </cell>
          <cell r="BO1047" t="str">
            <v/>
          </cell>
          <cell r="BP1047" t="str">
            <v/>
          </cell>
          <cell r="BR1047" t="str">
            <v/>
          </cell>
          <cell r="BS1047" t="str">
            <v/>
          </cell>
          <cell r="BT1047" t="str">
            <v/>
          </cell>
          <cell r="BU1047" t="str">
            <v/>
          </cell>
          <cell r="BV1047" t="str">
            <v/>
          </cell>
          <cell r="BW1047" t="str">
            <v/>
          </cell>
          <cell r="CA1047" t="str">
            <v/>
          </cell>
          <cell r="CB1047" t="str">
            <v/>
          </cell>
          <cell r="CC1047" t="str">
            <v/>
          </cell>
          <cell r="CE1047" t="str">
            <v/>
          </cell>
          <cell r="CF1047" t="str">
            <v/>
          </cell>
          <cell r="CG1047" t="str">
            <v/>
          </cell>
          <cell r="CH1047" t="str">
            <v/>
          </cell>
          <cell r="CI1047" t="str">
            <v/>
          </cell>
          <cell r="CP1047">
            <v>0</v>
          </cell>
        </row>
        <row r="1048">
          <cell r="C1048" t="str">
            <v>1009-2023</v>
          </cell>
          <cell r="D1048">
            <v>1</v>
          </cell>
          <cell r="E1048" t="str">
            <v>CO1.PCCNTR.5135781</v>
          </cell>
          <cell r="F1048" t="str">
            <v>No Aplica</v>
          </cell>
          <cell r="G1048" t="str">
            <v>En Ejecución</v>
          </cell>
          <cell r="H1048" t="str">
            <v>https://community.secop.gov.co/Public/Tendering/OpportunityDetail/Index?noticeUID=CO1.NTC.4634352&amp;isFromPublicArea=True&amp;isModal=true&amp;asPopupView=true</v>
          </cell>
          <cell r="I1048" t="str">
            <v>SDHT-SDO-PSP-123-2023</v>
          </cell>
          <cell r="J1048">
            <v>1</v>
          </cell>
          <cell r="K1048">
            <v>1</v>
          </cell>
          <cell r="L1048" t="str">
            <v>Persona Natural</v>
          </cell>
          <cell r="M1048" t="str">
            <v>CC</v>
          </cell>
          <cell r="N1048">
            <v>81717512</v>
          </cell>
          <cell r="O1048">
            <v>2</v>
          </cell>
          <cell r="P1048" t="str">
            <v>BARRERA MONTERROSA</v>
          </cell>
          <cell r="Q1048" t="str">
            <v>JUAN MANUEL</v>
          </cell>
          <cell r="R1048" t="str">
            <v>No Aplica</v>
          </cell>
          <cell r="S1048" t="str">
            <v>JUAN MANUEL BARRERA MONTERROSA</v>
          </cell>
          <cell r="T1048" t="str">
            <v>M</v>
          </cell>
          <cell r="U1048">
            <v>45104</v>
          </cell>
          <cell r="V1048">
            <v>45106</v>
          </cell>
          <cell r="W1048">
            <v>45105</v>
          </cell>
          <cell r="Y1048" t="str">
            <v>Contratación Directa</v>
          </cell>
          <cell r="Z1048" t="str">
            <v>Contrato</v>
          </cell>
          <cell r="AA1048" t="str">
            <v>Prestación de Servicios Profesionales</v>
          </cell>
          <cell r="AB1048" t="str">
            <v>PRESTAR SERVICIOS PROFESIONALES PARA REALIZAR MODELOS ECONÓMICOS Y SOCIALES. ASÍ COMO, APOYAR EN LA FORMULACIÓN Y EL SEGUIMIENTO A LOS CONVENIOS Y CONTRATOS EN EL MARCO DE LOS PROYECTOS PRIORIZADOS EN LA ENTIDAD</v>
          </cell>
          <cell r="AC1048">
            <v>45106</v>
          </cell>
          <cell r="AE1048">
            <v>45106</v>
          </cell>
          <cell r="AF1048">
            <v>6</v>
          </cell>
          <cell r="AG1048">
            <v>0</v>
          </cell>
          <cell r="AH1048">
            <v>6</v>
          </cell>
          <cell r="AI1048">
            <v>6</v>
          </cell>
          <cell r="AJ1048">
            <v>0</v>
          </cell>
          <cell r="AK1048">
            <v>180</v>
          </cell>
          <cell r="AL1048">
            <v>45288</v>
          </cell>
          <cell r="AM1048">
            <v>45288</v>
          </cell>
          <cell r="AN1048">
            <v>48000000</v>
          </cell>
          <cell r="AO1048">
            <v>48000000</v>
          </cell>
          <cell r="AP1048">
            <v>8000000</v>
          </cell>
          <cell r="AQ1048">
            <v>0</v>
          </cell>
          <cell r="AS1048">
            <v>1157</v>
          </cell>
          <cell r="AT1048">
            <v>45063</v>
          </cell>
          <cell r="AU1048">
            <v>56000000</v>
          </cell>
          <cell r="AV1048" t="str">
            <v>O23011602320000007641</v>
          </cell>
          <cell r="AW1048" t="str">
            <v>INVERSION</v>
          </cell>
          <cell r="AX1048" t="str">
            <v>Implementación de la Estrategia Integral de Revitalización Bogotá</v>
          </cell>
          <cell r="AY1048">
            <v>5000521562</v>
          </cell>
          <cell r="AZ1048">
            <v>1211</v>
          </cell>
          <cell r="BA1048">
            <v>45105</v>
          </cell>
          <cell r="BB1048">
            <v>48000000</v>
          </cell>
          <cell r="BK1048" t="str">
            <v/>
          </cell>
          <cell r="BN1048" t="str">
            <v/>
          </cell>
          <cell r="BO1048" t="str">
            <v/>
          </cell>
          <cell r="BP1048" t="str">
            <v/>
          </cell>
          <cell r="BR1048" t="str">
            <v/>
          </cell>
          <cell r="BS1048" t="str">
            <v/>
          </cell>
          <cell r="BT1048" t="str">
            <v/>
          </cell>
          <cell r="BU1048" t="str">
            <v/>
          </cell>
          <cell r="BV1048" t="str">
            <v/>
          </cell>
          <cell r="BW1048" t="str">
            <v/>
          </cell>
          <cell r="CA1048" t="str">
            <v/>
          </cell>
          <cell r="CB1048" t="str">
            <v/>
          </cell>
          <cell r="CC1048" t="str">
            <v/>
          </cell>
          <cell r="CE1048" t="str">
            <v/>
          </cell>
          <cell r="CF1048" t="str">
            <v/>
          </cell>
          <cell r="CG1048" t="str">
            <v/>
          </cell>
          <cell r="CH1048" t="str">
            <v/>
          </cell>
          <cell r="CI1048" t="str">
            <v/>
          </cell>
          <cell r="CP1048">
            <v>0</v>
          </cell>
          <cell r="DF1048">
            <v>45149</v>
          </cell>
          <cell r="DG1048" t="str">
            <v>IVAN MAURICIO MEJIA CASTRO</v>
          </cell>
          <cell r="DH1048">
            <v>79701199</v>
          </cell>
          <cell r="DI1048" t="str">
            <v>CR 9 97 45 AP 302</v>
          </cell>
          <cell r="DJ1048">
            <v>3012404850</v>
          </cell>
          <cell r="DK1048" t="str">
            <v>ivanhoe188@hotmail.com</v>
          </cell>
          <cell r="DL1048">
            <v>36800000</v>
          </cell>
          <cell r="DN1048">
            <v>45167</v>
          </cell>
        </row>
        <row r="1049">
          <cell r="C1049" t="str">
            <v>1010-2023</v>
          </cell>
          <cell r="D1049">
            <v>1</v>
          </cell>
          <cell r="E1049" t="str">
            <v>CO1.PCCNTR.5136540</v>
          </cell>
          <cell r="F1049" t="str">
            <v>No Aplica</v>
          </cell>
          <cell r="G1049" t="str">
            <v>En Ejecución</v>
          </cell>
          <cell r="H1049" t="str">
            <v>https://community.secop.gov.co/Public/Tendering/OpportunityDetail/Index?noticeUID=CO1.NTC.4634956&amp;isFromPublicArea=True&amp;isModal=true&amp;asPopupView=true</v>
          </cell>
          <cell r="I1049" t="str">
            <v>SDHT-SDO-PSP-124-2023</v>
          </cell>
          <cell r="J1049">
            <v>1</v>
          </cell>
          <cell r="K1049">
            <v>2</v>
          </cell>
          <cell r="L1049" t="str">
            <v>Persona Natural</v>
          </cell>
          <cell r="M1049" t="str">
            <v>CC</v>
          </cell>
          <cell r="N1049">
            <v>1030666797</v>
          </cell>
          <cell r="O1049">
            <v>1</v>
          </cell>
          <cell r="P1049" t="str">
            <v>PINZON CABRERA</v>
          </cell>
          <cell r="Q1049" t="str">
            <v>MARIA CAMILA</v>
          </cell>
          <cell r="R1049" t="str">
            <v>No Aplica</v>
          </cell>
          <cell r="S1049" t="str">
            <v>MARIA CAMILA PINZON CABRERA</v>
          </cell>
          <cell r="T1049" t="str">
            <v>F</v>
          </cell>
          <cell r="U1049">
            <v>45104</v>
          </cell>
          <cell r="V1049">
            <v>45106</v>
          </cell>
          <cell r="W1049">
            <v>45105</v>
          </cell>
          <cell r="Y1049" t="str">
            <v>Contratación Directa</v>
          </cell>
          <cell r="Z1049" t="str">
            <v>Contrato</v>
          </cell>
          <cell r="AA1049" t="str">
            <v>Prestación de Servicios Profesionales</v>
          </cell>
          <cell r="AB1049" t="str">
            <v>PRESTAR SERVICIOS PROFESIONALES PARA APOYAR TÉCNICAMENTE LAS ACTIVIDADES REQUERIDAS PARA LA FORMULACIÓN Y EJECUCIÓN DE LAS INTERVENCIONES INTEGRALES DE HÁBITAT, Y LOS DEMÁS PROYECTOS PRIORIZADOS POR LA SUBDIRECCIÓN DE OPERACIONES.</v>
          </cell>
          <cell r="AC1049">
            <v>45106</v>
          </cell>
          <cell r="AD1049">
            <v>45111</v>
          </cell>
          <cell r="AE1049">
            <v>45111</v>
          </cell>
          <cell r="AF1049">
            <v>6</v>
          </cell>
          <cell r="AG1049">
            <v>0</v>
          </cell>
          <cell r="AH1049">
            <v>6</v>
          </cell>
          <cell r="AI1049">
            <v>6</v>
          </cell>
          <cell r="AJ1049">
            <v>0</v>
          </cell>
          <cell r="AK1049">
            <v>180</v>
          </cell>
          <cell r="AL1049">
            <v>45294</v>
          </cell>
          <cell r="AM1049">
            <v>45294</v>
          </cell>
          <cell r="AN1049">
            <v>31518000</v>
          </cell>
          <cell r="AO1049">
            <v>31518000</v>
          </cell>
          <cell r="AP1049">
            <v>5253000</v>
          </cell>
          <cell r="AQ1049">
            <v>0</v>
          </cell>
          <cell r="AS1049">
            <v>1270</v>
          </cell>
          <cell r="AT1049">
            <v>45090</v>
          </cell>
          <cell r="AU1049">
            <v>31518000</v>
          </cell>
          <cell r="AV1049" t="str">
            <v>O23011601190000007659</v>
          </cell>
          <cell r="AW1049" t="str">
            <v>INVERSION</v>
          </cell>
          <cell r="AX1049" t="str">
            <v>Mejoramiento Integral Rural y de Bordes Urbanos en Bogotá</v>
          </cell>
          <cell r="AY1049">
            <v>5000521571</v>
          </cell>
          <cell r="AZ1049">
            <v>1212</v>
          </cell>
          <cell r="BA1049">
            <v>45105</v>
          </cell>
          <cell r="BB1049">
            <v>31518000</v>
          </cell>
          <cell r="BK1049" t="str">
            <v/>
          </cell>
          <cell r="BN1049" t="str">
            <v/>
          </cell>
          <cell r="BO1049" t="str">
            <v/>
          </cell>
          <cell r="BP1049" t="str">
            <v/>
          </cell>
          <cell r="BR1049" t="str">
            <v/>
          </cell>
          <cell r="BS1049" t="str">
            <v/>
          </cell>
          <cell r="BT1049" t="str">
            <v/>
          </cell>
          <cell r="BU1049" t="str">
            <v/>
          </cell>
          <cell r="BV1049" t="str">
            <v/>
          </cell>
          <cell r="BW1049" t="str">
            <v/>
          </cell>
          <cell r="CA1049" t="str">
            <v/>
          </cell>
          <cell r="CB1049" t="str">
            <v/>
          </cell>
          <cell r="CC1049" t="str">
            <v/>
          </cell>
          <cell r="CE1049" t="str">
            <v/>
          </cell>
          <cell r="CF1049" t="str">
            <v/>
          </cell>
          <cell r="CG1049" t="str">
            <v/>
          </cell>
          <cell r="CH1049" t="str">
            <v/>
          </cell>
          <cell r="CI1049" t="str">
            <v/>
          </cell>
          <cell r="CP1049">
            <v>0</v>
          </cell>
        </row>
        <row r="1050">
          <cell r="C1050" t="str">
            <v>1011-2023</v>
          </cell>
          <cell r="D1050">
            <v>1</v>
          </cell>
          <cell r="E1050" t="str">
            <v>CO1.PCCNTR.5143953</v>
          </cell>
          <cell r="F1050" t="str">
            <v>No Aplica</v>
          </cell>
          <cell r="G1050" t="str">
            <v>En Ejecución</v>
          </cell>
          <cell r="H1050" t="str">
            <v>https://community.secop.gov.co/Public/Tendering/OpportunityDetail/Index?noticeUID=CO1.NTC.4642764&amp;isFromPublicArea=True&amp;isModal=true&amp;asPopupView=true</v>
          </cell>
          <cell r="I1050" t="str">
            <v>SDHT-CD-CVI-004-2023.</v>
          </cell>
          <cell r="J1050">
            <v>1</v>
          </cell>
          <cell r="K1050">
            <v>1</v>
          </cell>
          <cell r="L1050" t="str">
            <v>Persona Juridica</v>
          </cell>
          <cell r="M1050" t="str">
            <v>NIT</v>
          </cell>
          <cell r="N1050">
            <v>899999061</v>
          </cell>
          <cell r="O1050">
            <v>9</v>
          </cell>
          <cell r="P1050" t="str">
            <v>No Aplica</v>
          </cell>
          <cell r="Q1050" t="str">
            <v>No Aplica</v>
          </cell>
          <cell r="R1050" t="str">
            <v>SECRETARÍA GENERAL DE LA ALCALDÍA MAYOR DE BOGOTÁ</v>
          </cell>
          <cell r="S1050" t="str">
            <v>SECRETARÍA GENERAL DE LA ALCALDÍA MAYOR DE BOGOTÁ</v>
          </cell>
          <cell r="T1050" t="str">
            <v>No Aplica</v>
          </cell>
          <cell r="U1050">
            <v>45104</v>
          </cell>
          <cell r="V1050" t="str">
            <v>No aplica</v>
          </cell>
          <cell r="W1050" t="str">
            <v>No Aplica</v>
          </cell>
          <cell r="X1050" t="str">
            <v>No Aplica</v>
          </cell>
          <cell r="Y1050" t="str">
            <v>Contratación Directa</v>
          </cell>
          <cell r="Z1050" t="str">
            <v>Convenio</v>
          </cell>
          <cell r="AA1050" t="str">
            <v>Interadministrativo</v>
          </cell>
          <cell r="AB1050" t="str">
            <v>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v>
          </cell>
          <cell r="AC1050">
            <v>45105</v>
          </cell>
          <cell r="AE1050">
            <v>45105</v>
          </cell>
          <cell r="AF1050">
            <v>6</v>
          </cell>
          <cell r="AG1050">
            <v>0</v>
          </cell>
          <cell r="AH1050">
            <v>6</v>
          </cell>
          <cell r="AI1050">
            <v>6</v>
          </cell>
          <cell r="AJ1050">
            <v>0</v>
          </cell>
          <cell r="AK1050">
            <v>180</v>
          </cell>
          <cell r="AL1050">
            <v>45287</v>
          </cell>
          <cell r="AM1050">
            <v>45287</v>
          </cell>
          <cell r="AN1050">
            <v>1246484052</v>
          </cell>
          <cell r="AO1050">
            <v>1246484052</v>
          </cell>
          <cell r="AP1050" t="str">
            <v>No Aplica</v>
          </cell>
          <cell r="AQ1050" t="str">
            <v>No Aplica</v>
          </cell>
          <cell r="AS1050">
            <v>1285</v>
          </cell>
          <cell r="AT1050">
            <v>45092</v>
          </cell>
          <cell r="AU1050">
            <v>1246484052</v>
          </cell>
          <cell r="AV1050" t="str">
            <v>O23011601010000007823</v>
          </cell>
          <cell r="AW1050" t="str">
            <v>INVERSION</v>
          </cell>
          <cell r="AX1050" t="str">
            <v>Generación de mecanismos para facilitar el acceso a una solución de vivienda a hogares vulnerables en Bogotá</v>
          </cell>
          <cell r="AY1050">
            <v>5000521595</v>
          </cell>
          <cell r="AZ1050">
            <v>1216</v>
          </cell>
          <cell r="BA1050">
            <v>45105</v>
          </cell>
          <cell r="BB1050">
            <v>1246484052</v>
          </cell>
          <cell r="BK1050" t="str">
            <v/>
          </cell>
          <cell r="BN1050" t="str">
            <v/>
          </cell>
          <cell r="BO1050" t="str">
            <v/>
          </cell>
          <cell r="BP1050" t="str">
            <v/>
          </cell>
          <cell r="BR1050" t="str">
            <v/>
          </cell>
          <cell r="BS1050" t="str">
            <v/>
          </cell>
          <cell r="BT1050" t="str">
            <v/>
          </cell>
          <cell r="BU1050" t="str">
            <v/>
          </cell>
          <cell r="BV1050" t="str">
            <v/>
          </cell>
          <cell r="BW1050" t="str">
            <v/>
          </cell>
          <cell r="CA1050" t="str">
            <v/>
          </cell>
          <cell r="CB1050" t="str">
            <v/>
          </cell>
          <cell r="CC1050" t="str">
            <v/>
          </cell>
          <cell r="CE1050" t="str">
            <v/>
          </cell>
          <cell r="CF1050" t="str">
            <v/>
          </cell>
          <cell r="CG1050" t="str">
            <v/>
          </cell>
          <cell r="CH1050" t="str">
            <v/>
          </cell>
          <cell r="CI1050" t="str">
            <v/>
          </cell>
          <cell r="CP1050">
            <v>0</v>
          </cell>
        </row>
        <row r="1051">
          <cell r="C1051" t="str">
            <v>1011-2023</v>
          </cell>
          <cell r="D1051">
            <v>2</v>
          </cell>
          <cell r="E1051" t="str">
            <v>CO1.PCCNTR.5143953</v>
          </cell>
          <cell r="F1051" t="str">
            <v>No Aplica</v>
          </cell>
          <cell r="G1051" t="str">
            <v>En Ejecución</v>
          </cell>
          <cell r="H1051" t="str">
            <v>https://community.secop.gov.co/Public/Tendering/OpportunityDetail/Index?noticeUID=CO1.NTC.4642764&amp;isFromPublicArea=True&amp;isModal=true&amp;asPopupView=true</v>
          </cell>
          <cell r="I1051" t="str">
            <v>SDHT-CD-CVI-004-2023.</v>
          </cell>
          <cell r="J1051">
            <v>1</v>
          </cell>
          <cell r="K1051">
            <v>1</v>
          </cell>
          <cell r="L1051" t="str">
            <v>Persona Juridica</v>
          </cell>
          <cell r="M1051" t="str">
            <v>NIT</v>
          </cell>
          <cell r="N1051">
            <v>899999061</v>
          </cell>
          <cell r="O1051">
            <v>9</v>
          </cell>
          <cell r="P1051" t="str">
            <v>No Aplica</v>
          </cell>
          <cell r="Q1051" t="str">
            <v>No Aplica</v>
          </cell>
          <cell r="R1051" t="str">
            <v>SECRETARÍA GENERAL DE LA ALCALDÍA MAYOR DE BOGOTÁ</v>
          </cell>
          <cell r="S1051" t="str">
            <v>SECRETARÍA GENERAL DE LA ALCALDÍA MAYOR DE BOGOTÁ</v>
          </cell>
          <cell r="T1051" t="str">
            <v>No Aplica</v>
          </cell>
          <cell r="U1051">
            <v>45104</v>
          </cell>
          <cell r="V1051" t="str">
            <v>No aplica</v>
          </cell>
          <cell r="W1051" t="str">
            <v>No Aplica</v>
          </cell>
          <cell r="Y1051" t="str">
            <v>Contratación Directa</v>
          </cell>
          <cell r="Z1051" t="str">
            <v>Convenio</v>
          </cell>
          <cell r="AA1051" t="str">
            <v>Interadministrativo</v>
          </cell>
          <cell r="AB1051" t="str">
            <v>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v>
          </cell>
          <cell r="AC1051">
            <v>45105</v>
          </cell>
          <cell r="AE1051">
            <v>45105</v>
          </cell>
          <cell r="AF1051">
            <v>6</v>
          </cell>
          <cell r="AG1051">
            <v>0</v>
          </cell>
          <cell r="AH1051">
            <v>6</v>
          </cell>
          <cell r="AI1051">
            <v>6</v>
          </cell>
          <cell r="AJ1051">
            <v>0</v>
          </cell>
          <cell r="AK1051">
            <v>180</v>
          </cell>
          <cell r="AL1051">
            <v>45287</v>
          </cell>
          <cell r="AM1051">
            <v>45287</v>
          </cell>
          <cell r="AN1051">
            <v>100000000</v>
          </cell>
          <cell r="AO1051">
            <v>100000000</v>
          </cell>
          <cell r="AP1051" t="str">
            <v>No Aplica</v>
          </cell>
          <cell r="AQ1051" t="str">
            <v>No Aplica</v>
          </cell>
          <cell r="AS1051" t="str">
            <v>RECURSO EXTERNO</v>
          </cell>
          <cell r="AT1051">
            <v>45092</v>
          </cell>
          <cell r="AU1051">
            <v>100000000</v>
          </cell>
          <cell r="AV1051" t="str">
            <v>Recurso Externo</v>
          </cell>
          <cell r="AW1051" t="str">
            <v>Recurso Externo</v>
          </cell>
          <cell r="AX1051" t="str">
            <v>Recurso Externo</v>
          </cell>
          <cell r="AY1051" t="str">
            <v>Recurso Externo</v>
          </cell>
          <cell r="AZ1051" t="str">
            <v>Recurso Externo</v>
          </cell>
          <cell r="BA1051">
            <v>45105</v>
          </cell>
          <cell r="BB1051">
            <v>100000000</v>
          </cell>
          <cell r="BK1051" t="str">
            <v/>
          </cell>
          <cell r="BN1051" t="str">
            <v/>
          </cell>
          <cell r="BO1051" t="str">
            <v/>
          </cell>
          <cell r="BP1051" t="str">
            <v/>
          </cell>
          <cell r="BR1051" t="str">
            <v/>
          </cell>
          <cell r="BS1051" t="str">
            <v/>
          </cell>
          <cell r="BT1051" t="str">
            <v/>
          </cell>
          <cell r="BU1051" t="str">
            <v/>
          </cell>
          <cell r="BV1051" t="str">
            <v/>
          </cell>
          <cell r="BW1051" t="str">
            <v/>
          </cell>
          <cell r="CA1051" t="str">
            <v/>
          </cell>
          <cell r="CB1051" t="str">
            <v/>
          </cell>
          <cell r="CC1051" t="str">
            <v/>
          </cell>
          <cell r="CE1051" t="str">
            <v/>
          </cell>
          <cell r="CF1051" t="str">
            <v/>
          </cell>
          <cell r="CG1051" t="str">
            <v/>
          </cell>
          <cell r="CH1051" t="str">
            <v/>
          </cell>
          <cell r="CI1051" t="str">
            <v/>
          </cell>
          <cell r="CP1051">
            <v>0</v>
          </cell>
        </row>
        <row r="1052">
          <cell r="C1052" t="str">
            <v>1012-2023</v>
          </cell>
          <cell r="D1052">
            <v>1</v>
          </cell>
          <cell r="E1052" t="str">
            <v>CO1.PCCNTR.5138032</v>
          </cell>
          <cell r="F1052" t="str">
            <v>No Aplica</v>
          </cell>
          <cell r="G1052" t="str">
            <v>En Ejecución</v>
          </cell>
          <cell r="H1052" t="str">
            <v>https://community.secop.gov.co/Public/Tendering/OpportunityDetail/Index?noticeUID=CO1.NTC.4636407&amp;isFromPublicArea=True&amp;isModal=true&amp;asPopupView=true</v>
          </cell>
          <cell r="I1052" t="str">
            <v>SDHT-SDO-PSP-119-2023</v>
          </cell>
          <cell r="J1052">
            <v>1</v>
          </cell>
          <cell r="K1052">
            <v>2</v>
          </cell>
          <cell r="L1052" t="str">
            <v>Persona Natural</v>
          </cell>
          <cell r="M1052" t="str">
            <v>CC</v>
          </cell>
          <cell r="N1052">
            <v>1019011687</v>
          </cell>
          <cell r="O1052">
            <v>7</v>
          </cell>
          <cell r="P1052" t="str">
            <v>QUINTERO SANCHEZ</v>
          </cell>
          <cell r="Q1052" t="str">
            <v>DIANA CAROLINA</v>
          </cell>
          <cell r="R1052" t="str">
            <v>No Aplica</v>
          </cell>
          <cell r="S1052" t="str">
            <v>DIANA CAROLINA QUINTERO SANCHEZ</v>
          </cell>
          <cell r="T1052" t="str">
            <v>F</v>
          </cell>
          <cell r="U1052">
            <v>45103</v>
          </cell>
          <cell r="V1052">
            <v>45107</v>
          </cell>
          <cell r="W1052">
            <v>45105</v>
          </cell>
          <cell r="Y1052" t="str">
            <v>Contratación Directa</v>
          </cell>
          <cell r="Z1052" t="str">
            <v>Contrato</v>
          </cell>
          <cell r="AA1052" t="str">
            <v>Prestación de Servicios Profesionales</v>
          </cell>
          <cell r="AB1052" t="str">
            <v>PRESTAR SERVICIOS PROFESIONALES PARA APOYAR LA DEFINICIÓN DE LOS MODELOS DE GESTIÓN Y COMPONENTE PARTICIPATIVO CON LAS DISTINTAS COMUNIDADES PARA LA IMPLEMENTACIÓN DE LAS INTERVENCIONES DE BORDES, Y LOS DEMÁS PROYECTOS PRIORIZADOS POR LA SUBDIRECCIÓN DE OPERACIONES.</v>
          </cell>
          <cell r="AC1052">
            <v>45107</v>
          </cell>
          <cell r="AD1052">
            <v>45111</v>
          </cell>
          <cell r="AE1052">
            <v>45111</v>
          </cell>
          <cell r="AF1052">
            <v>6</v>
          </cell>
          <cell r="AG1052">
            <v>0</v>
          </cell>
          <cell r="AH1052">
            <v>6</v>
          </cell>
          <cell r="AI1052">
            <v>6</v>
          </cell>
          <cell r="AJ1052">
            <v>0</v>
          </cell>
          <cell r="AK1052">
            <v>180</v>
          </cell>
          <cell r="AL1052">
            <v>45294</v>
          </cell>
          <cell r="AM1052">
            <v>45294</v>
          </cell>
          <cell r="AN1052">
            <v>31518000</v>
          </cell>
          <cell r="AO1052">
            <v>31518000</v>
          </cell>
          <cell r="AP1052">
            <v>5253000</v>
          </cell>
          <cell r="AQ1052">
            <v>0</v>
          </cell>
          <cell r="AS1052">
            <v>1272</v>
          </cell>
          <cell r="AT1052">
            <v>45090</v>
          </cell>
          <cell r="AU1052">
            <v>31518000</v>
          </cell>
          <cell r="AV1052" t="str">
            <v>O23011601190000007659</v>
          </cell>
          <cell r="AW1052" t="str">
            <v>INVERSION</v>
          </cell>
          <cell r="AX1052" t="str">
            <v>Mejoramiento Integral Rural y de Bordes Urbanos en Bogotá</v>
          </cell>
          <cell r="AY1052">
            <v>5000520883</v>
          </cell>
          <cell r="AZ1052">
            <v>1208</v>
          </cell>
          <cell r="BA1052">
            <v>45104</v>
          </cell>
          <cell r="BB1052">
            <v>31518000</v>
          </cell>
          <cell r="BK1052" t="str">
            <v/>
          </cell>
          <cell r="BN1052" t="str">
            <v/>
          </cell>
          <cell r="BO1052" t="str">
            <v/>
          </cell>
          <cell r="BP1052" t="str">
            <v/>
          </cell>
          <cell r="BR1052" t="str">
            <v/>
          </cell>
          <cell r="BS1052" t="str">
            <v/>
          </cell>
          <cell r="BT1052" t="str">
            <v/>
          </cell>
          <cell r="BU1052" t="str">
            <v/>
          </cell>
          <cell r="BV1052" t="str">
            <v/>
          </cell>
          <cell r="BW1052" t="str">
            <v/>
          </cell>
          <cell r="CA1052" t="str">
            <v/>
          </cell>
          <cell r="CB1052" t="str">
            <v/>
          </cell>
          <cell r="CC1052" t="str">
            <v/>
          </cell>
          <cell r="CE1052" t="str">
            <v/>
          </cell>
          <cell r="CF1052" t="str">
            <v/>
          </cell>
          <cell r="CG1052" t="str">
            <v/>
          </cell>
          <cell r="CH1052" t="str">
            <v/>
          </cell>
          <cell r="CI1052" t="str">
            <v/>
          </cell>
          <cell r="CP1052">
            <v>0</v>
          </cell>
        </row>
        <row r="1053">
          <cell r="C1053" t="str">
            <v>1013-2023</v>
          </cell>
          <cell r="D1053">
            <v>1</v>
          </cell>
          <cell r="E1053" t="str">
            <v>CO1.PCCNTR.5138217</v>
          </cell>
          <cell r="F1053" t="str">
            <v>No Aplica</v>
          </cell>
          <cell r="G1053" t="str">
            <v>En Ejecución</v>
          </cell>
          <cell r="H1053" t="str">
            <v>https://community.secop.gov.co/Public/Tendering/OpportunityDetail/Index?noticeUID=CO1.NTC.4625238&amp;isFromPublicArea=True&amp;isModal=true&amp;asPopupView=true</v>
          </cell>
          <cell r="I1053" t="str">
            <v>SDHT-SDO-PSP-120-2023</v>
          </cell>
          <cell r="J1053">
            <v>1</v>
          </cell>
          <cell r="K1053">
            <v>1</v>
          </cell>
          <cell r="L1053" t="str">
            <v>Persona Natural</v>
          </cell>
          <cell r="M1053" t="str">
            <v>CC</v>
          </cell>
          <cell r="N1053">
            <v>52455371</v>
          </cell>
          <cell r="O1053">
            <v>1</v>
          </cell>
          <cell r="P1053" t="str">
            <v>FIGUEROA JAIMES</v>
          </cell>
          <cell r="Q1053" t="str">
            <v>SHARON SLENDY</v>
          </cell>
          <cell r="R1053" t="str">
            <v>No Aplica</v>
          </cell>
          <cell r="S1053" t="str">
            <v>SHARON SLENDY FIGUEROA JAIMES</v>
          </cell>
          <cell r="T1053" t="str">
            <v>F</v>
          </cell>
          <cell r="U1053">
            <v>45103</v>
          </cell>
          <cell r="V1053">
            <v>45107</v>
          </cell>
          <cell r="W1053">
            <v>45105</v>
          </cell>
          <cell r="Y1053" t="str">
            <v>Contratación Directa</v>
          </cell>
          <cell r="Z1053" t="str">
            <v>Contrato</v>
          </cell>
          <cell r="AA1053" t="str">
            <v>Prestación de Servicios Profesionales</v>
          </cell>
          <cell r="AB1053" t="str">
            <v>PRESTAR SERVICIOS PROFESIONALES PARA APOYAR LA ELABORACIÓN Y EL SEGUIMIENTO DE LAS ACTIVIDADES ADMINISTRATIVAS Y PRESUPUESTALES REQUERIDAS PARA LA IMPLEMENTACIÓN DE LA ESTRATEGIA INTEGRAL DE REVITALIZACIÓN, Y LOS DEMÁS PROYECTOS PRIORIZADOS POR LA SUBDIRECCIÓN DE OPERACIONES.</v>
          </cell>
          <cell r="AC1053">
            <v>45107</v>
          </cell>
          <cell r="AD1053">
            <v>45111</v>
          </cell>
          <cell r="AE1053">
            <v>45111</v>
          </cell>
          <cell r="AF1053">
            <v>6</v>
          </cell>
          <cell r="AG1053">
            <v>0</v>
          </cell>
          <cell r="AH1053">
            <v>6</v>
          </cell>
          <cell r="AI1053">
            <v>6</v>
          </cell>
          <cell r="AJ1053">
            <v>0</v>
          </cell>
          <cell r="AK1053">
            <v>180</v>
          </cell>
          <cell r="AL1053">
            <v>45294</v>
          </cell>
          <cell r="AM1053">
            <v>45294</v>
          </cell>
          <cell r="AN1053">
            <v>48000000</v>
          </cell>
          <cell r="AO1053">
            <v>48000000</v>
          </cell>
          <cell r="AP1053">
            <v>8000000</v>
          </cell>
          <cell r="AQ1053">
            <v>0</v>
          </cell>
          <cell r="AS1053">
            <v>1176</v>
          </cell>
          <cell r="AT1053">
            <v>45069</v>
          </cell>
          <cell r="AU1053">
            <v>48000000</v>
          </cell>
          <cell r="AV1053" t="str">
            <v>O23011602320000007641</v>
          </cell>
          <cell r="AW1053" t="str">
            <v>INVERSION</v>
          </cell>
          <cell r="AX1053" t="str">
            <v>Implementación de la Estrategia Integral de Revitalización Bogotá</v>
          </cell>
          <cell r="AY1053">
            <v>5000520885</v>
          </cell>
          <cell r="AZ1053">
            <v>1209</v>
          </cell>
          <cell r="BA1053">
            <v>45104</v>
          </cell>
          <cell r="BB1053">
            <v>48000000</v>
          </cell>
          <cell r="BK1053" t="str">
            <v/>
          </cell>
          <cell r="BN1053" t="str">
            <v/>
          </cell>
          <cell r="BO1053" t="str">
            <v/>
          </cell>
          <cell r="BP1053" t="str">
            <v/>
          </cell>
          <cell r="BR1053" t="str">
            <v/>
          </cell>
          <cell r="BS1053" t="str">
            <v/>
          </cell>
          <cell r="BT1053" t="str">
            <v/>
          </cell>
          <cell r="BU1053" t="str">
            <v/>
          </cell>
          <cell r="BV1053" t="str">
            <v/>
          </cell>
          <cell r="BW1053" t="str">
            <v/>
          </cell>
          <cell r="CA1053" t="str">
            <v/>
          </cell>
          <cell r="CB1053" t="str">
            <v/>
          </cell>
          <cell r="CC1053" t="str">
            <v/>
          </cell>
          <cell r="CE1053" t="str">
            <v/>
          </cell>
          <cell r="CF1053" t="str">
            <v/>
          </cell>
          <cell r="CG1053" t="str">
            <v/>
          </cell>
          <cell r="CH1053" t="str">
            <v/>
          </cell>
          <cell r="CI1053" t="str">
            <v/>
          </cell>
          <cell r="CP1053">
            <v>0</v>
          </cell>
        </row>
        <row r="1054">
          <cell r="C1054" t="str">
            <v>1014-2023</v>
          </cell>
          <cell r="D1054">
            <v>1</v>
          </cell>
          <cell r="E1054" t="str">
            <v>CO1.PCCNTR.5138654</v>
          </cell>
          <cell r="F1054" t="str">
            <v>No Aplica</v>
          </cell>
          <cell r="G1054" t="str">
            <v>En Ejecución</v>
          </cell>
          <cell r="H1054" t="str">
            <v>https://community.secop.gov.co/Public/Tendering/OpportunityDetail/Index?noticeUID=CO1.NTC.4636681&amp;isFromPublicArea=True&amp;isModal=true&amp;asPopupView=true</v>
          </cell>
          <cell r="I1054" t="str">
            <v>SDHT-CD-CVI-002-2023.</v>
          </cell>
          <cell r="J1054">
            <v>1</v>
          </cell>
          <cell r="K1054">
            <v>1</v>
          </cell>
          <cell r="L1054" t="str">
            <v>Persona Juridica</v>
          </cell>
          <cell r="M1054" t="str">
            <v>NIT</v>
          </cell>
          <cell r="N1054">
            <v>830144890</v>
          </cell>
          <cell r="O1054">
            <v>8</v>
          </cell>
          <cell r="P1054" t="str">
            <v>No Aplica</v>
          </cell>
          <cell r="Q1054" t="str">
            <v>No Aplica</v>
          </cell>
          <cell r="R1054" t="str">
            <v>EMPRESA DE RENOVACION Y DESARROLLO URBANO DE BOGOTA - ERU</v>
          </cell>
          <cell r="S1054" t="str">
            <v>EMPRESA DE RENOVACION Y DESARROLLO URBANO DE BOGOTA - ERU</v>
          </cell>
          <cell r="T1054" t="str">
            <v>No Aplica</v>
          </cell>
          <cell r="U1054">
            <v>45103</v>
          </cell>
          <cell r="V1054" t="str">
            <v>No aplica</v>
          </cell>
          <cell r="W1054" t="str">
            <v>No Aplica</v>
          </cell>
          <cell r="Y1054" t="str">
            <v>Contratación Directa</v>
          </cell>
          <cell r="Z1054" t="str">
            <v>Convenio</v>
          </cell>
          <cell r="AA1054" t="str">
            <v>Interadministrativo</v>
          </cell>
          <cell r="AB1054" t="str">
            <v>AUNAR ESFUERZOS PARA LA GENERACIÓN DE SOLUCIONES HABITACIONALES PÚBLICAS EN ARRENDAMIENTO A TRAVÉS DE ACTUACIONES URBANÍSTICAS, INMOBILIARIAS O REÚSO DE EDIFICACIONES</v>
          </cell>
          <cell r="AC1054">
            <v>45104</v>
          </cell>
          <cell r="AE1054">
            <v>45104</v>
          </cell>
          <cell r="AF1054">
            <v>72</v>
          </cell>
          <cell r="AG1054">
            <v>0</v>
          </cell>
          <cell r="AH1054">
            <v>72</v>
          </cell>
          <cell r="AI1054">
            <v>72</v>
          </cell>
          <cell r="AJ1054">
            <v>0</v>
          </cell>
          <cell r="AK1054">
            <v>2160</v>
          </cell>
          <cell r="AL1054">
            <v>47295</v>
          </cell>
          <cell r="AM1054">
            <v>47295</v>
          </cell>
          <cell r="AN1054">
            <v>974005221</v>
          </cell>
          <cell r="AO1054">
            <v>974005221</v>
          </cell>
          <cell r="AP1054" t="str">
            <v>No Aplica</v>
          </cell>
          <cell r="AQ1054" t="str">
            <v>No Aplica</v>
          </cell>
          <cell r="AS1054">
            <v>996</v>
          </cell>
          <cell r="AT1054">
            <v>45035</v>
          </cell>
          <cell r="AU1054">
            <v>974005221</v>
          </cell>
          <cell r="AV1054" t="str">
            <v>O23011601010000007823</v>
          </cell>
          <cell r="AW1054" t="str">
            <v>INVERSION</v>
          </cell>
          <cell r="AX1054" t="str">
            <v>Generación de mecanismos para facilitar el acceso a una solución de vivienda a hogares vulnerables en Bogotá</v>
          </cell>
          <cell r="AY1054">
            <v>5000520764</v>
          </cell>
          <cell r="AZ1054">
            <v>1202</v>
          </cell>
          <cell r="BA1054">
            <v>45104</v>
          </cell>
          <cell r="BB1054">
            <v>974005221</v>
          </cell>
          <cell r="BK1054" t="str">
            <v/>
          </cell>
          <cell r="BN1054" t="str">
            <v/>
          </cell>
          <cell r="BO1054" t="str">
            <v/>
          </cell>
          <cell r="BP1054" t="str">
            <v/>
          </cell>
          <cell r="BR1054" t="str">
            <v/>
          </cell>
          <cell r="BS1054" t="str">
            <v/>
          </cell>
          <cell r="BT1054" t="str">
            <v/>
          </cell>
          <cell r="BU1054" t="str">
            <v/>
          </cell>
          <cell r="BV1054" t="str">
            <v/>
          </cell>
          <cell r="BW1054" t="str">
            <v/>
          </cell>
          <cell r="CA1054" t="str">
            <v/>
          </cell>
          <cell r="CB1054" t="str">
            <v/>
          </cell>
          <cell r="CC1054" t="str">
            <v/>
          </cell>
          <cell r="CE1054" t="str">
            <v/>
          </cell>
          <cell r="CF1054" t="str">
            <v/>
          </cell>
          <cell r="CG1054" t="str">
            <v/>
          </cell>
          <cell r="CH1054" t="str">
            <v/>
          </cell>
          <cell r="CI1054" t="str">
            <v/>
          </cell>
          <cell r="CP1054">
            <v>0</v>
          </cell>
        </row>
        <row r="1055">
          <cell r="C1055" t="str">
            <v>1015-2023</v>
          </cell>
          <cell r="D1055">
            <v>1</v>
          </cell>
          <cell r="E1055" t="str">
            <v>CO1.PCCNTR.5139137</v>
          </cell>
          <cell r="F1055" t="str">
            <v>No Aplica</v>
          </cell>
          <cell r="G1055" t="str">
            <v>En Ejecución</v>
          </cell>
          <cell r="H1055" t="str">
            <v>https://community.secop.gov.co/Public/Tendering/OpportunityDetail/Index?noticeUID=CO1.NTC.4637485&amp;isFromPublicArea=True&amp;isModal=true&amp;asPopupView=true</v>
          </cell>
          <cell r="I1055" t="str">
            <v>SDHT-SDIS-PSP-050 2023</v>
          </cell>
          <cell r="J1055">
            <v>1</v>
          </cell>
          <cell r="K1055">
            <v>1</v>
          </cell>
          <cell r="L1055" t="str">
            <v>Persona Natural</v>
          </cell>
          <cell r="M1055" t="str">
            <v>CC</v>
          </cell>
          <cell r="N1055">
            <v>1020820317</v>
          </cell>
          <cell r="O1055">
            <v>1</v>
          </cell>
          <cell r="P1055" t="str">
            <v>GUERRERO DUQUE</v>
          </cell>
          <cell r="Q1055" t="str">
            <v>MANUELA LOBO</v>
          </cell>
          <cell r="R1055" t="str">
            <v>No Aplica</v>
          </cell>
          <cell r="S1055" t="str">
            <v>MANUELA LOBO GUERRERO DUQUE</v>
          </cell>
          <cell r="T1055" t="str">
            <v>F</v>
          </cell>
          <cell r="U1055">
            <v>45104</v>
          </cell>
          <cell r="V1055">
            <v>45105</v>
          </cell>
          <cell r="W1055">
            <v>45106</v>
          </cell>
          <cell r="Y1055" t="str">
            <v>Contratación Directa</v>
          </cell>
          <cell r="Z1055" t="str">
            <v>Contrato</v>
          </cell>
          <cell r="AA1055" t="str">
            <v>Prestación de Servicios Profesionales</v>
          </cell>
          <cell r="AB1055" t="str">
            <v>PRESTAR SERVICIOS PROFESIONALES PARA APOYAR DESDE EL COMPONENTE JURÍDICO LA DEFINICIÓN DE MECANISMOS, INSTRUMENTOS Y ESTRATEGIAS PARA LA PARA LA PRODUCCIÓN DE SOLUCIONES HABITACIONALES DESDE EL COMPONENTE NORMATIVO.</v>
          </cell>
          <cell r="AC1055">
            <v>45106</v>
          </cell>
          <cell r="AE1055">
            <v>45106</v>
          </cell>
          <cell r="AF1055">
            <v>6</v>
          </cell>
          <cell r="AG1055">
            <v>0</v>
          </cell>
          <cell r="AH1055">
            <v>6</v>
          </cell>
          <cell r="AI1055">
            <v>6</v>
          </cell>
          <cell r="AJ1055">
            <v>0</v>
          </cell>
          <cell r="AK1055">
            <v>180</v>
          </cell>
          <cell r="AL1055">
            <v>45288</v>
          </cell>
          <cell r="AM1055">
            <v>45288</v>
          </cell>
          <cell r="AN1055">
            <v>36000000</v>
          </cell>
          <cell r="AO1055">
            <v>36000000</v>
          </cell>
          <cell r="AP1055">
            <v>6000000</v>
          </cell>
          <cell r="AQ1055">
            <v>0</v>
          </cell>
          <cell r="AS1055">
            <v>1220</v>
          </cell>
          <cell r="AT1055">
            <v>45085</v>
          </cell>
          <cell r="AU1055">
            <v>36000000</v>
          </cell>
          <cell r="AV1055" t="str">
            <v>O23011601190000007721</v>
          </cell>
          <cell r="AW1055" t="str">
            <v>INVERSION</v>
          </cell>
          <cell r="AX1055" t="str">
            <v>Aplicación de lineamientos de planeación y política en materia de hábitat Bogotá</v>
          </cell>
          <cell r="AY1055">
            <v>5000521588</v>
          </cell>
          <cell r="AZ1055">
            <v>1214</v>
          </cell>
          <cell r="BA1055">
            <v>45105</v>
          </cell>
          <cell r="BB1055">
            <v>36000000</v>
          </cell>
          <cell r="BK1055" t="str">
            <v/>
          </cell>
          <cell r="BN1055" t="str">
            <v/>
          </cell>
          <cell r="BO1055" t="str">
            <v/>
          </cell>
          <cell r="BP1055" t="str">
            <v/>
          </cell>
          <cell r="BR1055" t="str">
            <v/>
          </cell>
          <cell r="BS1055" t="str">
            <v/>
          </cell>
          <cell r="BT1055" t="str">
            <v/>
          </cell>
          <cell r="BU1055" t="str">
            <v/>
          </cell>
          <cell r="BV1055" t="str">
            <v/>
          </cell>
          <cell r="BW1055" t="str">
            <v/>
          </cell>
          <cell r="CA1055" t="str">
            <v/>
          </cell>
          <cell r="CB1055" t="str">
            <v/>
          </cell>
          <cell r="CC1055" t="str">
            <v/>
          </cell>
          <cell r="CE1055" t="str">
            <v/>
          </cell>
          <cell r="CF1055" t="str">
            <v/>
          </cell>
          <cell r="CG1055" t="str">
            <v/>
          </cell>
          <cell r="CH1055" t="str">
            <v/>
          </cell>
          <cell r="CI1055" t="str">
            <v/>
          </cell>
          <cell r="CP1055">
            <v>0</v>
          </cell>
        </row>
        <row r="1056">
          <cell r="C1056" t="str">
            <v>1016-2023</v>
          </cell>
          <cell r="D1056">
            <v>1</v>
          </cell>
          <cell r="E1056" t="str">
            <v>CO1.PCCNTR.5159095</v>
          </cell>
          <cell r="F1056" t="str">
            <v>No Aplica</v>
          </cell>
          <cell r="G1056" t="str">
            <v>En Ejecución</v>
          </cell>
          <cell r="H1056" t="str">
            <v>https://community.secop.gov.co/Public/Tendering/OpportunityDetail/Index?noticeUID=CO1.NTC.4656731&amp;isFromPublicArea=True&amp;isModal=true&amp;asPopupView=true</v>
          </cell>
          <cell r="I1056" t="str">
            <v>SDHT-SDO-PSAG-01-2023</v>
          </cell>
          <cell r="J1056">
            <v>1</v>
          </cell>
          <cell r="K1056">
            <v>2</v>
          </cell>
          <cell r="L1056" t="str">
            <v>Persona Natural</v>
          </cell>
          <cell r="M1056" t="str">
            <v>CC</v>
          </cell>
          <cell r="N1056">
            <v>1013590054</v>
          </cell>
          <cell r="O1056">
            <v>6</v>
          </cell>
          <cell r="P1056" t="str">
            <v>CALDERON MARTINEZ</v>
          </cell>
          <cell r="Q1056" t="str">
            <v>DIEGO JAVIER</v>
          </cell>
          <cell r="R1056" t="str">
            <v>No Aplica</v>
          </cell>
          <cell r="S1056" t="str">
            <v>DIEGO JAVIER CALDERON MARTINEZ</v>
          </cell>
          <cell r="T1056" t="str">
            <v>M</v>
          </cell>
          <cell r="U1056">
            <v>45105</v>
          </cell>
          <cell r="V1056">
            <v>45106</v>
          </cell>
          <cell r="W1056">
            <v>45107</v>
          </cell>
          <cell r="Y1056" t="str">
            <v>Contratación Directa</v>
          </cell>
          <cell r="Z1056" t="str">
            <v>Contrato</v>
          </cell>
          <cell r="AA1056" t="str">
            <v>Prestación de Servicios  de Apoyo a la Gestión</v>
          </cell>
          <cell r="AB1056" t="str">
            <v>PRESTAR SERVICIOS DE APOYO PARA LOS ANÁLISIS DE VALOR, ACTIVIDADES ADMINISTRATIVAS Y DOCUMENTALES REQUERIDAS EN LOS PROYECTOS PRIORIZADOS POR LA SUBDIRECCIÓN DE OPERACIONES.</v>
          </cell>
          <cell r="AC1056">
            <v>45107</v>
          </cell>
          <cell r="AD1056">
            <v>45111</v>
          </cell>
          <cell r="AE1056">
            <v>45111</v>
          </cell>
          <cell r="AF1056">
            <v>6</v>
          </cell>
          <cell r="AG1056">
            <v>0</v>
          </cell>
          <cell r="AH1056">
            <v>6</v>
          </cell>
          <cell r="AI1056">
            <v>6</v>
          </cell>
          <cell r="AJ1056">
            <v>0</v>
          </cell>
          <cell r="AK1056">
            <v>180</v>
          </cell>
          <cell r="AL1056">
            <v>45294</v>
          </cell>
          <cell r="AM1056">
            <v>45294</v>
          </cell>
          <cell r="AN1056">
            <v>24000000</v>
          </cell>
          <cell r="AO1056">
            <v>24000000</v>
          </cell>
          <cell r="AP1056">
            <v>4000000</v>
          </cell>
          <cell r="AQ1056">
            <v>0</v>
          </cell>
          <cell r="AS1056">
            <v>1264</v>
          </cell>
          <cell r="AT1056">
            <v>45090</v>
          </cell>
          <cell r="AU1056">
            <v>24000000</v>
          </cell>
          <cell r="AV1056" t="str">
            <v>O23011601190000007659</v>
          </cell>
          <cell r="AW1056" t="str">
            <v>INVERSION</v>
          </cell>
          <cell r="AX1056" t="str">
            <v>Mejoramiento Integral Rural y de Bordes Urbanos en Bogotá</v>
          </cell>
          <cell r="AY1056">
            <v>5000522535</v>
          </cell>
          <cell r="AZ1056">
            <v>1244</v>
          </cell>
          <cell r="BA1056">
            <v>45105</v>
          </cell>
          <cell r="BB1056">
            <v>24000000</v>
          </cell>
          <cell r="BK1056" t="str">
            <v/>
          </cell>
          <cell r="BN1056" t="str">
            <v/>
          </cell>
          <cell r="BO1056" t="str">
            <v/>
          </cell>
          <cell r="BP1056" t="str">
            <v/>
          </cell>
          <cell r="BR1056" t="str">
            <v/>
          </cell>
          <cell r="BS1056" t="str">
            <v/>
          </cell>
          <cell r="BT1056" t="str">
            <v/>
          </cell>
          <cell r="BU1056" t="str">
            <v/>
          </cell>
          <cell r="BV1056" t="str">
            <v/>
          </cell>
          <cell r="BW1056" t="str">
            <v/>
          </cell>
          <cell r="CA1056" t="str">
            <v/>
          </cell>
          <cell r="CB1056" t="str">
            <v/>
          </cell>
          <cell r="CC1056" t="str">
            <v/>
          </cell>
          <cell r="CE1056" t="str">
            <v/>
          </cell>
          <cell r="CF1056" t="str">
            <v/>
          </cell>
          <cell r="CG1056" t="str">
            <v/>
          </cell>
          <cell r="CH1056" t="str">
            <v/>
          </cell>
          <cell r="CI1056" t="str">
            <v/>
          </cell>
          <cell r="CP1056">
            <v>0</v>
          </cell>
        </row>
        <row r="1057">
          <cell r="C1057" t="str">
            <v>1017-2023</v>
          </cell>
          <cell r="D1057">
            <v>1</v>
          </cell>
          <cell r="E1057" t="str">
            <v>CO1.PCCNTR.5148538</v>
          </cell>
          <cell r="F1057" t="str">
            <v>No Aplica</v>
          </cell>
          <cell r="G1057" t="str">
            <v>En Ejecución</v>
          </cell>
          <cell r="H1057" t="str">
            <v>https://community.secop.gov.co/Public/Tendering/OpportunityDetail/Index?noticeUID=CO1.NTC.4646924&amp;isFromPublicArea=True&amp;isModal=true&amp;asPopupView=true</v>
          </cell>
          <cell r="I1057" t="str">
            <v>SDHT-SDO-PSP-122-2023</v>
          </cell>
          <cell r="J1057">
            <v>1</v>
          </cell>
          <cell r="K1057">
            <v>1</v>
          </cell>
          <cell r="L1057" t="str">
            <v>Persona Natural</v>
          </cell>
          <cell r="M1057" t="str">
            <v>CC</v>
          </cell>
          <cell r="N1057">
            <v>79908099</v>
          </cell>
          <cell r="O1057">
            <v>4</v>
          </cell>
          <cell r="P1057" t="str">
            <v>RAMIREZ MORALES</v>
          </cell>
          <cell r="Q1057" t="str">
            <v>WILSON ALFONSO</v>
          </cell>
          <cell r="R1057" t="str">
            <v>No Aplica</v>
          </cell>
          <cell r="S1057" t="str">
            <v>WILSON ALFONSO RAMIREZ MORALES</v>
          </cell>
          <cell r="T1057" t="str">
            <v>M</v>
          </cell>
          <cell r="U1057">
            <v>45105</v>
          </cell>
          <cell r="V1057">
            <v>45106</v>
          </cell>
          <cell r="W1057">
            <v>45107</v>
          </cell>
          <cell r="Y1057" t="str">
            <v>Contratación Directa</v>
          </cell>
          <cell r="Z1057" t="str">
            <v>Contrato</v>
          </cell>
          <cell r="AA1057" t="str">
            <v>Prestación de Servicios Profesionales</v>
          </cell>
          <cell r="AB1057" t="str">
            <v>PRESTAR SERVICIOS PROFESIONALES PARA APOYAR TÉCNICAMENTE LA SUPERVISIÓN DE LAS OBRAS, INTERVENCIONES Y DEMÁS ACTIVIDADES NECESARIAS EN EL MARCO DE LOS PROYECTOS PRIORIZADOS POR LA SUBDIRECCIÓN DE OPERACIONES</v>
          </cell>
          <cell r="AC1057">
            <v>45107</v>
          </cell>
          <cell r="AD1057">
            <v>45111</v>
          </cell>
          <cell r="AE1057">
            <v>45111</v>
          </cell>
          <cell r="AF1057">
            <v>6</v>
          </cell>
          <cell r="AG1057">
            <v>0</v>
          </cell>
          <cell r="AH1057">
            <v>6</v>
          </cell>
          <cell r="AI1057">
            <v>6</v>
          </cell>
          <cell r="AJ1057">
            <v>0</v>
          </cell>
          <cell r="AK1057">
            <v>180</v>
          </cell>
          <cell r="AL1057">
            <v>45294</v>
          </cell>
          <cell r="AM1057">
            <v>45294</v>
          </cell>
          <cell r="AN1057">
            <v>43620000</v>
          </cell>
          <cell r="AO1057">
            <v>43620000</v>
          </cell>
          <cell r="AP1057">
            <v>7270000</v>
          </cell>
          <cell r="AQ1057">
            <v>0</v>
          </cell>
          <cell r="AS1057">
            <v>1173</v>
          </cell>
          <cell r="AT1057">
            <v>45069</v>
          </cell>
          <cell r="AU1057">
            <v>50890000</v>
          </cell>
          <cell r="AV1057" t="str">
            <v>O23011602320000007641</v>
          </cell>
          <cell r="AW1057" t="str">
            <v>INVERSION</v>
          </cell>
          <cell r="AX1057" t="str">
            <v>Implementación de la Estrategia Integral de Revitalización Bogotá</v>
          </cell>
          <cell r="AY1057">
            <v>5000522551</v>
          </cell>
          <cell r="AZ1057">
            <v>1247</v>
          </cell>
          <cell r="BA1057">
            <v>45105</v>
          </cell>
          <cell r="BB1057">
            <v>43620000</v>
          </cell>
          <cell r="BK1057" t="str">
            <v/>
          </cell>
          <cell r="BN1057" t="str">
            <v/>
          </cell>
          <cell r="BO1057" t="str">
            <v/>
          </cell>
          <cell r="BP1057" t="str">
            <v/>
          </cell>
          <cell r="BR1057" t="str">
            <v/>
          </cell>
          <cell r="BS1057" t="str">
            <v/>
          </cell>
          <cell r="BT1057" t="str">
            <v/>
          </cell>
          <cell r="BU1057" t="str">
            <v/>
          </cell>
          <cell r="BV1057" t="str">
            <v/>
          </cell>
          <cell r="BW1057" t="str">
            <v/>
          </cell>
          <cell r="CA1057" t="str">
            <v/>
          </cell>
          <cell r="CB1057" t="str">
            <v/>
          </cell>
          <cell r="CC1057" t="str">
            <v/>
          </cell>
          <cell r="CE1057" t="str">
            <v/>
          </cell>
          <cell r="CF1057" t="str">
            <v/>
          </cell>
          <cell r="CG1057" t="str">
            <v/>
          </cell>
          <cell r="CH1057" t="str">
            <v/>
          </cell>
          <cell r="CI1057" t="str">
            <v/>
          </cell>
          <cell r="CP1057">
            <v>0</v>
          </cell>
        </row>
        <row r="1058">
          <cell r="C1058" t="str">
            <v>1018-2023</v>
          </cell>
          <cell r="D1058">
            <v>1</v>
          </cell>
          <cell r="E1058" t="str">
            <v>CO1.PCCNTR.5143481</v>
          </cell>
          <cell r="F1058" t="str">
            <v>No Aplica</v>
          </cell>
          <cell r="G1058" t="str">
            <v>En Ejecución</v>
          </cell>
          <cell r="H1058" t="str">
            <v>https://community.secop.gov.co/Public/Tendering/OpportunityDetail/Index?noticeUID=CO1.NTC.4642028&amp;isFromPublicArea=True&amp;isModal=true&amp;asPopupView=true</v>
          </cell>
          <cell r="I1058" t="str">
            <v>SDHT-SDGS-PSP-037-2023</v>
          </cell>
          <cell r="J1058">
            <v>1</v>
          </cell>
          <cell r="K1058">
            <v>1</v>
          </cell>
          <cell r="L1058" t="str">
            <v>Persona Natural</v>
          </cell>
          <cell r="M1058" t="str">
            <v>CC</v>
          </cell>
          <cell r="N1058">
            <v>39542783</v>
          </cell>
          <cell r="O1058">
            <v>6</v>
          </cell>
          <cell r="P1058" t="str">
            <v>LEON LIMAS</v>
          </cell>
          <cell r="Q1058" t="str">
            <v>FLOR ALBA</v>
          </cell>
          <cell r="R1058" t="str">
            <v>No Aplica</v>
          </cell>
          <cell r="S1058" t="str">
            <v>FLOR ALBA LEON LIMAS</v>
          </cell>
          <cell r="T1058" t="str">
            <v>F</v>
          </cell>
          <cell r="U1058">
            <v>45104</v>
          </cell>
          <cell r="V1058">
            <v>45105</v>
          </cell>
          <cell r="W1058">
            <v>45106</v>
          </cell>
          <cell r="Y1058" t="str">
            <v>Contratación Directa</v>
          </cell>
          <cell r="Z1058" t="str">
            <v>Contrato</v>
          </cell>
          <cell r="AA1058" t="str">
            <v>Prestación de Servicios Profesionales</v>
          </cell>
          <cell r="AB1058" t="str">
            <v>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v>
          </cell>
          <cell r="AC1058">
            <v>45106</v>
          </cell>
          <cell r="AE1058">
            <v>45106</v>
          </cell>
          <cell r="AF1058">
            <v>4</v>
          </cell>
          <cell r="AG1058">
            <v>0</v>
          </cell>
          <cell r="AH1058">
            <v>4</v>
          </cell>
          <cell r="AI1058">
            <v>4</v>
          </cell>
          <cell r="AJ1058">
            <v>0</v>
          </cell>
          <cell r="AK1058">
            <v>120</v>
          </cell>
          <cell r="AL1058">
            <v>45227</v>
          </cell>
          <cell r="AM1058">
            <v>45227</v>
          </cell>
          <cell r="AN1058">
            <v>32000000</v>
          </cell>
          <cell r="AO1058">
            <v>32000000</v>
          </cell>
          <cell r="AP1058">
            <v>8000000</v>
          </cell>
          <cell r="AQ1058">
            <v>3.7252902984619141E-9</v>
          </cell>
          <cell r="AS1058">
            <v>1279</v>
          </cell>
          <cell r="AT1058">
            <v>45092</v>
          </cell>
          <cell r="AU1058">
            <v>32000000</v>
          </cell>
          <cell r="AV1058" t="str">
            <v>O23011601190000007798</v>
          </cell>
          <cell r="AW1058" t="str">
            <v>INVERSION</v>
          </cell>
          <cell r="AX1058" t="str">
            <v>Conformación del banco de proyectos e instrumentos para la gestión del suelo en Bogotá</v>
          </cell>
          <cell r="AY1058" t="str">
            <v>5000522981</v>
          </cell>
          <cell r="AZ1058">
            <v>1287</v>
          </cell>
          <cell r="BA1058">
            <v>45105</v>
          </cell>
          <cell r="BB1058">
            <v>32000000</v>
          </cell>
          <cell r="BK1058" t="str">
            <v/>
          </cell>
          <cell r="BN1058" t="str">
            <v/>
          </cell>
          <cell r="BO1058" t="str">
            <v/>
          </cell>
          <cell r="BP1058" t="str">
            <v/>
          </cell>
          <cell r="BR1058" t="str">
            <v/>
          </cell>
          <cell r="BS1058" t="str">
            <v/>
          </cell>
          <cell r="BT1058" t="str">
            <v/>
          </cell>
          <cell r="BU1058" t="str">
            <v/>
          </cell>
          <cell r="BV1058" t="str">
            <v/>
          </cell>
          <cell r="BW1058" t="str">
            <v/>
          </cell>
          <cell r="CA1058" t="str">
            <v/>
          </cell>
          <cell r="CB1058" t="str">
            <v/>
          </cell>
          <cell r="CC1058" t="str">
            <v/>
          </cell>
          <cell r="CE1058" t="str">
            <v/>
          </cell>
          <cell r="CF1058" t="str">
            <v/>
          </cell>
          <cell r="CG1058" t="str">
            <v/>
          </cell>
          <cell r="CH1058" t="str">
            <v/>
          </cell>
          <cell r="CI1058" t="str">
            <v/>
          </cell>
          <cell r="CP1058">
            <v>0</v>
          </cell>
        </row>
        <row r="1059">
          <cell r="C1059" t="str">
            <v>1019-2023</v>
          </cell>
          <cell r="D1059">
            <v>1</v>
          </cell>
          <cell r="E1059" t="str">
            <v>CO1.PCCNTR.5143652</v>
          </cell>
          <cell r="F1059" t="str">
            <v>No Aplica</v>
          </cell>
          <cell r="G1059" t="str">
            <v>En Ejecución</v>
          </cell>
          <cell r="H1059" t="str">
            <v>https://community.secop.gov.co/Public/Tendering/OpportunityDetail/Index?noticeUID=CO1.NTC.4641894&amp;isFromPublicArea=True&amp;isModal=true&amp;asPopupView=true</v>
          </cell>
          <cell r="I1059" t="str">
            <v>SDHT-SDGS-PSP-038-2023</v>
          </cell>
          <cell r="J1059">
            <v>1</v>
          </cell>
          <cell r="K1059">
            <v>1</v>
          </cell>
          <cell r="L1059" t="str">
            <v>Persona Natural</v>
          </cell>
          <cell r="M1059" t="str">
            <v>CC</v>
          </cell>
          <cell r="N1059">
            <v>1018413025</v>
          </cell>
          <cell r="O1059">
            <v>3</v>
          </cell>
          <cell r="P1059" t="str">
            <v>ANDRADE CUELLAR</v>
          </cell>
          <cell r="Q1059" t="str">
            <v>TOMAS JERONIMO</v>
          </cell>
          <cell r="R1059" t="str">
            <v>No Aplica</v>
          </cell>
          <cell r="S1059" t="str">
            <v>TOMAS JERONIMO ANDRADE CUELLAR</v>
          </cell>
          <cell r="T1059" t="str">
            <v>M</v>
          </cell>
          <cell r="U1059">
            <v>45104</v>
          </cell>
          <cell r="V1059">
            <v>45105</v>
          </cell>
          <cell r="W1059">
            <v>45106</v>
          </cell>
          <cell r="Y1059" t="str">
            <v>Contratación Directa</v>
          </cell>
          <cell r="Z1059" t="str">
            <v>Contrato</v>
          </cell>
          <cell r="AA1059" t="str">
            <v>Prestación de Servicios Profesionales</v>
          </cell>
          <cell r="AB1059" t="str">
            <v>PRESTAR SERVICIOS PROFESIONALES PARA REALIZAR SEGUIMIENTO Y ACOMPAÑAMIENTO EN LA FORMULACION DE INSTRUMENTOS DE GESTION Y/O PLANEACION. ASI COMO, A LOS PROYECTOS ASOCIATIVOS DESDE EL COMPONENTE URBANO</v>
          </cell>
          <cell r="AC1059">
            <v>45106</v>
          </cell>
          <cell r="AE1059">
            <v>45106</v>
          </cell>
          <cell r="AF1059">
            <v>4</v>
          </cell>
          <cell r="AG1059">
            <v>0</v>
          </cell>
          <cell r="AH1059">
            <v>4</v>
          </cell>
          <cell r="AI1059">
            <v>4</v>
          </cell>
          <cell r="AJ1059">
            <v>0</v>
          </cell>
          <cell r="AK1059">
            <v>120</v>
          </cell>
          <cell r="AL1059">
            <v>45227</v>
          </cell>
          <cell r="AM1059">
            <v>45227</v>
          </cell>
          <cell r="AN1059">
            <v>36000000</v>
          </cell>
          <cell r="AO1059">
            <v>36000000</v>
          </cell>
          <cell r="AP1059">
            <v>9000000</v>
          </cell>
          <cell r="AQ1059">
            <v>0</v>
          </cell>
          <cell r="AS1059">
            <v>1290</v>
          </cell>
          <cell r="AT1059">
            <v>45098</v>
          </cell>
          <cell r="AU1059">
            <v>36000000</v>
          </cell>
          <cell r="AV1059" t="str">
            <v>O23011601190000007798</v>
          </cell>
          <cell r="AW1059" t="str">
            <v>INVERSION</v>
          </cell>
          <cell r="AX1059" t="str">
            <v>Conformación del banco de proyectos e instrumentos para la gestión del suelo en Bogotá</v>
          </cell>
          <cell r="AY1059">
            <v>5000521615</v>
          </cell>
          <cell r="AZ1059">
            <v>1219</v>
          </cell>
          <cell r="BA1059">
            <v>45105</v>
          </cell>
          <cell r="BB1059">
            <v>36000000</v>
          </cell>
          <cell r="BK1059" t="str">
            <v/>
          </cell>
          <cell r="BN1059" t="str">
            <v/>
          </cell>
          <cell r="BO1059" t="str">
            <v/>
          </cell>
          <cell r="BP1059" t="str">
            <v/>
          </cell>
          <cell r="BR1059" t="str">
            <v/>
          </cell>
          <cell r="BS1059" t="str">
            <v/>
          </cell>
          <cell r="BT1059" t="str">
            <v/>
          </cell>
          <cell r="BU1059" t="str">
            <v/>
          </cell>
          <cell r="BV1059" t="str">
            <v/>
          </cell>
          <cell r="BW1059" t="str">
            <v/>
          </cell>
          <cell r="CA1059" t="str">
            <v/>
          </cell>
          <cell r="CB1059" t="str">
            <v/>
          </cell>
          <cell r="CC1059" t="str">
            <v/>
          </cell>
          <cell r="CE1059" t="str">
            <v/>
          </cell>
          <cell r="CF1059" t="str">
            <v/>
          </cell>
          <cell r="CG1059" t="str">
            <v/>
          </cell>
          <cell r="CH1059" t="str">
            <v/>
          </cell>
          <cell r="CI1059" t="str">
            <v/>
          </cell>
          <cell r="CP1059">
            <v>0</v>
          </cell>
        </row>
        <row r="1060">
          <cell r="C1060" t="str">
            <v>1020-2023</v>
          </cell>
          <cell r="D1060">
            <v>1</v>
          </cell>
          <cell r="E1060" t="str">
            <v>CO1.PCCNTR.5143654</v>
          </cell>
          <cell r="F1060" t="str">
            <v>No Aplica</v>
          </cell>
          <cell r="G1060" t="str">
            <v>En Ejecución</v>
          </cell>
          <cell r="H1060" t="str">
            <v>https://community.secop.gov.co/Public/Tendering/OpportunityDetail/Index?noticeUID=CO1.NTC.4641895&amp;isFromPublicArea=True&amp;isModal=true&amp;asPopupView=true</v>
          </cell>
          <cell r="I1060" t="str">
            <v>SDHT-SDGS-PSP-039-2023</v>
          </cell>
          <cell r="J1060">
            <v>1</v>
          </cell>
          <cell r="K1060">
            <v>1</v>
          </cell>
          <cell r="L1060" t="str">
            <v>Persona Natural</v>
          </cell>
          <cell r="M1060" t="str">
            <v>CC</v>
          </cell>
          <cell r="N1060">
            <v>1018415212</v>
          </cell>
          <cell r="O1060">
            <v>3</v>
          </cell>
          <cell r="P1060" t="str">
            <v>SALDAÑA ARIAS</v>
          </cell>
          <cell r="Q1060" t="str">
            <v>JUAN DIEGO</v>
          </cell>
          <cell r="R1060" t="str">
            <v>No Aplica</v>
          </cell>
          <cell r="S1060" t="str">
            <v>JUAN DIEGO SALDAÑA ARIAS</v>
          </cell>
          <cell r="T1060" t="str">
            <v>M</v>
          </cell>
          <cell r="U1060">
            <v>45104</v>
          </cell>
          <cell r="V1060">
            <v>45106</v>
          </cell>
          <cell r="W1060">
            <v>45106</v>
          </cell>
          <cell r="Y1060" t="str">
            <v>Contratación Directa</v>
          </cell>
          <cell r="Z1060" t="str">
            <v>Contrato</v>
          </cell>
          <cell r="AA1060" t="str">
            <v>Prestación de Servicios Profesionales</v>
          </cell>
          <cell r="AB1060" t="str">
            <v>PRESTAR SERVICIOS PROFESIONALES PARA ATENDER LOS REQUERIMIENTOS Y LAS ACTIVIDADES QUE SE GENERAN A PARTIR DE LA FORMULACION O IMPLEMENTACION DE LAS POLITICAS PUBLICAS DE HABITAT QUE SE RELACIONAN CON LA SUBDIRECCION DE GESTION DEL SUELO.</v>
          </cell>
          <cell r="AC1060">
            <v>45106</v>
          </cell>
          <cell r="AE1060">
            <v>45106</v>
          </cell>
          <cell r="AF1060">
            <v>6</v>
          </cell>
          <cell r="AG1060">
            <v>0</v>
          </cell>
          <cell r="AH1060">
            <v>6</v>
          </cell>
          <cell r="AI1060">
            <v>6</v>
          </cell>
          <cell r="AJ1060">
            <v>0</v>
          </cell>
          <cell r="AK1060">
            <v>180</v>
          </cell>
          <cell r="AL1060">
            <v>45288</v>
          </cell>
          <cell r="AM1060">
            <v>45288</v>
          </cell>
          <cell r="AN1060">
            <v>49440000</v>
          </cell>
          <cell r="AO1060">
            <v>49440000</v>
          </cell>
          <cell r="AP1060">
            <v>8240000</v>
          </cell>
          <cell r="AQ1060">
            <v>0</v>
          </cell>
          <cell r="AS1060">
            <v>1288</v>
          </cell>
          <cell r="AT1060">
            <v>45097</v>
          </cell>
          <cell r="AU1060">
            <v>49440000</v>
          </cell>
          <cell r="AV1060" t="str">
            <v>O23011601190000007798</v>
          </cell>
          <cell r="AW1060" t="str">
            <v>INVERSION</v>
          </cell>
          <cell r="AX1060" t="str">
            <v>Conformación del banco de proyectos e instrumentos para la gestión del suelo en Bogotá</v>
          </cell>
          <cell r="AY1060">
            <v>5000521622</v>
          </cell>
          <cell r="AZ1060">
            <v>1221</v>
          </cell>
          <cell r="BA1060">
            <v>45105</v>
          </cell>
          <cell r="BB1060">
            <v>49440000</v>
          </cell>
          <cell r="BK1060" t="str">
            <v/>
          </cell>
          <cell r="BN1060" t="str">
            <v/>
          </cell>
          <cell r="BO1060" t="str">
            <v/>
          </cell>
          <cell r="BP1060" t="str">
            <v/>
          </cell>
          <cell r="BR1060" t="str">
            <v/>
          </cell>
          <cell r="BS1060" t="str">
            <v/>
          </cell>
          <cell r="BT1060" t="str">
            <v/>
          </cell>
          <cell r="BU1060" t="str">
            <v/>
          </cell>
          <cell r="BV1060" t="str">
            <v/>
          </cell>
          <cell r="BW1060" t="str">
            <v/>
          </cell>
          <cell r="CA1060" t="str">
            <v/>
          </cell>
          <cell r="CB1060" t="str">
            <v/>
          </cell>
          <cell r="CC1060" t="str">
            <v/>
          </cell>
          <cell r="CE1060" t="str">
            <v/>
          </cell>
          <cell r="CF1060" t="str">
            <v/>
          </cell>
          <cell r="CG1060" t="str">
            <v/>
          </cell>
          <cell r="CH1060" t="str">
            <v/>
          </cell>
          <cell r="CI1060" t="str">
            <v/>
          </cell>
          <cell r="CP1060">
            <v>0</v>
          </cell>
        </row>
        <row r="1061">
          <cell r="C1061" t="str">
            <v>1021-2023</v>
          </cell>
          <cell r="D1061">
            <v>1</v>
          </cell>
          <cell r="E1061" t="str">
            <v>CO1.PCCNTR.5139636</v>
          </cell>
          <cell r="F1061" t="str">
            <v>No Aplica</v>
          </cell>
          <cell r="G1061" t="str">
            <v>En Ejecución</v>
          </cell>
          <cell r="H1061" t="str">
            <v>https://community.secop.gov.co/Public/Tendering/OpportunityDetail/Index?noticeUID=CO1.NTC.4637970&amp;isFromPublicArea=True&amp;isModal=true&amp;asPopupView=true</v>
          </cell>
          <cell r="I1061" t="str">
            <v>SDHT-CD-CVI-003-2023</v>
          </cell>
          <cell r="J1061">
            <v>1</v>
          </cell>
          <cell r="K1061">
            <v>1</v>
          </cell>
          <cell r="L1061" t="str">
            <v>Persona Juridica</v>
          </cell>
          <cell r="M1061" t="str">
            <v>NIT</v>
          </cell>
          <cell r="N1061">
            <v>899999074</v>
          </cell>
          <cell r="O1061">
            <v>4</v>
          </cell>
          <cell r="P1061" t="str">
            <v>No Aplica</v>
          </cell>
          <cell r="Q1061" t="str">
            <v>No Aplica</v>
          </cell>
          <cell r="R1061" t="str">
            <v>CAJA DE LA VIVIENDA POPULAR</v>
          </cell>
          <cell r="S1061" t="str">
            <v>CAJA DE LA VIVIENDA POPULAR</v>
          </cell>
          <cell r="T1061" t="str">
            <v>No Aplica</v>
          </cell>
          <cell r="U1061">
            <v>45103</v>
          </cell>
          <cell r="V1061" t="str">
            <v>No aplica</v>
          </cell>
          <cell r="W1061" t="str">
            <v>No Aplica</v>
          </cell>
          <cell r="Y1061" t="str">
            <v>Contratación Directa</v>
          </cell>
          <cell r="Z1061" t="str">
            <v>Convenio</v>
          </cell>
          <cell r="AA1061" t="str">
            <v>Interadministrativo</v>
          </cell>
          <cell r="AB1061" t="str">
            <v>AUNAR ESFUERZOS ADMINISTRATIVOS, TÉCNICOS Y FINANCIEROS ENTRE LA SECRETARIA DISTRITAL DEL HABITAT Y LA CAJA DE LA VIVIENDA POPULAR PARA COADYUVAR EN LA FORMULACIÓN DEL PLAN PARCIAL DE DESARROLLO "QUIBA", UBICADO EN LA LOCALIDAD DE CIUDAD BOLÍVAR</v>
          </cell>
          <cell r="AC1061">
            <v>45103</v>
          </cell>
          <cell r="AD1061">
            <v>45103</v>
          </cell>
          <cell r="AE1061">
            <v>45103</v>
          </cell>
          <cell r="AF1061">
            <v>24</v>
          </cell>
          <cell r="AG1061">
            <v>0</v>
          </cell>
          <cell r="AH1061">
            <v>24</v>
          </cell>
          <cell r="AI1061">
            <v>24</v>
          </cell>
          <cell r="AJ1061">
            <v>0</v>
          </cell>
          <cell r="AK1061">
            <v>720</v>
          </cell>
          <cell r="AL1061">
            <v>45833</v>
          </cell>
          <cell r="AM1061">
            <v>45833</v>
          </cell>
          <cell r="AN1061">
            <v>0</v>
          </cell>
          <cell r="AO1061">
            <v>0</v>
          </cell>
          <cell r="AP1061" t="str">
            <v>No Aplica</v>
          </cell>
          <cell r="AQ1061" t="str">
            <v>No Aplica</v>
          </cell>
          <cell r="AR1061" t="str">
            <v>No Aplican Recursos</v>
          </cell>
          <cell r="AS1061" t="str">
            <v>No Aplican Recursos</v>
          </cell>
          <cell r="AT1061" t="str">
            <v>No Aplican Recursos</v>
          </cell>
          <cell r="AU1061" t="str">
            <v>No Aplican Recursos</v>
          </cell>
          <cell r="AV1061" t="str">
            <v>No Aplican Recursos</v>
          </cell>
          <cell r="AW1061" t="str">
            <v>No Aplican Recursos</v>
          </cell>
          <cell r="AX1061" t="str">
            <v>No Aplican Recursos</v>
          </cell>
          <cell r="AY1061" t="str">
            <v>No Aplican Recursos</v>
          </cell>
          <cell r="AZ1061" t="str">
            <v>No Aplican Recursos</v>
          </cell>
          <cell r="BA1061">
            <v>45103</v>
          </cell>
          <cell r="BB1061">
            <v>0</v>
          </cell>
          <cell r="BK1061" t="str">
            <v/>
          </cell>
          <cell r="BN1061" t="str">
            <v/>
          </cell>
          <cell r="BO1061" t="str">
            <v/>
          </cell>
          <cell r="BP1061" t="str">
            <v/>
          </cell>
          <cell r="BR1061" t="str">
            <v/>
          </cell>
          <cell r="BS1061" t="str">
            <v/>
          </cell>
          <cell r="BT1061" t="str">
            <v/>
          </cell>
          <cell r="BU1061" t="str">
            <v/>
          </cell>
          <cell r="BV1061" t="str">
            <v/>
          </cell>
          <cell r="BW1061" t="str">
            <v/>
          </cell>
          <cell r="CA1061" t="str">
            <v/>
          </cell>
          <cell r="CB1061" t="str">
            <v/>
          </cell>
          <cell r="CC1061" t="str">
            <v/>
          </cell>
          <cell r="CE1061" t="str">
            <v/>
          </cell>
          <cell r="CF1061" t="str">
            <v/>
          </cell>
          <cell r="CG1061" t="str">
            <v/>
          </cell>
          <cell r="CH1061" t="str">
            <v/>
          </cell>
          <cell r="CI1061" t="str">
            <v/>
          </cell>
          <cell r="CP1061">
            <v>0</v>
          </cell>
        </row>
        <row r="1062">
          <cell r="C1062" t="str">
            <v>1022-2023</v>
          </cell>
          <cell r="D1062">
            <v>1</v>
          </cell>
          <cell r="E1062" t="str">
            <v>CO1.PCCNTR.5156796</v>
          </cell>
          <cell r="F1062" t="str">
            <v>No Aplica</v>
          </cell>
          <cell r="G1062" t="str">
            <v>En Ejecución</v>
          </cell>
          <cell r="H1062" t="str">
            <v>https://community.secop.gov.co/Public/Tendering/OpportunityDetail/Index?noticeUID=CO1.NTC.4654095&amp;isFromPublicArea=True&amp;isModal=true&amp;asPopupView=true</v>
          </cell>
          <cell r="I1062" t="str">
            <v>SDHT-SDSP-PSP-034-2023</v>
          </cell>
          <cell r="J1062">
            <v>1</v>
          </cell>
          <cell r="K1062">
            <v>1</v>
          </cell>
          <cell r="L1062" t="str">
            <v>Persona Natural</v>
          </cell>
          <cell r="M1062" t="str">
            <v>CC</v>
          </cell>
          <cell r="N1062">
            <v>80055783</v>
          </cell>
          <cell r="O1062">
            <v>6</v>
          </cell>
          <cell r="P1062" t="str">
            <v>DIAZ GUZMAN</v>
          </cell>
          <cell r="Q1062" t="str">
            <v>ANDRES FERNANDO</v>
          </cell>
          <cell r="R1062" t="str">
            <v>No Aplica</v>
          </cell>
          <cell r="S1062" t="str">
            <v>ANDRES FERNANDO DIAZ GUZMAN</v>
          </cell>
          <cell r="T1062" t="str">
            <v>M</v>
          </cell>
          <cell r="U1062">
            <v>45105</v>
          </cell>
          <cell r="V1062">
            <v>45106</v>
          </cell>
          <cell r="W1062">
            <v>45107</v>
          </cell>
          <cell r="Y1062" t="str">
            <v>Contratación Directa</v>
          </cell>
          <cell r="Z1062" t="str">
            <v>Contrato</v>
          </cell>
          <cell r="AA1062" t="str">
            <v>Prestación de Servicios Profesionales</v>
          </cell>
          <cell r="AB1062" t="str">
            <v>PRESTAR SERVICIOS PROFESIONALES PARA APOYAR LA IMPLEMENTACIÓN DEL MODELO DE DATOS EN EL MARCO DEL PROYECTO DE CATASTRO DE REDES EN EL DISTRITO CAPITAL PARA LOS SERVICIOS PÚBLICOS DOMICILIARIOS.</v>
          </cell>
          <cell r="AC1062">
            <v>45107</v>
          </cell>
          <cell r="AE1062">
            <v>45107</v>
          </cell>
          <cell r="AF1062">
            <v>6</v>
          </cell>
          <cell r="AG1062">
            <v>0</v>
          </cell>
          <cell r="AH1062">
            <v>6</v>
          </cell>
          <cell r="AI1062">
            <v>6</v>
          </cell>
          <cell r="AJ1062">
            <v>0</v>
          </cell>
          <cell r="AK1062">
            <v>180</v>
          </cell>
          <cell r="AL1062">
            <v>45289</v>
          </cell>
          <cell r="AM1062">
            <v>45289</v>
          </cell>
          <cell r="AN1062">
            <v>74160000</v>
          </cell>
          <cell r="AO1062">
            <v>74160000</v>
          </cell>
          <cell r="AP1062">
            <v>12360000</v>
          </cell>
          <cell r="AQ1062">
            <v>0</v>
          </cell>
          <cell r="AS1062">
            <v>1200</v>
          </cell>
          <cell r="AT1062">
            <v>45079</v>
          </cell>
          <cell r="AU1062">
            <v>80340000</v>
          </cell>
          <cell r="AV1062" t="str">
            <v>O23011605510000007618</v>
          </cell>
          <cell r="AW1062" t="str">
            <v>INVERSION</v>
          </cell>
          <cell r="AX1062" t="str">
            <v>Construcción del catastro de redes de los servicios públicos en el distrito capital Bogotá</v>
          </cell>
          <cell r="AY1062">
            <v>5000522515</v>
          </cell>
          <cell r="AZ1062">
            <v>1242</v>
          </cell>
          <cell r="BA1062">
            <v>45105</v>
          </cell>
          <cell r="BB1062">
            <v>74160000</v>
          </cell>
          <cell r="BK1062" t="str">
            <v/>
          </cell>
          <cell r="BN1062" t="str">
            <v/>
          </cell>
          <cell r="BO1062" t="str">
            <v/>
          </cell>
          <cell r="BP1062" t="str">
            <v/>
          </cell>
          <cell r="BR1062" t="str">
            <v/>
          </cell>
          <cell r="BS1062" t="str">
            <v/>
          </cell>
          <cell r="BT1062" t="str">
            <v/>
          </cell>
          <cell r="BU1062" t="str">
            <v/>
          </cell>
          <cell r="BV1062" t="str">
            <v/>
          </cell>
          <cell r="BW1062" t="str">
            <v/>
          </cell>
          <cell r="CA1062" t="str">
            <v/>
          </cell>
          <cell r="CB1062" t="str">
            <v/>
          </cell>
          <cell r="CC1062" t="str">
            <v/>
          </cell>
          <cell r="CE1062" t="str">
            <v/>
          </cell>
          <cell r="CF1062" t="str">
            <v/>
          </cell>
          <cell r="CG1062" t="str">
            <v/>
          </cell>
          <cell r="CH1062" t="str">
            <v/>
          </cell>
          <cell r="CI1062" t="str">
            <v/>
          </cell>
          <cell r="CP1062">
            <v>0</v>
          </cell>
        </row>
        <row r="1063">
          <cell r="C1063" t="str">
            <v>1023-2023</v>
          </cell>
          <cell r="D1063">
            <v>1</v>
          </cell>
          <cell r="E1063" t="str">
            <v>CO1.PCCNTR.5157404</v>
          </cell>
          <cell r="F1063" t="str">
            <v>No Aplica</v>
          </cell>
          <cell r="G1063" t="str">
            <v>Terminado</v>
          </cell>
          <cell r="H1063" t="str">
            <v>https://community.secop.gov.co/Public/Tendering/OpportunityDetail/Index?noticeUID=CO1.NTC.4654414&amp;isFromPublicArea=True&amp;isModal=true&amp;asPopupView=true</v>
          </cell>
          <cell r="I1063" t="str">
            <v>SDHT-SDIS-PSP-053-2023</v>
          </cell>
          <cell r="J1063">
            <v>1</v>
          </cell>
          <cell r="K1063">
            <v>1</v>
          </cell>
          <cell r="L1063" t="str">
            <v>Persona Natural</v>
          </cell>
          <cell r="M1063" t="str">
            <v>CC</v>
          </cell>
          <cell r="N1063">
            <v>51698724</v>
          </cell>
          <cell r="O1063">
            <v>5</v>
          </cell>
          <cell r="P1063" t="str">
            <v>RUIZ RODGERS</v>
          </cell>
          <cell r="Q1063" t="str">
            <v>MARIA MARGARITA</v>
          </cell>
          <cell r="R1063" t="str">
            <v>No Aplica</v>
          </cell>
          <cell r="S1063" t="str">
            <v>MARIA MARGARITA RUIZ RODGERS</v>
          </cell>
          <cell r="T1063" t="str">
            <v>F</v>
          </cell>
          <cell r="U1063">
            <v>45105</v>
          </cell>
          <cell r="V1063">
            <v>45112</v>
          </cell>
          <cell r="W1063">
            <v>45118</v>
          </cell>
          <cell r="Y1063" t="str">
            <v>Contratación Directa</v>
          </cell>
          <cell r="Z1063" t="str">
            <v>Contrato</v>
          </cell>
          <cell r="AA1063" t="str">
            <v>Prestación de Servicios Profesionales</v>
          </cell>
          <cell r="AB1063" t="str">
            <v>PRESTAR SERVICIOS PROFESIONALES ESPECIALIZADOS EN LAS ACTIVIDADES DE COORDINACIÓN PARA LA FORMULACIÓN DEL PLAN MAESTRO DEL HÁBITAT Y SERVICIOS PÚBLICOS, EN ARTICULACIÓN CON EL PLAN DE ORDENAMIENTO TERRITORIAL Y LAS POLÍTICAS PÚBLICAS DEL SECTOR HÁBITAT.</v>
          </cell>
          <cell r="AC1063">
            <v>45118</v>
          </cell>
          <cell r="AD1063">
            <v>45118</v>
          </cell>
          <cell r="AE1063">
            <v>45118</v>
          </cell>
          <cell r="AF1063">
            <v>2</v>
          </cell>
          <cell r="AG1063">
            <v>0</v>
          </cell>
          <cell r="AH1063">
            <v>2</v>
          </cell>
          <cell r="AI1063">
            <v>2</v>
          </cell>
          <cell r="AJ1063">
            <v>0</v>
          </cell>
          <cell r="AK1063">
            <v>60</v>
          </cell>
          <cell r="AL1063">
            <v>45179</v>
          </cell>
          <cell r="AM1063">
            <v>45179</v>
          </cell>
          <cell r="AN1063">
            <v>26000000</v>
          </cell>
          <cell r="AO1063">
            <v>26000000</v>
          </cell>
          <cell r="AP1063">
            <v>13000000</v>
          </cell>
          <cell r="AQ1063">
            <v>0</v>
          </cell>
          <cell r="AS1063">
            <v>1217</v>
          </cell>
          <cell r="AT1063">
            <v>45085</v>
          </cell>
          <cell r="AU1063">
            <v>26000000</v>
          </cell>
          <cell r="AV1063" t="str">
            <v>O23011601190000007721</v>
          </cell>
          <cell r="AW1063" t="str">
            <v>INVERSION</v>
          </cell>
          <cell r="AX1063" t="str">
            <v>Aplicación de lineamientos de planeación y política en materia de hábitat Bogotá</v>
          </cell>
          <cell r="AY1063">
            <v>5000522536</v>
          </cell>
          <cell r="AZ1063">
            <v>1245</v>
          </cell>
          <cell r="BA1063">
            <v>45105</v>
          </cell>
          <cell r="BB1063">
            <v>26000000</v>
          </cell>
          <cell r="BK1063" t="str">
            <v/>
          </cell>
          <cell r="BN1063" t="str">
            <v/>
          </cell>
          <cell r="BO1063" t="str">
            <v/>
          </cell>
          <cell r="BP1063" t="str">
            <v/>
          </cell>
          <cell r="BR1063" t="str">
            <v/>
          </cell>
          <cell r="BS1063" t="str">
            <v/>
          </cell>
          <cell r="BT1063" t="str">
            <v/>
          </cell>
          <cell r="BU1063" t="str">
            <v/>
          </cell>
          <cell r="BV1063" t="str">
            <v/>
          </cell>
          <cell r="BW1063" t="str">
            <v/>
          </cell>
          <cell r="CA1063" t="str">
            <v/>
          </cell>
          <cell r="CB1063" t="str">
            <v/>
          </cell>
          <cell r="CC1063" t="str">
            <v/>
          </cell>
          <cell r="CE1063" t="str">
            <v/>
          </cell>
          <cell r="CF1063" t="str">
            <v/>
          </cell>
          <cell r="CG1063" t="str">
            <v/>
          </cell>
          <cell r="CH1063" t="str">
            <v/>
          </cell>
          <cell r="CI1063" t="str">
            <v/>
          </cell>
          <cell r="CP1063">
            <v>0</v>
          </cell>
        </row>
        <row r="1064">
          <cell r="C1064" t="str">
            <v>1024-2023</v>
          </cell>
          <cell r="D1064">
            <v>1</v>
          </cell>
          <cell r="E1064" t="str">
            <v>CO1.PCCNTR.5157163</v>
          </cell>
          <cell r="F1064" t="str">
            <v>No Aplica</v>
          </cell>
          <cell r="G1064" t="str">
            <v>En Ejecución</v>
          </cell>
          <cell r="H1064" t="str">
            <v>https://community.secop.gov.co/Public/Tendering/OpportunityDetail/Index?noticeUID=CO1.NTC.4654427&amp;isFromPublicArea=True&amp;isModal=true&amp;asPopupView=true</v>
          </cell>
          <cell r="I1064" t="str">
            <v>SDHT-SDIS-PSP-054 2023</v>
          </cell>
          <cell r="J1064">
            <v>1</v>
          </cell>
          <cell r="K1064">
            <v>1</v>
          </cell>
          <cell r="L1064" t="str">
            <v>Persona Natural</v>
          </cell>
          <cell r="M1064" t="str">
            <v>CC</v>
          </cell>
          <cell r="N1064">
            <v>52051519</v>
          </cell>
          <cell r="O1064">
            <v>8</v>
          </cell>
          <cell r="P1064" t="str">
            <v>ROJAS EBERHARD</v>
          </cell>
          <cell r="Q1064" t="str">
            <v>MARIA CRISTINA</v>
          </cell>
          <cell r="R1064" t="str">
            <v>No Aplica</v>
          </cell>
          <cell r="S1064" t="str">
            <v>MARIA CRISTINA ROJAS EBERHARD</v>
          </cell>
          <cell r="T1064" t="str">
            <v>F</v>
          </cell>
          <cell r="U1064">
            <v>45105</v>
          </cell>
          <cell r="V1064">
            <v>45107</v>
          </cell>
          <cell r="W1064">
            <v>45111</v>
          </cell>
          <cell r="Y1064" t="str">
            <v>Contratación Directa</v>
          </cell>
          <cell r="Z1064" t="str">
            <v>Contrato</v>
          </cell>
          <cell r="AA1064" t="str">
            <v>Prestación de Servicios Profesionales</v>
          </cell>
          <cell r="AB1064" t="str">
            <v>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v>
          </cell>
          <cell r="AC1064">
            <v>45111</v>
          </cell>
          <cell r="AD1064">
            <v>45113</v>
          </cell>
          <cell r="AE1064">
            <v>45113</v>
          </cell>
          <cell r="AF1064">
            <v>2</v>
          </cell>
          <cell r="AG1064">
            <v>10</v>
          </cell>
          <cell r="AH1064">
            <v>3.3333333333333335</v>
          </cell>
          <cell r="AI1064">
            <v>3</v>
          </cell>
          <cell r="AJ1064">
            <v>10</v>
          </cell>
          <cell r="AK1064">
            <v>100</v>
          </cell>
          <cell r="AL1064">
            <v>45184</v>
          </cell>
          <cell r="AM1064">
            <v>45214</v>
          </cell>
          <cell r="AN1064">
            <v>21000000</v>
          </cell>
          <cell r="AO1064">
            <v>30000000</v>
          </cell>
          <cell r="AP1064">
            <v>9000000</v>
          </cell>
          <cell r="AQ1064">
            <v>0</v>
          </cell>
          <cell r="AS1064">
            <v>1218</v>
          </cell>
          <cell r="AT1064">
            <v>45085</v>
          </cell>
          <cell r="AU1064">
            <v>21000000</v>
          </cell>
          <cell r="AV1064" t="str">
            <v>O23011601190000007721</v>
          </cell>
          <cell r="AW1064" t="str">
            <v>INVERSION</v>
          </cell>
          <cell r="AX1064" t="str">
            <v>Aplicación de lineamientos de planeación y política en materia de hábitat Bogotá</v>
          </cell>
          <cell r="AY1064">
            <v>5000522525</v>
          </cell>
          <cell r="AZ1064">
            <v>1243</v>
          </cell>
          <cell r="BA1064">
            <v>45105</v>
          </cell>
          <cell r="BB1064">
            <v>21000000</v>
          </cell>
          <cell r="BC1064">
            <v>45201</v>
          </cell>
          <cell r="BD1064">
            <v>1491</v>
          </cell>
          <cell r="BE1064">
            <v>45182</v>
          </cell>
          <cell r="BF1064">
            <v>9000000</v>
          </cell>
          <cell r="BG1064" t="str">
            <v>5000546094</v>
          </cell>
          <cell r="BH1064">
            <v>1452</v>
          </cell>
          <cell r="BI1064">
            <v>45184</v>
          </cell>
          <cell r="BJ1064" t="str">
            <v>O23011601190000007721</v>
          </cell>
          <cell r="BK1064" t="str">
            <v>INVERSION</v>
          </cell>
          <cell r="BL1064">
            <v>45184</v>
          </cell>
          <cell r="BM1064">
            <v>9000000</v>
          </cell>
          <cell r="BN1064" t="str">
            <v/>
          </cell>
          <cell r="BO1064" t="str">
            <v/>
          </cell>
          <cell r="BP1064" t="str">
            <v/>
          </cell>
          <cell r="BR1064" t="str">
            <v/>
          </cell>
          <cell r="BS1064" t="str">
            <v/>
          </cell>
          <cell r="BT1064" t="str">
            <v/>
          </cell>
          <cell r="BU1064" t="str">
            <v/>
          </cell>
          <cell r="BV1064" t="str">
            <v/>
          </cell>
          <cell r="BW1064" t="str">
            <v/>
          </cell>
          <cell r="CA1064" t="str">
            <v/>
          </cell>
          <cell r="CB1064" t="str">
            <v/>
          </cell>
          <cell r="CC1064" t="str">
            <v/>
          </cell>
          <cell r="CE1064" t="str">
            <v/>
          </cell>
          <cell r="CF1064" t="str">
            <v/>
          </cell>
          <cell r="CG1064" t="str">
            <v/>
          </cell>
          <cell r="CH1064" t="str">
            <v/>
          </cell>
          <cell r="CI1064" t="str">
            <v/>
          </cell>
          <cell r="CM1064">
            <v>45181</v>
          </cell>
          <cell r="CN1064">
            <v>1</v>
          </cell>
          <cell r="CO1064">
            <v>0</v>
          </cell>
          <cell r="CP1064">
            <v>30</v>
          </cell>
          <cell r="CQ1064">
            <v>45184</v>
          </cell>
          <cell r="CR1064">
            <v>45185</v>
          </cell>
          <cell r="CS1064">
            <v>45214</v>
          </cell>
        </row>
        <row r="1065">
          <cell r="C1065" t="str">
            <v>1025-2023</v>
          </cell>
          <cell r="D1065">
            <v>1</v>
          </cell>
          <cell r="E1065" t="str">
            <v>CO1.PCCNTR.5149147</v>
          </cell>
          <cell r="F1065" t="str">
            <v>No Aplica</v>
          </cell>
          <cell r="G1065" t="str">
            <v>En Ejecución</v>
          </cell>
          <cell r="H1065" t="str">
            <v>https://community.secop.gov.co/Public/Tendering/OpportunityDetail/Index?noticeUID=CO1.NTC.4647197&amp;isFromPublicArea=True&amp;isModal=true&amp;asPopupView=true</v>
          </cell>
          <cell r="I1065" t="str">
            <v>SDHT-SDAC-SDPSP-034-2023</v>
          </cell>
          <cell r="J1065">
            <v>1</v>
          </cell>
          <cell r="K1065">
            <v>1</v>
          </cell>
          <cell r="L1065" t="str">
            <v>Persona Natural</v>
          </cell>
          <cell r="M1065" t="str">
            <v>CC</v>
          </cell>
          <cell r="N1065">
            <v>79983062</v>
          </cell>
          <cell r="O1065">
            <v>1</v>
          </cell>
          <cell r="P1065" t="str">
            <v>RAMIREZ OROZCO</v>
          </cell>
          <cell r="Q1065" t="str">
            <v>JOSE ANTONIO</v>
          </cell>
          <cell r="R1065" t="str">
            <v>No Aplica</v>
          </cell>
          <cell r="S1065" t="str">
            <v>JOSE ANTONIO RAMIREZ OROZCO</v>
          </cell>
          <cell r="T1065" t="str">
            <v>M</v>
          </cell>
          <cell r="U1065">
            <v>45105</v>
          </cell>
          <cell r="V1065">
            <v>45106</v>
          </cell>
          <cell r="W1065">
            <v>45108</v>
          </cell>
          <cell r="Y1065" t="str">
            <v>Contratación Directa</v>
          </cell>
          <cell r="Z1065" t="str">
            <v>Contrato</v>
          </cell>
          <cell r="AA1065" t="str">
            <v>Prestación de Servicios Profesionales</v>
          </cell>
          <cell r="AB1065" t="str">
            <v>PRESTAR SERVICIOS PROFESIONALES PARA REALIZAR LAS ACTIVIDADES QUE REQUIERA LA IMPLEMENTACIÓN DE NUEVOS SERVICIOS EN EL COMPONENTE SOCIAL QUE CONTRIBUYAN AL CUMPLIMIENTO DE LAS FUNCIONES ASIGNADAS A LA SECRETARÍA DISTRITAL DEL HÁBITAT.</v>
          </cell>
          <cell r="AC1065">
            <v>45108</v>
          </cell>
          <cell r="AE1065">
            <v>45108</v>
          </cell>
          <cell r="AF1065">
            <v>4</v>
          </cell>
          <cell r="AG1065">
            <v>0</v>
          </cell>
          <cell r="AH1065">
            <v>4</v>
          </cell>
          <cell r="AI1065">
            <v>4</v>
          </cell>
          <cell r="AJ1065">
            <v>0</v>
          </cell>
          <cell r="AK1065">
            <v>120</v>
          </cell>
          <cell r="AL1065">
            <v>45230</v>
          </cell>
          <cell r="AM1065">
            <v>45230</v>
          </cell>
          <cell r="AN1065">
            <v>33080000</v>
          </cell>
          <cell r="AO1065">
            <v>33080000</v>
          </cell>
          <cell r="AP1065">
            <v>8270000</v>
          </cell>
          <cell r="AQ1065">
            <v>3.7252902984619141E-9</v>
          </cell>
          <cell r="AS1065">
            <v>1337</v>
          </cell>
          <cell r="AT1065">
            <v>45100</v>
          </cell>
          <cell r="AU1065">
            <v>33080000</v>
          </cell>
          <cell r="AV1065" t="str">
            <v>O23011601190000007747</v>
          </cell>
          <cell r="AW1065" t="str">
            <v>INVERSION</v>
          </cell>
          <cell r="AX1065" t="str">
            <v>Apoyo técnico, administrativo y tecnológico en la gestión de los trámites requeridos para promover la iniciación de viviendas VIS y VIP en Bogotá</v>
          </cell>
          <cell r="AY1065" t="str">
            <v>5000523123</v>
          </cell>
          <cell r="AZ1065">
            <v>1304</v>
          </cell>
          <cell r="BA1065">
            <v>45106</v>
          </cell>
          <cell r="BB1065">
            <v>33080000</v>
          </cell>
          <cell r="BK1065" t="str">
            <v/>
          </cell>
          <cell r="BN1065" t="str">
            <v/>
          </cell>
          <cell r="BO1065" t="str">
            <v/>
          </cell>
          <cell r="BP1065" t="str">
            <v/>
          </cell>
          <cell r="BR1065" t="str">
            <v/>
          </cell>
          <cell r="BS1065" t="str">
            <v/>
          </cell>
          <cell r="BT1065" t="str">
            <v/>
          </cell>
          <cell r="BU1065" t="str">
            <v/>
          </cell>
          <cell r="BV1065" t="str">
            <v/>
          </cell>
          <cell r="BW1065" t="str">
            <v/>
          </cell>
          <cell r="CA1065" t="str">
            <v/>
          </cell>
          <cell r="CB1065" t="str">
            <v/>
          </cell>
          <cell r="CC1065" t="str">
            <v/>
          </cell>
          <cell r="CE1065" t="str">
            <v/>
          </cell>
          <cell r="CF1065" t="str">
            <v/>
          </cell>
          <cell r="CG1065" t="str">
            <v/>
          </cell>
          <cell r="CH1065" t="str">
            <v/>
          </cell>
          <cell r="CI1065" t="str">
            <v/>
          </cell>
          <cell r="CP1065">
            <v>0</v>
          </cell>
        </row>
        <row r="1066">
          <cell r="C1066" t="str">
            <v>1026-2023</v>
          </cell>
          <cell r="D1066">
            <v>1</v>
          </cell>
          <cell r="E1066" t="str">
            <v>CO1.PCCNTR.5148027</v>
          </cell>
          <cell r="F1066" t="str">
            <v>No Aplica</v>
          </cell>
          <cell r="G1066" t="str">
            <v>En Ejecución</v>
          </cell>
          <cell r="H1066" t="str">
            <v>https://community.secop.gov.co/Public/Tendering/OpportunityDetail/Index?noticeUID=CO1.NTC.4646257&amp;isFromPublicArea=True&amp;isModal=true&amp;asPopupView=true</v>
          </cell>
          <cell r="I1066" t="str">
            <v>SDHT-SDAC-PSP-035-2023</v>
          </cell>
          <cell r="J1066">
            <v>1</v>
          </cell>
          <cell r="K1066">
            <v>1</v>
          </cell>
          <cell r="L1066" t="str">
            <v>Persona Natural</v>
          </cell>
          <cell r="M1066" t="str">
            <v>CC</v>
          </cell>
          <cell r="N1066">
            <v>1001090013</v>
          </cell>
          <cell r="O1066">
            <v>5</v>
          </cell>
          <cell r="P1066" t="str">
            <v>CASALLAS RODRIGUEZ</v>
          </cell>
          <cell r="Q1066" t="str">
            <v>SARA NATALIA</v>
          </cell>
          <cell r="R1066" t="str">
            <v>No Aplica</v>
          </cell>
          <cell r="S1066" t="str">
            <v>SARA NATALIA CASALLAS RODRIGUEZ</v>
          </cell>
          <cell r="T1066" t="str">
            <v>F</v>
          </cell>
          <cell r="U1066">
            <v>45105</v>
          </cell>
          <cell r="V1066">
            <v>45106</v>
          </cell>
          <cell r="W1066">
            <v>44956</v>
          </cell>
          <cell r="Y1066" t="str">
            <v>Contratación Directa</v>
          </cell>
          <cell r="Z1066" t="str">
            <v>Contrato</v>
          </cell>
          <cell r="AA1066" t="str">
            <v>Prestación de Servicios Profesionales</v>
          </cell>
          <cell r="AB1066" t="str">
            <v>PRESTAR SERVICIOS PROFESIONALES PARA REALIZAR LAS ACTIVIDADES ADMINISTRATIVAS Y OPERATIVAS EN LA IMPLEMENTACIÓN DE NUEVOS SERVICIOS QUE CONTRIBUYAN AL CUMPLIMIENTO DE LAS FUNCIONES ASIGNADAS A LA SECRETARÍA DISTRITAL DEL HÁBITAT.</v>
          </cell>
          <cell r="AC1066">
            <v>45106</v>
          </cell>
          <cell r="AE1066">
            <v>45106</v>
          </cell>
          <cell r="AF1066">
            <v>4</v>
          </cell>
          <cell r="AG1066">
            <v>0</v>
          </cell>
          <cell r="AH1066">
            <v>4</v>
          </cell>
          <cell r="AI1066">
            <v>4</v>
          </cell>
          <cell r="AJ1066">
            <v>0</v>
          </cell>
          <cell r="AK1066">
            <v>120</v>
          </cell>
          <cell r="AL1066">
            <v>45227</v>
          </cell>
          <cell r="AM1066">
            <v>45227</v>
          </cell>
          <cell r="AN1066">
            <v>23200000</v>
          </cell>
          <cell r="AO1066">
            <v>23200000</v>
          </cell>
          <cell r="AP1066">
            <v>5800000</v>
          </cell>
          <cell r="AQ1066">
            <v>0</v>
          </cell>
          <cell r="AS1066">
            <v>1338</v>
          </cell>
          <cell r="AT1066">
            <v>45100</v>
          </cell>
          <cell r="AU1066">
            <v>23200000</v>
          </cell>
          <cell r="AV1066" t="str">
            <v>O23011601190000007747</v>
          </cell>
          <cell r="AW1066" t="str">
            <v>INVERSION</v>
          </cell>
          <cell r="AX1066" t="str">
            <v>Apoyo técnico, administrativo y tecnológico en la gestión de los trámites requeridos para promover la iniciación de viviendas VIS y VIP en Bogotá</v>
          </cell>
          <cell r="AY1066" t="str">
            <v>5000523109</v>
          </cell>
          <cell r="AZ1066">
            <v>1300</v>
          </cell>
          <cell r="BA1066">
            <v>45106</v>
          </cell>
          <cell r="BB1066">
            <v>23200000</v>
          </cell>
          <cell r="BK1066" t="str">
            <v/>
          </cell>
          <cell r="BN1066" t="str">
            <v/>
          </cell>
          <cell r="BO1066" t="str">
            <v/>
          </cell>
          <cell r="BP1066" t="str">
            <v/>
          </cell>
          <cell r="BR1066" t="str">
            <v/>
          </cell>
          <cell r="BS1066" t="str">
            <v/>
          </cell>
          <cell r="BT1066" t="str">
            <v/>
          </cell>
          <cell r="BU1066" t="str">
            <v/>
          </cell>
          <cell r="BV1066" t="str">
            <v/>
          </cell>
          <cell r="BW1066" t="str">
            <v/>
          </cell>
          <cell r="CA1066" t="str">
            <v/>
          </cell>
          <cell r="CB1066" t="str">
            <v/>
          </cell>
          <cell r="CC1066" t="str">
            <v/>
          </cell>
          <cell r="CE1066" t="str">
            <v/>
          </cell>
          <cell r="CF1066" t="str">
            <v/>
          </cell>
          <cell r="CG1066" t="str">
            <v/>
          </cell>
          <cell r="CH1066" t="str">
            <v/>
          </cell>
          <cell r="CI1066" t="str">
            <v/>
          </cell>
          <cell r="CP1066">
            <v>0</v>
          </cell>
        </row>
        <row r="1067">
          <cell r="C1067" t="str">
            <v>1027-2023</v>
          </cell>
          <cell r="D1067">
            <v>1</v>
          </cell>
          <cell r="E1067" t="str">
            <v>CO1.PCCNTR.5162243</v>
          </cell>
          <cell r="F1067" t="str">
            <v>No Aplica</v>
          </cell>
          <cell r="G1067" t="str">
            <v>Terminado</v>
          </cell>
          <cell r="H1067" t="str">
            <v>https://community.secop.gov.co/Public/Tendering/OpportunityDetail/Index?noticeUID=CO1.NTC.4659535&amp;isFromPublicArea=True&amp;isModal=true&amp;asPopupView=true</v>
          </cell>
          <cell r="I1067" t="str">
            <v>SDHT-CD-SPO-001-2023</v>
          </cell>
          <cell r="J1067">
            <v>1</v>
          </cell>
          <cell r="K1067">
            <v>1</v>
          </cell>
          <cell r="L1067" t="str">
            <v>Persona Juridica</v>
          </cell>
          <cell r="M1067" t="str">
            <v>NIT</v>
          </cell>
          <cell r="N1067">
            <v>860076580</v>
          </cell>
          <cell r="O1067">
            <v>7</v>
          </cell>
          <cell r="P1067" t="str">
            <v>No Aplica</v>
          </cell>
          <cell r="Q1067" t="str">
            <v>No Aplica</v>
          </cell>
          <cell r="R1067" t="str">
            <v>SOFTWARE SHOP DE COLOMBIA SAS</v>
          </cell>
          <cell r="S1067" t="str">
            <v>SOFTWARE SHOP DE COLOMBIA SAS</v>
          </cell>
          <cell r="T1067" t="str">
            <v>No Aplica</v>
          </cell>
          <cell r="U1067">
            <v>45105</v>
          </cell>
          <cell r="V1067">
            <v>45114</v>
          </cell>
          <cell r="W1067" t="str">
            <v>No Aplica</v>
          </cell>
          <cell r="Y1067" t="str">
            <v>Contratación Directa</v>
          </cell>
          <cell r="Z1067" t="str">
            <v>Contrato</v>
          </cell>
          <cell r="AA1067" t="str">
            <v>Prestación de Servicios</v>
          </cell>
          <cell r="AB1067" t="str">
            <v>RENOVAR LA LICENCIA DE SERVICIO DE SOPORTE Y ACTUALIZACIÓN DEL LICENCIAMIENTO STATA MP DUAL CORE EDITION, PARA EL PROCESAMIENTO Y MANEJO DE DATOS ESTADÍSTICOS DE LA SDHT.</v>
          </cell>
          <cell r="AC1067">
            <v>45114</v>
          </cell>
          <cell r="AD1067">
            <v>45170</v>
          </cell>
          <cell r="AE1067">
            <v>45170</v>
          </cell>
          <cell r="AF1067">
            <v>1</v>
          </cell>
          <cell r="AG1067">
            <v>0</v>
          </cell>
          <cell r="AH1067">
            <v>1</v>
          </cell>
          <cell r="AI1067">
            <v>1</v>
          </cell>
          <cell r="AJ1067">
            <v>0</v>
          </cell>
          <cell r="AK1067">
            <v>30</v>
          </cell>
          <cell r="AL1067">
            <v>45144</v>
          </cell>
          <cell r="AM1067">
            <v>45199</v>
          </cell>
          <cell r="AN1067">
            <v>31641267</v>
          </cell>
          <cell r="AO1067">
            <v>31641267</v>
          </cell>
          <cell r="AP1067" t="str">
            <v>No Aplica</v>
          </cell>
          <cell r="AQ1067" t="str">
            <v>No Aplica</v>
          </cell>
          <cell r="AS1067">
            <v>1280</v>
          </cell>
          <cell r="AT1067">
            <v>45092</v>
          </cell>
          <cell r="AU1067">
            <v>35000000</v>
          </cell>
          <cell r="AV1067" t="str">
            <v>O23011605530000007815</v>
          </cell>
          <cell r="AW1067" t="str">
            <v>INVERSION</v>
          </cell>
          <cell r="AX1067" t="str">
            <v>Desarrollo del sistema de información misional y estratégica del sector hábitat Bogotá</v>
          </cell>
          <cell r="AY1067">
            <v>5000522580</v>
          </cell>
          <cell r="AZ1067">
            <v>1253</v>
          </cell>
          <cell r="BA1067">
            <v>45105</v>
          </cell>
          <cell r="BB1067">
            <v>31641267</v>
          </cell>
          <cell r="BK1067" t="str">
            <v/>
          </cell>
          <cell r="BN1067" t="str">
            <v/>
          </cell>
          <cell r="BO1067" t="str">
            <v/>
          </cell>
          <cell r="BP1067" t="str">
            <v/>
          </cell>
          <cell r="BR1067" t="str">
            <v/>
          </cell>
          <cell r="BS1067" t="str">
            <v/>
          </cell>
          <cell r="BT1067" t="str">
            <v/>
          </cell>
          <cell r="BU1067" t="str">
            <v/>
          </cell>
          <cell r="BV1067" t="str">
            <v/>
          </cell>
          <cell r="BW1067" t="str">
            <v/>
          </cell>
          <cell r="CA1067" t="str">
            <v/>
          </cell>
          <cell r="CB1067" t="str">
            <v/>
          </cell>
          <cell r="CC1067" t="str">
            <v/>
          </cell>
          <cell r="CE1067" t="str">
            <v/>
          </cell>
          <cell r="CF1067" t="str">
            <v/>
          </cell>
          <cell r="CG1067" t="str">
            <v/>
          </cell>
          <cell r="CH1067" t="str">
            <v/>
          </cell>
          <cell r="CI1067" t="str">
            <v/>
          </cell>
          <cell r="CP1067">
            <v>0</v>
          </cell>
        </row>
        <row r="1068">
          <cell r="C1068" t="str">
            <v>1028-2023</v>
          </cell>
          <cell r="D1068">
            <v>1</v>
          </cell>
          <cell r="E1068" t="str">
            <v>CO1.PCCNTR.5148429</v>
          </cell>
          <cell r="F1068" t="str">
            <v>No Aplica</v>
          </cell>
          <cell r="G1068" t="str">
            <v>En Ejecución</v>
          </cell>
          <cell r="H1068" t="str">
            <v>https://community.secop.gov.co/Public/Tendering/OpportunityDetail/Index?noticeUID=CO1.NTC.4646192&amp;isFromPublicArea=True&amp;isModal=true&amp;asPopupView=true</v>
          </cell>
          <cell r="I1068" t="str">
            <v>SDHT-SDB-PSP-128-2023</v>
          </cell>
          <cell r="J1068">
            <v>1</v>
          </cell>
          <cell r="K1068">
            <v>1</v>
          </cell>
          <cell r="L1068" t="str">
            <v>Persona Natural</v>
          </cell>
          <cell r="M1068" t="str">
            <v>CC</v>
          </cell>
          <cell r="N1068">
            <v>20906092</v>
          </cell>
          <cell r="O1068">
            <v>1</v>
          </cell>
          <cell r="P1068" t="str">
            <v>TRIANA RUIZ</v>
          </cell>
          <cell r="Q1068" t="str">
            <v>NINI JOHANA</v>
          </cell>
          <cell r="R1068" t="str">
            <v>No Aplica</v>
          </cell>
          <cell r="S1068" t="str">
            <v>NINI JOHANA TRIANA RUIZ</v>
          </cell>
          <cell r="T1068" t="str">
            <v>F</v>
          </cell>
          <cell r="U1068">
            <v>45105</v>
          </cell>
          <cell r="V1068">
            <v>45107</v>
          </cell>
          <cell r="W1068">
            <v>45108</v>
          </cell>
          <cell r="Y1068" t="str">
            <v>Contratación Directa</v>
          </cell>
          <cell r="Z1068" t="str">
            <v>Contrato</v>
          </cell>
          <cell r="AA1068" t="str">
            <v>Prestación de Servicios Profesionales</v>
          </cell>
          <cell r="AB1068" t="str">
            <v>PRESTAR SERVICIOS PROFESIONALES PARA REALIZAR ACCIONES DE MONITOREO Y SOSTENIBILIDAD EN EL MARCO DEL COMPONENTE SOCIAL DE LAS INTERVENCIONES DESARROLLADAS CON LOS BENEFICIARIOS DEL PROGRAMA DEL MEJORAMIENTO INTEGRAL DE BARRIOS</v>
          </cell>
          <cell r="AC1068">
            <v>45108</v>
          </cell>
          <cell r="AD1068">
            <v>45111</v>
          </cell>
          <cell r="AE1068">
            <v>45111</v>
          </cell>
          <cell r="AF1068">
            <v>5</v>
          </cell>
          <cell r="AG1068">
            <v>0</v>
          </cell>
          <cell r="AH1068">
            <v>5</v>
          </cell>
          <cell r="AI1068">
            <v>5</v>
          </cell>
          <cell r="AJ1068">
            <v>0</v>
          </cell>
          <cell r="AK1068">
            <v>150</v>
          </cell>
          <cell r="AL1068">
            <v>45263</v>
          </cell>
          <cell r="AM1068">
            <v>45263</v>
          </cell>
          <cell r="AN1068">
            <v>33475000</v>
          </cell>
          <cell r="AO1068">
            <v>33475000</v>
          </cell>
          <cell r="AP1068">
            <v>6695000</v>
          </cell>
          <cell r="AQ1068">
            <v>0</v>
          </cell>
          <cell r="AS1068">
            <v>1300</v>
          </cell>
          <cell r="AT1068">
            <v>45098</v>
          </cell>
          <cell r="AU1068">
            <v>33475000</v>
          </cell>
          <cell r="AV1068" t="str">
            <v>O23011601190000007575</v>
          </cell>
          <cell r="AW1068" t="str">
            <v>INVERSION</v>
          </cell>
          <cell r="AX1068" t="str">
            <v>Estudios y diseños de proyecto para el mejoramiento integral de Barrios - Bogotá 2020-2024</v>
          </cell>
          <cell r="AY1068" t="str">
            <v>5000523112</v>
          </cell>
          <cell r="AZ1068">
            <v>1301</v>
          </cell>
          <cell r="BA1068">
            <v>45106</v>
          </cell>
          <cell r="BB1068">
            <v>33475000</v>
          </cell>
          <cell r="BK1068" t="str">
            <v/>
          </cell>
          <cell r="BN1068" t="str">
            <v/>
          </cell>
          <cell r="BO1068" t="str">
            <v/>
          </cell>
          <cell r="BP1068" t="str">
            <v/>
          </cell>
          <cell r="BR1068" t="str">
            <v/>
          </cell>
          <cell r="BS1068" t="str">
            <v/>
          </cell>
          <cell r="BT1068" t="str">
            <v/>
          </cell>
          <cell r="BU1068" t="str">
            <v/>
          </cell>
          <cell r="BV1068" t="str">
            <v/>
          </cell>
          <cell r="BW1068" t="str">
            <v/>
          </cell>
          <cell r="CA1068" t="str">
            <v/>
          </cell>
          <cell r="CB1068" t="str">
            <v/>
          </cell>
          <cell r="CC1068" t="str">
            <v/>
          </cell>
          <cell r="CE1068" t="str">
            <v/>
          </cell>
          <cell r="CF1068" t="str">
            <v/>
          </cell>
          <cell r="CG1068" t="str">
            <v/>
          </cell>
          <cell r="CH1068" t="str">
            <v/>
          </cell>
          <cell r="CI1068" t="str">
            <v/>
          </cell>
          <cell r="CP1068">
            <v>0</v>
          </cell>
        </row>
        <row r="1069">
          <cell r="C1069" t="str">
            <v>1029-2023</v>
          </cell>
          <cell r="D1069">
            <v>1</v>
          </cell>
          <cell r="E1069" t="str">
            <v>CO1.PCCNTR.5148237</v>
          </cell>
          <cell r="F1069" t="str">
            <v>No Aplica</v>
          </cell>
          <cell r="G1069" t="str">
            <v>En Ejecución</v>
          </cell>
          <cell r="H1069" t="str">
            <v>https://community.secop.gov.co/Public/Tendering/OpportunityDetail/Index?noticeUID=CO1.NTC.4646755&amp;isFromPublicArea=True&amp;isModal=true&amp;asPopupView=true</v>
          </cell>
          <cell r="I1069" t="str">
            <v>SDHT-SDB-PSP-129-2023</v>
          </cell>
          <cell r="J1069">
            <v>1</v>
          </cell>
          <cell r="K1069">
            <v>1</v>
          </cell>
          <cell r="L1069" t="str">
            <v>Persona Natural</v>
          </cell>
          <cell r="M1069" t="str">
            <v>CC</v>
          </cell>
          <cell r="N1069">
            <v>52535863</v>
          </cell>
          <cell r="O1069">
            <v>5</v>
          </cell>
          <cell r="P1069" t="str">
            <v>ALVAREZ TORO</v>
          </cell>
          <cell r="Q1069" t="str">
            <v>NELSY VIANEY</v>
          </cell>
          <cell r="R1069" t="str">
            <v>No Aplica</v>
          </cell>
          <cell r="S1069" t="str">
            <v>NELSY VIANEY ALVAREZ TORO</v>
          </cell>
          <cell r="T1069" t="str">
            <v>F</v>
          </cell>
          <cell r="U1069">
            <v>45105</v>
          </cell>
          <cell r="V1069">
            <v>45107</v>
          </cell>
          <cell r="W1069">
            <v>45108</v>
          </cell>
          <cell r="Y1069" t="str">
            <v>Contratación Directa</v>
          </cell>
          <cell r="Z1069" t="str">
            <v>Contrato</v>
          </cell>
          <cell r="AA1069" t="str">
            <v>Prestación de Servicios Profesionales</v>
          </cell>
          <cell r="AB1069" t="str">
            <v>PRESTAR SERVICIOS PROFESIONALES PARA REALIZAR ACCIONES DE MONITOREO Y SOSTENIBILIDAD EN EL MARCO DEL COMPONENTE SOCIAL DE LAS INTERVENCIONES DESARROLLADAS CON LOS BENEFICIARIOS DEL PROGRAMA DEL MEJORAMIENTO INTEGRAL DE BARRIOS</v>
          </cell>
          <cell r="AC1069">
            <v>45108</v>
          </cell>
          <cell r="AD1069">
            <v>45111</v>
          </cell>
          <cell r="AE1069">
            <v>45111</v>
          </cell>
          <cell r="AF1069">
            <v>5</v>
          </cell>
          <cell r="AG1069">
            <v>0</v>
          </cell>
          <cell r="AH1069">
            <v>5</v>
          </cell>
          <cell r="AI1069">
            <v>5</v>
          </cell>
          <cell r="AJ1069">
            <v>0</v>
          </cell>
          <cell r="AK1069">
            <v>150</v>
          </cell>
          <cell r="AL1069">
            <v>45263</v>
          </cell>
          <cell r="AM1069">
            <v>45263</v>
          </cell>
          <cell r="AN1069">
            <v>33475000</v>
          </cell>
          <cell r="AO1069">
            <v>33475000</v>
          </cell>
          <cell r="AP1069">
            <v>6695000</v>
          </cell>
          <cell r="AQ1069">
            <v>0</v>
          </cell>
          <cell r="AS1069">
            <v>1305</v>
          </cell>
          <cell r="AT1069">
            <v>45098</v>
          </cell>
          <cell r="AU1069">
            <v>33475000</v>
          </cell>
          <cell r="AV1069" t="str">
            <v>O23011601190000007575</v>
          </cell>
          <cell r="AW1069" t="str">
            <v>INVERSION</v>
          </cell>
          <cell r="AX1069" t="str">
            <v>Estudios y diseños de proyecto para el mejoramiento integral de Barrios - Bogotá 2020-2024</v>
          </cell>
          <cell r="AY1069" t="str">
            <v>5000523116</v>
          </cell>
          <cell r="AZ1069">
            <v>1302</v>
          </cell>
          <cell r="BA1069">
            <v>45106</v>
          </cell>
          <cell r="BB1069">
            <v>33475000</v>
          </cell>
          <cell r="BK1069" t="str">
            <v/>
          </cell>
          <cell r="BN1069" t="str">
            <v/>
          </cell>
          <cell r="BO1069" t="str">
            <v/>
          </cell>
          <cell r="BP1069" t="str">
            <v/>
          </cell>
          <cell r="BR1069" t="str">
            <v/>
          </cell>
          <cell r="BS1069" t="str">
            <v/>
          </cell>
          <cell r="BT1069" t="str">
            <v/>
          </cell>
          <cell r="BU1069" t="str">
            <v/>
          </cell>
          <cell r="BV1069" t="str">
            <v/>
          </cell>
          <cell r="BW1069" t="str">
            <v/>
          </cell>
          <cell r="CA1069" t="str">
            <v/>
          </cell>
          <cell r="CB1069" t="str">
            <v/>
          </cell>
          <cell r="CC1069" t="str">
            <v/>
          </cell>
          <cell r="CE1069" t="str">
            <v/>
          </cell>
          <cell r="CF1069" t="str">
            <v/>
          </cell>
          <cell r="CG1069" t="str">
            <v/>
          </cell>
          <cell r="CH1069" t="str">
            <v/>
          </cell>
          <cell r="CI1069" t="str">
            <v/>
          </cell>
          <cell r="CP1069">
            <v>0</v>
          </cell>
        </row>
        <row r="1070">
          <cell r="C1070" t="str">
            <v>1030-2023</v>
          </cell>
          <cell r="D1070">
            <v>1</v>
          </cell>
          <cell r="E1070" t="str">
            <v>CO1.PCCNTR.5144567</v>
          </cell>
          <cell r="F1070" t="str">
            <v>No Aplica</v>
          </cell>
          <cell r="G1070" t="str">
            <v>En Ejecución</v>
          </cell>
          <cell r="H1070" t="str">
            <v>https://community.secop.gov.co/Public/Tendering/OpportunityDetail/Index?noticeUID=CO1.NTC.4642854&amp;isFromPublicArea=True&amp;isModal=true&amp;asPopupView=true</v>
          </cell>
          <cell r="I1070" t="str">
            <v>SDHT-SDIS-PSP-051 2023</v>
          </cell>
          <cell r="J1070">
            <v>1</v>
          </cell>
          <cell r="K1070">
            <v>1</v>
          </cell>
          <cell r="L1070" t="str">
            <v>Persona Natural</v>
          </cell>
          <cell r="M1070" t="str">
            <v>CC</v>
          </cell>
          <cell r="N1070">
            <v>1034288586</v>
          </cell>
          <cell r="O1070">
            <v>5</v>
          </cell>
          <cell r="P1070" t="str">
            <v>LOPEZ VILLEGAS</v>
          </cell>
          <cell r="Q1070" t="str">
            <v>YAMIT ALBERTO</v>
          </cell>
          <cell r="R1070" t="str">
            <v>No Aplica</v>
          </cell>
          <cell r="S1070" t="str">
            <v>YAMIT ALBERTO LOPEZ VILLEGAS</v>
          </cell>
          <cell r="T1070" t="str">
            <v>M</v>
          </cell>
          <cell r="U1070">
            <v>45104</v>
          </cell>
          <cell r="V1070">
            <v>45106</v>
          </cell>
          <cell r="W1070">
            <v>45106</v>
          </cell>
          <cell r="Y1070" t="str">
            <v>Contratación Directa</v>
          </cell>
          <cell r="Z1070" t="str">
            <v>Contrato</v>
          </cell>
          <cell r="AA1070" t="str">
            <v>Prestación de Servicios Profesionales</v>
          </cell>
          <cell r="AB1070" t="str">
            <v>PRESTAR SERVICIOS PROFESIONALES PARA APOYAR LAS ACTIVIDADES DE SEGUIMIENTO Y EVALUACIÓN DE LAS POLÍTICAS PÚBLICAS Y LOS PROGRAMAS EN EL MARCO DE LA POLÍTICA DE GESTIÓN INTEGRAL DEL HÁBITAT Y EL PDD DEL DISTRITO CAPITAL.</v>
          </cell>
          <cell r="AC1070">
            <v>45106</v>
          </cell>
          <cell r="AE1070">
            <v>45106</v>
          </cell>
          <cell r="AF1070">
            <v>6</v>
          </cell>
          <cell r="AG1070">
            <v>0</v>
          </cell>
          <cell r="AH1070">
            <v>6</v>
          </cell>
          <cell r="AI1070">
            <v>6</v>
          </cell>
          <cell r="AJ1070">
            <v>0</v>
          </cell>
          <cell r="AK1070">
            <v>180</v>
          </cell>
          <cell r="AL1070">
            <v>45288</v>
          </cell>
          <cell r="AM1070">
            <v>45288</v>
          </cell>
          <cell r="AN1070">
            <v>40002000</v>
          </cell>
          <cell r="AO1070">
            <v>40002000</v>
          </cell>
          <cell r="AP1070">
            <v>6667000</v>
          </cell>
          <cell r="AQ1070">
            <v>0</v>
          </cell>
          <cell r="AS1070">
            <v>1065</v>
          </cell>
          <cell r="AT1070">
            <v>45057</v>
          </cell>
          <cell r="AU1070">
            <v>46669000</v>
          </cell>
          <cell r="AV1070" t="str">
            <v>O23011601190000007721</v>
          </cell>
          <cell r="AW1070" t="str">
            <v>INVERSION</v>
          </cell>
          <cell r="AX1070" t="str">
            <v>Aplicación de lineamientos de planeación y política en materia de hábitat Bogotá</v>
          </cell>
          <cell r="AY1070">
            <v>5000521589</v>
          </cell>
          <cell r="AZ1070">
            <v>1215</v>
          </cell>
          <cell r="BA1070">
            <v>45105</v>
          </cell>
          <cell r="BB1070">
            <v>40002000</v>
          </cell>
          <cell r="BK1070" t="str">
            <v/>
          </cell>
          <cell r="BN1070" t="str">
            <v/>
          </cell>
          <cell r="BO1070" t="str">
            <v/>
          </cell>
          <cell r="BP1070" t="str">
            <v/>
          </cell>
          <cell r="BR1070" t="str">
            <v/>
          </cell>
          <cell r="BS1070" t="str">
            <v/>
          </cell>
          <cell r="BT1070" t="str">
            <v/>
          </cell>
          <cell r="BU1070" t="str">
            <v/>
          </cell>
          <cell r="BV1070" t="str">
            <v/>
          </cell>
          <cell r="BW1070" t="str">
            <v/>
          </cell>
          <cell r="CA1070" t="str">
            <v/>
          </cell>
          <cell r="CB1070" t="str">
            <v/>
          </cell>
          <cell r="CC1070" t="str">
            <v/>
          </cell>
          <cell r="CE1070" t="str">
            <v/>
          </cell>
          <cell r="CF1070" t="str">
            <v/>
          </cell>
          <cell r="CG1070" t="str">
            <v/>
          </cell>
          <cell r="CH1070" t="str">
            <v/>
          </cell>
          <cell r="CI1070" t="str">
            <v/>
          </cell>
          <cell r="CP1070">
            <v>0</v>
          </cell>
        </row>
        <row r="1071">
          <cell r="C1071" t="str">
            <v>1031-2023</v>
          </cell>
          <cell r="D1071">
            <v>1</v>
          </cell>
          <cell r="E1071" t="str">
            <v>CO1.PCCNTR.5144899</v>
          </cell>
          <cell r="F1071" t="str">
            <v>No Aplica</v>
          </cell>
          <cell r="G1071" t="str">
            <v>Terminado</v>
          </cell>
          <cell r="H1071" t="str">
            <v>https://community.secop.gov.co/Public/Tendering/OpportunityDetail/Index?noticeUID=CO1.NTC.4643383&amp;isFromPublicArea=True&amp;isModal=true&amp;asPopupView=true</v>
          </cell>
          <cell r="I1071" t="str">
            <v>SDHT-SDRPUB-PSP-080-2023</v>
          </cell>
          <cell r="J1071">
            <v>1</v>
          </cell>
          <cell r="K1071">
            <v>1</v>
          </cell>
          <cell r="L1071" t="str">
            <v>Persona Natural</v>
          </cell>
          <cell r="M1071" t="str">
            <v>CC</v>
          </cell>
          <cell r="N1071">
            <v>32609996</v>
          </cell>
          <cell r="O1071">
            <v>2</v>
          </cell>
          <cell r="P1071" t="str">
            <v>BARRERA PEREIRA</v>
          </cell>
          <cell r="Q1071" t="str">
            <v>INGRID DEL CARMEN</v>
          </cell>
          <cell r="R1071" t="str">
            <v>No Aplica</v>
          </cell>
          <cell r="S1071" t="str">
            <v>INGRID DEL CARMEN BARRERA PEREIRA</v>
          </cell>
          <cell r="T1071" t="str">
            <v>F</v>
          </cell>
          <cell r="U1071">
            <v>45104</v>
          </cell>
          <cell r="V1071">
            <v>45103</v>
          </cell>
          <cell r="W1071">
            <v>45105</v>
          </cell>
          <cell r="Y1071" t="str">
            <v>Contratación Directa</v>
          </cell>
          <cell r="Z1071" t="str">
            <v>Contrato</v>
          </cell>
          <cell r="AA1071" t="str">
            <v>Prestación de Servicios Profesionales</v>
          </cell>
          <cell r="AB1071" t="str">
            <v>PRESTAR SERVICIOS PROFESIONALES JURÍDICOS PARA ATENDER LOS REQUERIMIENTOS, PROYECTAR LOS ACTOS ADMINISTRATIVOS Y OTROS DOCUMENTOS EN EL MARCO DE LOS INSTRUMENTOS DE FINANCIACIÓN A CARGO DE LA SUBSECRETARÍA DE GESTIÓN FINANCIERA</v>
          </cell>
          <cell r="AC1071">
            <v>45105</v>
          </cell>
          <cell r="AD1071">
            <v>45111</v>
          </cell>
          <cell r="AE1071">
            <v>45111</v>
          </cell>
          <cell r="AF1071">
            <v>3</v>
          </cell>
          <cell r="AG1071">
            <v>0</v>
          </cell>
          <cell r="AH1071">
            <v>3</v>
          </cell>
          <cell r="AI1071">
            <v>3</v>
          </cell>
          <cell r="AJ1071">
            <v>0</v>
          </cell>
          <cell r="AK1071">
            <v>90</v>
          </cell>
          <cell r="AL1071">
            <v>45202</v>
          </cell>
          <cell r="AM1071">
            <v>45202</v>
          </cell>
          <cell r="AN1071">
            <v>15900000</v>
          </cell>
          <cell r="AO1071">
            <v>15900000</v>
          </cell>
          <cell r="AP1071">
            <v>5300000</v>
          </cell>
          <cell r="AQ1071">
            <v>0</v>
          </cell>
          <cell r="AS1071">
            <v>1315</v>
          </cell>
          <cell r="AT1071">
            <v>45099</v>
          </cell>
          <cell r="AU1071">
            <v>16254000</v>
          </cell>
          <cell r="AV1071" t="str">
            <v>O23011601010000007823</v>
          </cell>
          <cell r="AW1071" t="str">
            <v>INVERSION</v>
          </cell>
          <cell r="AX1071" t="str">
            <v>Generación de mecanismos para facilitar el acceso a una solución de vivienda a hogares vulnerables en Bogotá</v>
          </cell>
          <cell r="AY1071">
            <v>5000521096</v>
          </cell>
          <cell r="AZ1071">
            <v>1210</v>
          </cell>
          <cell r="BA1071">
            <v>45105</v>
          </cell>
          <cell r="BB1071">
            <v>15900000</v>
          </cell>
          <cell r="BK1071" t="str">
            <v/>
          </cell>
          <cell r="BN1071" t="str">
            <v/>
          </cell>
          <cell r="BO1071" t="str">
            <v/>
          </cell>
          <cell r="BP1071" t="str">
            <v/>
          </cell>
          <cell r="BR1071" t="str">
            <v/>
          </cell>
          <cell r="BS1071" t="str">
            <v/>
          </cell>
          <cell r="BT1071" t="str">
            <v/>
          </cell>
          <cell r="BU1071" t="str">
            <v/>
          </cell>
          <cell r="BV1071" t="str">
            <v/>
          </cell>
          <cell r="BW1071" t="str">
            <v/>
          </cell>
          <cell r="CA1071" t="str">
            <v/>
          </cell>
          <cell r="CB1071" t="str">
            <v/>
          </cell>
          <cell r="CC1071" t="str">
            <v/>
          </cell>
          <cell r="CE1071" t="str">
            <v/>
          </cell>
          <cell r="CF1071" t="str">
            <v/>
          </cell>
          <cell r="CG1071" t="str">
            <v/>
          </cell>
          <cell r="CH1071" t="str">
            <v/>
          </cell>
          <cell r="CI1071" t="str">
            <v/>
          </cell>
          <cell r="CP1071">
            <v>0</v>
          </cell>
        </row>
        <row r="1072">
          <cell r="C1072" t="str">
            <v>1032-2023</v>
          </cell>
          <cell r="D1072">
            <v>1</v>
          </cell>
          <cell r="E1072" t="str">
            <v>CO1.PCCNTR.5146804</v>
          </cell>
          <cell r="F1072" t="str">
            <v>No Aplica</v>
          </cell>
          <cell r="G1072" t="str">
            <v>En Ejecución</v>
          </cell>
          <cell r="H1072" t="str">
            <v>https://community.secop.gov.co/Public/Tendering/OpportunityDetail/Index?noticeUID=CO1.NTC.4645060&amp;isFromPublicArea=True&amp;isModal=true&amp;asPopupView=true</v>
          </cell>
          <cell r="I1072" t="str">
            <v>SDHT-SDRPUB-PSAG-013-2023</v>
          </cell>
          <cell r="J1072">
            <v>1</v>
          </cell>
          <cell r="K1072">
            <v>1</v>
          </cell>
          <cell r="L1072" t="str">
            <v>Persona Natural</v>
          </cell>
          <cell r="M1072" t="str">
            <v>CC</v>
          </cell>
          <cell r="N1072">
            <v>1013595127</v>
          </cell>
          <cell r="O1072">
            <v>8</v>
          </cell>
          <cell r="P1072" t="str">
            <v>ROMERO GOMEZ</v>
          </cell>
          <cell r="Q1072" t="str">
            <v>ANDREA DEL PILAR</v>
          </cell>
          <cell r="R1072" t="str">
            <v>No Aplica</v>
          </cell>
          <cell r="S1072" t="str">
            <v>ANDREA DEL PILAR ROMERO GOMEZ</v>
          </cell>
          <cell r="T1072" t="str">
            <v>F</v>
          </cell>
          <cell r="U1072">
            <v>45104</v>
          </cell>
          <cell r="V1072">
            <v>45106</v>
          </cell>
          <cell r="W1072">
            <v>45107</v>
          </cell>
          <cell r="Y1072" t="str">
            <v>Contratación Directa</v>
          </cell>
          <cell r="Z1072" t="str">
            <v>Contrato</v>
          </cell>
          <cell r="AA1072" t="str">
            <v>Prestación de Servicios  de Apoyo a la Gestión</v>
          </cell>
          <cell r="AB1072" t="str">
            <v>PRESTAR SERVICIOS DE APOYO A LA GESTIÓN EN LAS LABORES OPERATIVAS Y DE GESTIÓN DOCUMENTAL DERIVADAS Y PROCESAMIENTO DE LA INFORMACIÓN DERIVADA DE LA IMPLEMENTACIÓN DE PROGRAMAS Y PROYECTOS A CARGO DE LA SUBSECRETARIA DE GESTIÓN FINANCIERA.</v>
          </cell>
          <cell r="AC1072">
            <v>45107</v>
          </cell>
          <cell r="AE1072">
            <v>45107</v>
          </cell>
          <cell r="AF1072">
            <v>6</v>
          </cell>
          <cell r="AG1072">
            <v>2</v>
          </cell>
          <cell r="AH1072">
            <v>6.0666666666666664</v>
          </cell>
          <cell r="AI1072">
            <v>6</v>
          </cell>
          <cell r="AJ1072">
            <v>2</v>
          </cell>
          <cell r="AK1072">
            <v>182</v>
          </cell>
          <cell r="AL1072">
            <v>45292</v>
          </cell>
          <cell r="AM1072">
            <v>45292</v>
          </cell>
          <cell r="AN1072">
            <v>16786467</v>
          </cell>
          <cell r="AO1072">
            <v>16786467</v>
          </cell>
          <cell r="AP1072">
            <v>2767000</v>
          </cell>
          <cell r="AQ1072">
            <v>-0.3333333358168602</v>
          </cell>
          <cell r="AS1072">
            <v>1137</v>
          </cell>
          <cell r="AT1072">
            <v>45063</v>
          </cell>
          <cell r="AU1072">
            <v>19276767</v>
          </cell>
          <cell r="AV1072" t="str">
            <v>O23011601010000007823</v>
          </cell>
          <cell r="AW1072" t="str">
            <v>INVERSION</v>
          </cell>
          <cell r="AX1072" t="str">
            <v>Generación de mecanismos para facilitar el acceso a una solución de vivienda a hogares vulnerables en Bogotá</v>
          </cell>
          <cell r="AY1072">
            <v>5000521580</v>
          </cell>
          <cell r="AZ1072">
            <v>1213</v>
          </cell>
          <cell r="BA1072">
            <v>45105</v>
          </cell>
          <cell r="BB1072">
            <v>16786467</v>
          </cell>
          <cell r="BK1072" t="str">
            <v/>
          </cell>
          <cell r="BN1072" t="str">
            <v/>
          </cell>
          <cell r="BO1072" t="str">
            <v/>
          </cell>
          <cell r="BP1072" t="str">
            <v/>
          </cell>
          <cell r="BR1072" t="str">
            <v/>
          </cell>
          <cell r="BS1072" t="str">
            <v/>
          </cell>
          <cell r="BT1072" t="str">
            <v/>
          </cell>
          <cell r="BU1072" t="str">
            <v/>
          </cell>
          <cell r="BV1072" t="str">
            <v/>
          </cell>
          <cell r="BW1072" t="str">
            <v/>
          </cell>
          <cell r="CA1072" t="str">
            <v/>
          </cell>
          <cell r="CB1072" t="str">
            <v/>
          </cell>
          <cell r="CC1072" t="str">
            <v/>
          </cell>
          <cell r="CE1072" t="str">
            <v/>
          </cell>
          <cell r="CF1072" t="str">
            <v/>
          </cell>
          <cell r="CG1072" t="str">
            <v/>
          </cell>
          <cell r="CH1072" t="str">
            <v/>
          </cell>
          <cell r="CI1072" t="str">
            <v/>
          </cell>
          <cell r="CP1072">
            <v>0</v>
          </cell>
        </row>
        <row r="1073">
          <cell r="C1073" t="str">
            <v>1033-2023</v>
          </cell>
          <cell r="D1073">
            <v>1</v>
          </cell>
          <cell r="E1073" t="str">
            <v>CO1.PCCNTR.5146816</v>
          </cell>
          <cell r="F1073" t="str">
            <v>No Aplica</v>
          </cell>
          <cell r="G1073" t="str">
            <v>En Ejecución</v>
          </cell>
          <cell r="H1073" t="str">
            <v>https://community.secop.gov.co/Public/Tendering/OpportunityDetail/Index?noticeUID=CO1.NTC.4645178&amp;isFromPublicArea=True&amp;isModal=true&amp;asPopupView=true</v>
          </cell>
          <cell r="I1073" t="str">
            <v>SDHT-SDICV-PSP-080-2023</v>
          </cell>
          <cell r="J1073">
            <v>1</v>
          </cell>
          <cell r="K1073">
            <v>1</v>
          </cell>
          <cell r="L1073" t="str">
            <v>Persona Natural</v>
          </cell>
          <cell r="M1073" t="str">
            <v>CC</v>
          </cell>
          <cell r="N1073">
            <v>1049631418</v>
          </cell>
          <cell r="O1073">
            <v>1</v>
          </cell>
          <cell r="P1073" t="str">
            <v>GOMEZ ALDANA</v>
          </cell>
          <cell r="Q1073" t="str">
            <v>HERNAN DARIO</v>
          </cell>
          <cell r="R1073" t="str">
            <v>No Aplica</v>
          </cell>
          <cell r="S1073" t="str">
            <v>HERNAN DARIO GOMEZ ALDANA</v>
          </cell>
          <cell r="T1073" t="str">
            <v>M</v>
          </cell>
          <cell r="U1073">
            <v>45105</v>
          </cell>
          <cell r="V1073">
            <v>45112</v>
          </cell>
          <cell r="W1073">
            <v>45113</v>
          </cell>
          <cell r="Y1073" t="str">
            <v>Contratación Directa</v>
          </cell>
          <cell r="Z1073" t="str">
            <v>Contrato</v>
          </cell>
          <cell r="AA1073" t="str">
            <v>Prestación de Servicios Profesionales</v>
          </cell>
          <cell r="AB1073" t="str">
            <v>PRESTAR SERVICIOS PROFESIONALES PARA APOYAR TECNICAMENTE LA SUSTANCIACIÓN DE LAS INVESTIGACIONES ADMINISTRATIVAS RELACIONADAS CON LA  ENAJENACIÓN Y ARRENDAMIENTO DE VIVIENDA</v>
          </cell>
          <cell r="AC1073">
            <v>45113</v>
          </cell>
          <cell r="AE1073">
            <v>45113</v>
          </cell>
          <cell r="AF1073">
            <v>6</v>
          </cell>
          <cell r="AG1073">
            <v>0</v>
          </cell>
          <cell r="AH1073">
            <v>6</v>
          </cell>
          <cell r="AI1073">
            <v>6</v>
          </cell>
          <cell r="AJ1073">
            <v>0</v>
          </cell>
          <cell r="AK1073">
            <v>180</v>
          </cell>
          <cell r="AL1073">
            <v>45296</v>
          </cell>
          <cell r="AM1073">
            <v>45296</v>
          </cell>
          <cell r="AN1073">
            <v>34299000</v>
          </cell>
          <cell r="AO1073">
            <v>34299000</v>
          </cell>
          <cell r="AP1073">
            <v>5716500</v>
          </cell>
          <cell r="AQ1073">
            <v>0</v>
          </cell>
          <cell r="AS1073">
            <v>1021</v>
          </cell>
          <cell r="AT1073">
            <v>45035</v>
          </cell>
          <cell r="AU1073">
            <v>45732000</v>
          </cell>
          <cell r="AV1073" t="str">
            <v>O23011603450000007812</v>
          </cell>
          <cell r="AW1073" t="str">
            <v>INVERSION</v>
          </cell>
          <cell r="AX1073" t="str">
            <v>Fortalecimiento de la Inspección, Vigilancia y Control de Vivienda en Bogotá</v>
          </cell>
          <cell r="AY1073">
            <v>5000521829</v>
          </cell>
          <cell r="AZ1073">
            <v>1227</v>
          </cell>
          <cell r="BA1073">
            <v>45105</v>
          </cell>
          <cell r="BB1073">
            <v>34299000</v>
          </cell>
          <cell r="BK1073" t="str">
            <v/>
          </cell>
          <cell r="BN1073" t="str">
            <v/>
          </cell>
          <cell r="BO1073" t="str">
            <v/>
          </cell>
          <cell r="BP1073" t="str">
            <v/>
          </cell>
          <cell r="BR1073" t="str">
            <v/>
          </cell>
          <cell r="BS1073" t="str">
            <v/>
          </cell>
          <cell r="BT1073" t="str">
            <v/>
          </cell>
          <cell r="BU1073" t="str">
            <v/>
          </cell>
          <cell r="BV1073" t="str">
            <v/>
          </cell>
          <cell r="BW1073" t="str">
            <v/>
          </cell>
          <cell r="CA1073" t="str">
            <v/>
          </cell>
          <cell r="CB1073" t="str">
            <v/>
          </cell>
          <cell r="CC1073" t="str">
            <v/>
          </cell>
          <cell r="CE1073" t="str">
            <v/>
          </cell>
          <cell r="CF1073" t="str">
            <v/>
          </cell>
          <cell r="CG1073" t="str">
            <v/>
          </cell>
          <cell r="CH1073" t="str">
            <v/>
          </cell>
          <cell r="CI1073" t="str">
            <v/>
          </cell>
          <cell r="CP1073">
            <v>0</v>
          </cell>
        </row>
        <row r="1074">
          <cell r="C1074" t="str">
            <v>1034-2023</v>
          </cell>
          <cell r="D1074">
            <v>1</v>
          </cell>
          <cell r="E1074" t="str">
            <v>CO1.PCCNTR.5146193</v>
          </cell>
          <cell r="F1074" t="str">
            <v>No Aplica</v>
          </cell>
          <cell r="G1074" t="str">
            <v>En Ejecución</v>
          </cell>
          <cell r="H1074" t="str">
            <v>https://community.secop.gov.co/Public/Tendering/OpportunityDetail/Index?noticeUID=CO1.NTC.4644859&amp;isFromPublicArea=True&amp;isModal=true&amp;asPopupView=true</v>
          </cell>
          <cell r="I1074" t="str">
            <v>SDHT-SGC-PSP-036-2023</v>
          </cell>
          <cell r="J1074">
            <v>1</v>
          </cell>
          <cell r="K1074">
            <v>1</v>
          </cell>
          <cell r="L1074" t="str">
            <v>Persona Natural</v>
          </cell>
          <cell r="M1074" t="str">
            <v>CC</v>
          </cell>
          <cell r="N1074">
            <v>1130624852</v>
          </cell>
          <cell r="O1074">
            <v>1</v>
          </cell>
          <cell r="P1074" t="str">
            <v>ARDILA TROCHES</v>
          </cell>
          <cell r="Q1074" t="str">
            <v>CRISTIAN MANUEL</v>
          </cell>
          <cell r="R1074" t="str">
            <v>No Aplica</v>
          </cell>
          <cell r="S1074" t="str">
            <v>CRISTIAN MANUEL ARDILA TROCHES</v>
          </cell>
          <cell r="T1074" t="str">
            <v>M</v>
          </cell>
          <cell r="U1074">
            <v>45105</v>
          </cell>
          <cell r="V1074">
            <v>45106</v>
          </cell>
          <cell r="W1074">
            <v>45107</v>
          </cell>
          <cell r="Y1074" t="str">
            <v>Contratación Directa</v>
          </cell>
          <cell r="Z1074" t="str">
            <v>Contrato</v>
          </cell>
          <cell r="AA1074" t="str">
            <v>Prestación de Servicios Profesionales</v>
          </cell>
          <cell r="AB1074" t="str">
            <v>PRESTAR SERVICIOS PROFESIONALES EN EL PROCESO DE DEFINICIÓN, MANTENIMIENTO Y DESARROLLO DE LOS SISTEMAS DE INFORMACIÓN MISIONAL Y DE APOYO, QUE SOPORTAN LA GESTIÓN Y CUMPLIMIENTO DE LA MISIONALIDAD DE LA ENTIDAD.</v>
          </cell>
          <cell r="AC1074">
            <v>45107</v>
          </cell>
          <cell r="AE1074">
            <v>45107</v>
          </cell>
          <cell r="AF1074">
            <v>6</v>
          </cell>
          <cell r="AG1074">
            <v>0</v>
          </cell>
          <cell r="AH1074">
            <v>6</v>
          </cell>
          <cell r="AI1074">
            <v>6</v>
          </cell>
          <cell r="AJ1074">
            <v>0</v>
          </cell>
          <cell r="AK1074">
            <v>180</v>
          </cell>
          <cell r="AL1074">
            <v>45289</v>
          </cell>
          <cell r="AM1074">
            <v>45289</v>
          </cell>
          <cell r="AN1074">
            <v>48000000</v>
          </cell>
          <cell r="AO1074">
            <v>48000000</v>
          </cell>
          <cell r="AP1074">
            <v>8000000</v>
          </cell>
          <cell r="AQ1074">
            <v>0</v>
          </cell>
          <cell r="AS1074">
            <v>1278</v>
          </cell>
          <cell r="AT1074">
            <v>45092</v>
          </cell>
          <cell r="AU1074">
            <v>48000000</v>
          </cell>
          <cell r="AV1074" t="str">
            <v>O23011605530000007815</v>
          </cell>
          <cell r="AW1074" t="str">
            <v>INVERSION</v>
          </cell>
          <cell r="AX1074" t="str">
            <v>Desarrollo del sistema de información misional y estratégica del sector hábitat Bogotá</v>
          </cell>
          <cell r="AY1074">
            <v>5000522558</v>
          </cell>
          <cell r="AZ1074">
            <v>1249</v>
          </cell>
          <cell r="BA1074">
            <v>45105</v>
          </cell>
          <cell r="BB1074">
            <v>48000000</v>
          </cell>
          <cell r="BK1074" t="str">
            <v/>
          </cell>
          <cell r="BN1074" t="str">
            <v/>
          </cell>
          <cell r="BO1074" t="str">
            <v/>
          </cell>
          <cell r="BP1074" t="str">
            <v/>
          </cell>
          <cell r="BR1074" t="str">
            <v/>
          </cell>
          <cell r="BS1074" t="str">
            <v/>
          </cell>
          <cell r="BT1074" t="str">
            <v/>
          </cell>
          <cell r="BU1074" t="str">
            <v/>
          </cell>
          <cell r="BV1074" t="str">
            <v/>
          </cell>
          <cell r="BW1074" t="str">
            <v/>
          </cell>
          <cell r="CA1074" t="str">
            <v/>
          </cell>
          <cell r="CB1074" t="str">
            <v/>
          </cell>
          <cell r="CC1074" t="str">
            <v/>
          </cell>
          <cell r="CE1074" t="str">
            <v/>
          </cell>
          <cell r="CF1074" t="str">
            <v/>
          </cell>
          <cell r="CG1074" t="str">
            <v/>
          </cell>
          <cell r="CH1074" t="str">
            <v/>
          </cell>
          <cell r="CI1074" t="str">
            <v/>
          </cell>
          <cell r="CP1074">
            <v>0</v>
          </cell>
        </row>
        <row r="1075">
          <cell r="C1075" t="str">
            <v>1035-2023</v>
          </cell>
          <cell r="D1075">
            <v>1</v>
          </cell>
          <cell r="E1075" t="str">
            <v>CO1.PCCNTR.5148990</v>
          </cell>
          <cell r="F1075" t="str">
            <v>No Aplica</v>
          </cell>
          <cell r="G1075" t="str">
            <v>En Ejecución</v>
          </cell>
          <cell r="H1075" t="str">
            <v>https://community.secop.gov.co/Public/Tendering/OpportunityDetail/Index?noticeUID=CO1.NTC.4647417&amp;isFromPublicArea=True&amp;isModal=true&amp;asPopupView=true</v>
          </cell>
          <cell r="I1075" t="str">
            <v>SDHT-OCI-003-2023</v>
          </cell>
          <cell r="J1075">
            <v>1</v>
          </cell>
          <cell r="K1075">
            <v>2</v>
          </cell>
          <cell r="L1075" t="str">
            <v>Persona Natural</v>
          </cell>
          <cell r="M1075" t="str">
            <v>CC</v>
          </cell>
          <cell r="N1075">
            <v>1012390399</v>
          </cell>
          <cell r="O1075">
            <v>1</v>
          </cell>
          <cell r="P1075" t="str">
            <v>MILLAN NIETO</v>
          </cell>
          <cell r="Q1075" t="str">
            <v>CATERINNE</v>
          </cell>
          <cell r="R1075" t="str">
            <v>No Aplica</v>
          </cell>
          <cell r="S1075" t="str">
            <v>CATERINNE MILLAN NIETO</v>
          </cell>
          <cell r="T1075" t="str">
            <v>F</v>
          </cell>
          <cell r="U1075">
            <v>45105</v>
          </cell>
          <cell r="V1075">
            <v>45106</v>
          </cell>
          <cell r="W1075">
            <v>45107</v>
          </cell>
          <cell r="Y1075" t="str">
            <v>Contratación Directa</v>
          </cell>
          <cell r="Z1075" t="str">
            <v>Contrato</v>
          </cell>
          <cell r="AA1075" t="str">
            <v>Prestación de Servicios  de Apoyo a la Gestión</v>
          </cell>
          <cell r="AB1075" t="str">
            <v>PRESTAR SERVICIOS ASISTENCIALES Y LOGÍSTICOS PARA EL DESARROLLO DE LAS OPERACIONES ADMINISTRATIVAS EN EL MARCO DEL PROCESO DE EVALUACIÓN, ASESORÍA Y MEJORAMIENTO</v>
          </cell>
          <cell r="AC1075">
            <v>45107</v>
          </cell>
          <cell r="AE1075">
            <v>45107</v>
          </cell>
          <cell r="AF1075">
            <v>6</v>
          </cell>
          <cell r="AG1075">
            <v>0</v>
          </cell>
          <cell r="AH1075">
            <v>6</v>
          </cell>
          <cell r="AI1075">
            <v>6</v>
          </cell>
          <cell r="AJ1075">
            <v>0</v>
          </cell>
          <cell r="AK1075">
            <v>180</v>
          </cell>
          <cell r="AL1075">
            <v>45289</v>
          </cell>
          <cell r="AM1075">
            <v>45289</v>
          </cell>
          <cell r="AN1075">
            <v>21000000</v>
          </cell>
          <cell r="AO1075">
            <v>21000000</v>
          </cell>
          <cell r="AP1075">
            <v>3500000</v>
          </cell>
          <cell r="AQ1075">
            <v>0</v>
          </cell>
          <cell r="AS1075">
            <v>1291</v>
          </cell>
          <cell r="AT1075">
            <v>45098</v>
          </cell>
          <cell r="AU1075">
            <v>21000000</v>
          </cell>
          <cell r="AV1075" t="str">
            <v>O23011605560000007754</v>
          </cell>
          <cell r="AW1075" t="str">
            <v>INVERSION</v>
          </cell>
          <cell r="AX1075" t="str">
            <v>Fortalecimiento Institucional de la Secretaría del Hábitat Bogotá</v>
          </cell>
          <cell r="AY1075">
            <v>5000522461</v>
          </cell>
          <cell r="AZ1075">
            <v>1237</v>
          </cell>
          <cell r="BA1075">
            <v>45105</v>
          </cell>
          <cell r="BB1075">
            <v>21000000</v>
          </cell>
          <cell r="BK1075" t="str">
            <v/>
          </cell>
          <cell r="BN1075" t="str">
            <v/>
          </cell>
          <cell r="BO1075" t="str">
            <v/>
          </cell>
          <cell r="BP1075" t="str">
            <v/>
          </cell>
          <cell r="BR1075" t="str">
            <v/>
          </cell>
          <cell r="BS1075" t="str">
            <v/>
          </cell>
          <cell r="BT1075" t="str">
            <v/>
          </cell>
          <cell r="BU1075" t="str">
            <v/>
          </cell>
          <cell r="BV1075" t="str">
            <v/>
          </cell>
          <cell r="BW1075" t="str">
            <v/>
          </cell>
          <cell r="CA1075" t="str">
            <v/>
          </cell>
          <cell r="CB1075" t="str">
            <v/>
          </cell>
          <cell r="CC1075" t="str">
            <v/>
          </cell>
          <cell r="CE1075" t="str">
            <v/>
          </cell>
          <cell r="CF1075" t="str">
            <v/>
          </cell>
          <cell r="CG1075" t="str">
            <v/>
          </cell>
          <cell r="CH1075" t="str">
            <v/>
          </cell>
          <cell r="CI1075" t="str">
            <v/>
          </cell>
          <cell r="CP1075">
            <v>0</v>
          </cell>
        </row>
        <row r="1076">
          <cell r="C1076" t="str">
            <v>1036-2023</v>
          </cell>
          <cell r="D1076">
            <v>1</v>
          </cell>
          <cell r="E1076" t="str">
            <v>CO1.PCCNTR.5149825</v>
          </cell>
          <cell r="F1076" t="str">
            <v>No Aplica</v>
          </cell>
          <cell r="G1076" t="str">
            <v>En Ejecución</v>
          </cell>
          <cell r="H1076" t="str">
            <v>https://community.secop.gov.co/Public/Tendering/OpportunityDetail/Index?noticeUID=CO1.NTC.4647663&amp;isFromPublicArea=True&amp;isModal=true&amp;asPopupView=true</v>
          </cell>
          <cell r="I1076" t="str">
            <v>SDHT-OCI-004-2023</v>
          </cell>
          <cell r="J1076">
            <v>1</v>
          </cell>
          <cell r="K1076">
            <v>2</v>
          </cell>
          <cell r="L1076" t="str">
            <v>Persona Natural</v>
          </cell>
          <cell r="M1076" t="str">
            <v>CC</v>
          </cell>
          <cell r="N1076">
            <v>1033800204</v>
          </cell>
          <cell r="O1076">
            <v>1</v>
          </cell>
          <cell r="P1076" t="str">
            <v>LOPEZ SUAREZ</v>
          </cell>
          <cell r="Q1076" t="str">
            <v>CARLOS ALBERTO</v>
          </cell>
          <cell r="R1076" t="str">
            <v>No Aplica</v>
          </cell>
          <cell r="S1076" t="str">
            <v>CARLOS ALBERTO LOPEZ SUAREZ</v>
          </cell>
          <cell r="T1076" t="str">
            <v>M</v>
          </cell>
          <cell r="U1076">
            <v>45105</v>
          </cell>
          <cell r="V1076">
            <v>45106</v>
          </cell>
          <cell r="W1076">
            <v>45107</v>
          </cell>
          <cell r="Y1076" t="str">
            <v>Contratación Directa</v>
          </cell>
          <cell r="Z1076" t="str">
            <v>Contrato</v>
          </cell>
          <cell r="AA1076" t="str">
            <v>Prestación de Servicios  de Apoyo a la Gestión</v>
          </cell>
          <cell r="AB1076" t="str">
            <v>PRESTAR SERVICIOS TÉCNICOS DE APOYO PARA EL SEGUIMIENTO AL CUMPLIMIENTO DE ACTIVIDADES DESARROLLADAS POR LA OFICINA ASESORA DE CONTROL INTERNO DE CONFORMIDAD CON LO ESTABLECIDO EN EL PLAN ANUAL DE AUDITORIA</v>
          </cell>
          <cell r="AC1076">
            <v>45107</v>
          </cell>
          <cell r="AE1076">
            <v>45107</v>
          </cell>
          <cell r="AF1076">
            <v>6</v>
          </cell>
          <cell r="AG1076">
            <v>0</v>
          </cell>
          <cell r="AH1076">
            <v>6</v>
          </cell>
          <cell r="AI1076">
            <v>6</v>
          </cell>
          <cell r="AJ1076">
            <v>0</v>
          </cell>
          <cell r="AK1076">
            <v>180</v>
          </cell>
          <cell r="AL1076">
            <v>45289</v>
          </cell>
          <cell r="AM1076">
            <v>45289</v>
          </cell>
          <cell r="AN1076">
            <v>28200000</v>
          </cell>
          <cell r="AO1076">
            <v>28200000</v>
          </cell>
          <cell r="AP1076">
            <v>4700000</v>
          </cell>
          <cell r="AQ1076">
            <v>0</v>
          </cell>
          <cell r="AS1076">
            <v>1292</v>
          </cell>
          <cell r="AT1076">
            <v>45098</v>
          </cell>
          <cell r="AU1076">
            <v>28200000</v>
          </cell>
          <cell r="AV1076" t="str">
            <v>O23011605560000007754</v>
          </cell>
          <cell r="AW1076" t="str">
            <v>INVERSION</v>
          </cell>
          <cell r="AX1076" t="str">
            <v>Fortalecimiento Institucional de la Secretaría del Hábitat Bogotá</v>
          </cell>
          <cell r="AY1076">
            <v>5000522477</v>
          </cell>
          <cell r="AZ1076">
            <v>1238</v>
          </cell>
          <cell r="BA1076">
            <v>45105</v>
          </cell>
          <cell r="BB1076">
            <v>28200000</v>
          </cell>
          <cell r="BK1076" t="str">
            <v/>
          </cell>
          <cell r="BN1076" t="str">
            <v/>
          </cell>
          <cell r="BO1076" t="str">
            <v/>
          </cell>
          <cell r="BP1076" t="str">
            <v/>
          </cell>
          <cell r="BR1076" t="str">
            <v/>
          </cell>
          <cell r="BS1076" t="str">
            <v/>
          </cell>
          <cell r="BT1076" t="str">
            <v/>
          </cell>
          <cell r="BU1076" t="str">
            <v/>
          </cell>
          <cell r="BV1076" t="str">
            <v/>
          </cell>
          <cell r="BW1076" t="str">
            <v/>
          </cell>
          <cell r="CA1076" t="str">
            <v/>
          </cell>
          <cell r="CB1076" t="str">
            <v/>
          </cell>
          <cell r="CC1076" t="str">
            <v/>
          </cell>
          <cell r="CE1076" t="str">
            <v/>
          </cell>
          <cell r="CF1076" t="str">
            <v/>
          </cell>
          <cell r="CG1076" t="str">
            <v/>
          </cell>
          <cell r="CH1076" t="str">
            <v/>
          </cell>
          <cell r="CI1076" t="str">
            <v/>
          </cell>
          <cell r="CP1076">
            <v>0</v>
          </cell>
        </row>
        <row r="1077">
          <cell r="C1077" t="str">
            <v>1037-2023</v>
          </cell>
          <cell r="D1077">
            <v>1</v>
          </cell>
          <cell r="E1077" t="str">
            <v>CO1.PCCNTR.5150223</v>
          </cell>
          <cell r="F1077" t="str">
            <v>No Aplica</v>
          </cell>
          <cell r="G1077" t="str">
            <v>En Ejecución</v>
          </cell>
          <cell r="H1077" t="str">
            <v>https://community.secop.gov.co/Public/Tendering/OpportunityDetail/Index?noticeUID=CO1.NTC.4648120&amp;isFromPublicArea=True&amp;isModal=true&amp;asPopupView=true</v>
          </cell>
          <cell r="I1077" t="str">
            <v>SDHT-OCI-PSP-007-2023</v>
          </cell>
          <cell r="J1077">
            <v>1</v>
          </cell>
          <cell r="K1077">
            <v>2</v>
          </cell>
          <cell r="L1077" t="str">
            <v>Persona Natural</v>
          </cell>
          <cell r="M1077" t="str">
            <v>CC</v>
          </cell>
          <cell r="N1077">
            <v>79341985</v>
          </cell>
          <cell r="O1077">
            <v>1</v>
          </cell>
          <cell r="P1077" t="str">
            <v>QUINTANA PINILLA</v>
          </cell>
          <cell r="Q1077" t="str">
            <v>ERNESTO ARTURO</v>
          </cell>
          <cell r="R1077" t="str">
            <v>No Aplica</v>
          </cell>
          <cell r="S1077" t="str">
            <v>ERNESTO ARTURO QUINTANA PINILLA</v>
          </cell>
          <cell r="T1077" t="str">
            <v>M</v>
          </cell>
          <cell r="U1077">
            <v>45105</v>
          </cell>
          <cell r="V1077">
            <v>45105</v>
          </cell>
          <cell r="W1077">
            <v>45107</v>
          </cell>
          <cell r="Y1077" t="str">
            <v>Contratación Directa</v>
          </cell>
          <cell r="Z1077" t="str">
            <v>Contrato</v>
          </cell>
          <cell r="AA1077" t="str">
            <v>Prestación de Servicios Profesionales</v>
          </cell>
          <cell r="AB1077" t="str">
            <v>PRESTAR SERVICIOS PROFESIONALES PARA EL DESARROLLO DE LAS ACTIVIDADES DE ACOMPAÑAMIENTO, CONTROL, SEGUIMIENTO Y EVALUACIÓN DE LOS COMPONENTES RELACIONADOS CON TECNOLOGÍAS DE LA INFORMACIÓN Y DE TRANSPARENCIA Y PARTICIPACIÓN CIUDADANA EN EL MARCO DEL PLAN ANUAL DE AUDITORÍAS</v>
          </cell>
          <cell r="AC1077">
            <v>45107</v>
          </cell>
          <cell r="AE1077">
            <v>45107</v>
          </cell>
          <cell r="AF1077">
            <v>6</v>
          </cell>
          <cell r="AG1077">
            <v>0</v>
          </cell>
          <cell r="AH1077">
            <v>6</v>
          </cell>
          <cell r="AI1077">
            <v>6</v>
          </cell>
          <cell r="AJ1077">
            <v>0</v>
          </cell>
          <cell r="AK1077">
            <v>180</v>
          </cell>
          <cell r="AL1077">
            <v>45289</v>
          </cell>
          <cell r="AM1077">
            <v>45289</v>
          </cell>
          <cell r="AN1077">
            <v>36600000</v>
          </cell>
          <cell r="AO1077">
            <v>36600000</v>
          </cell>
          <cell r="AP1077">
            <v>6100000</v>
          </cell>
          <cell r="AQ1077">
            <v>0</v>
          </cell>
          <cell r="AS1077">
            <v>1293</v>
          </cell>
          <cell r="AT1077">
            <v>45098</v>
          </cell>
          <cell r="AU1077">
            <v>36600000</v>
          </cell>
          <cell r="AV1077" t="str">
            <v>O23011605560000007754</v>
          </cell>
          <cell r="AW1077" t="str">
            <v>INVERSION</v>
          </cell>
          <cell r="AX1077" t="str">
            <v>Fortalecimiento Institucional de la Secretaría del Hábitat Bogotá</v>
          </cell>
          <cell r="AY1077">
            <v>5000522502</v>
          </cell>
          <cell r="AZ1077">
            <v>1240</v>
          </cell>
          <cell r="BA1077">
            <v>45105</v>
          </cell>
          <cell r="BB1077">
            <v>36600000</v>
          </cell>
          <cell r="BK1077" t="str">
            <v/>
          </cell>
          <cell r="BN1077" t="str">
            <v/>
          </cell>
          <cell r="BO1077" t="str">
            <v/>
          </cell>
          <cell r="BP1077" t="str">
            <v/>
          </cell>
          <cell r="BR1077" t="str">
            <v/>
          </cell>
          <cell r="BS1077" t="str">
            <v/>
          </cell>
          <cell r="BT1077" t="str">
            <v/>
          </cell>
          <cell r="BU1077" t="str">
            <v/>
          </cell>
          <cell r="BV1077" t="str">
            <v/>
          </cell>
          <cell r="BW1077" t="str">
            <v/>
          </cell>
          <cell r="CA1077" t="str">
            <v/>
          </cell>
          <cell r="CB1077" t="str">
            <v/>
          </cell>
          <cell r="CC1077" t="str">
            <v/>
          </cell>
          <cell r="CE1077" t="str">
            <v/>
          </cell>
          <cell r="CF1077" t="str">
            <v/>
          </cell>
          <cell r="CG1077" t="str">
            <v/>
          </cell>
          <cell r="CH1077" t="str">
            <v/>
          </cell>
          <cell r="CI1077" t="str">
            <v/>
          </cell>
          <cell r="CP1077">
            <v>0</v>
          </cell>
        </row>
        <row r="1078">
          <cell r="C1078" t="str">
            <v>1038-2023</v>
          </cell>
          <cell r="D1078">
            <v>1</v>
          </cell>
          <cell r="E1078" t="str">
            <v>CO1.PCCNTR.5151090</v>
          </cell>
          <cell r="F1078" t="str">
            <v>No Aplica</v>
          </cell>
          <cell r="G1078" t="str">
            <v>En Ejecución</v>
          </cell>
          <cell r="H1078" t="str">
            <v>https://community.secop.gov.co/Public/Tendering/OpportunityDetail/Index?noticeUID=CO1.NTC.4649002&amp;isFromPublicArea=True&amp;isModal=true&amp;asPopupView=true</v>
          </cell>
          <cell r="I1078" t="str">
            <v>SDHT-OCI-PSP-008-2023</v>
          </cell>
          <cell r="J1078">
            <v>1</v>
          </cell>
          <cell r="K1078">
            <v>2</v>
          </cell>
          <cell r="L1078" t="str">
            <v>Persona Natural</v>
          </cell>
          <cell r="M1078" t="str">
            <v>CC</v>
          </cell>
          <cell r="N1078">
            <v>1026292917</v>
          </cell>
          <cell r="O1078">
            <v>6</v>
          </cell>
          <cell r="P1078" t="str">
            <v>MARROQUIN TRIANA</v>
          </cell>
          <cell r="Q1078" t="str">
            <v>KAROL VANESSA</v>
          </cell>
          <cell r="R1078" t="str">
            <v>No Aplica</v>
          </cell>
          <cell r="S1078" t="str">
            <v>KAROL VANESSA MARROQUIN TRIANA</v>
          </cell>
          <cell r="T1078" t="str">
            <v>F</v>
          </cell>
          <cell r="U1078">
            <v>45105</v>
          </cell>
          <cell r="V1078">
            <v>45106</v>
          </cell>
          <cell r="W1078">
            <v>45107</v>
          </cell>
          <cell r="Y1078" t="str">
            <v>Contratación Directa</v>
          </cell>
          <cell r="Z1078" t="str">
            <v>Contrato</v>
          </cell>
          <cell r="AA1078" t="str">
            <v>Prestación de Servicios Profesionales</v>
          </cell>
          <cell r="AB1078" t="str">
            <v>PRESTAR SERVICIOS PROFESIONALES PARA EL DESARROLLO DE LAS ACTIVIDADES DE ACOMPAÑAMIENTO, CONTROL, SEGUIMIENTO Y EVALUACIÓN RELACIONADO CON LOS PLANES, PROGRAMAS Y PROYECTOS DE INVERSIÓN, EN EL MARCO DEL MODELO INTEGRADO DE PLANEACIÓN Y GESTIÓN Y DEL PLAN ANUAL DE AUDITORÍA.</v>
          </cell>
          <cell r="AC1078">
            <v>45107</v>
          </cell>
          <cell r="AE1078">
            <v>45107</v>
          </cell>
          <cell r="AF1078">
            <v>6</v>
          </cell>
          <cell r="AG1078">
            <v>0</v>
          </cell>
          <cell r="AH1078">
            <v>6</v>
          </cell>
          <cell r="AI1078">
            <v>6</v>
          </cell>
          <cell r="AJ1078">
            <v>0</v>
          </cell>
          <cell r="AK1078">
            <v>180</v>
          </cell>
          <cell r="AL1078">
            <v>45289</v>
          </cell>
          <cell r="AM1078">
            <v>45289</v>
          </cell>
          <cell r="AN1078">
            <v>36600000</v>
          </cell>
          <cell r="AO1078">
            <v>36600000</v>
          </cell>
          <cell r="AP1078">
            <v>6100000</v>
          </cell>
          <cell r="AQ1078">
            <v>0</v>
          </cell>
          <cell r="AS1078">
            <v>1294</v>
          </cell>
          <cell r="AT1078">
            <v>45098</v>
          </cell>
          <cell r="AU1078">
            <v>36600000</v>
          </cell>
          <cell r="AV1078" t="str">
            <v>O23011605560000007754</v>
          </cell>
          <cell r="AW1078" t="str">
            <v>INVERSION</v>
          </cell>
          <cell r="AX1078" t="str">
            <v>Fortalecimiento Institucional de la Secretaría del Hábitat Bogotá</v>
          </cell>
          <cell r="AY1078">
            <v>5000522569</v>
          </cell>
          <cell r="AZ1078">
            <v>1251</v>
          </cell>
          <cell r="BA1078">
            <v>45105</v>
          </cell>
          <cell r="BB1078">
            <v>36600000</v>
          </cell>
          <cell r="BK1078" t="str">
            <v/>
          </cell>
          <cell r="BN1078" t="str">
            <v/>
          </cell>
          <cell r="BO1078" t="str">
            <v/>
          </cell>
          <cell r="BP1078" t="str">
            <v/>
          </cell>
          <cell r="BR1078" t="str">
            <v/>
          </cell>
          <cell r="BS1078" t="str">
            <v/>
          </cell>
          <cell r="BT1078" t="str">
            <v/>
          </cell>
          <cell r="BU1078" t="str">
            <v/>
          </cell>
          <cell r="BV1078" t="str">
            <v/>
          </cell>
          <cell r="BW1078" t="str">
            <v/>
          </cell>
          <cell r="CA1078" t="str">
            <v/>
          </cell>
          <cell r="CB1078" t="str">
            <v/>
          </cell>
          <cell r="CC1078" t="str">
            <v/>
          </cell>
          <cell r="CE1078" t="str">
            <v/>
          </cell>
          <cell r="CF1078" t="str">
            <v/>
          </cell>
          <cell r="CG1078" t="str">
            <v/>
          </cell>
          <cell r="CH1078" t="str">
            <v/>
          </cell>
          <cell r="CI1078" t="str">
            <v/>
          </cell>
          <cell r="CP1078">
            <v>0</v>
          </cell>
        </row>
        <row r="1079">
          <cell r="C1079" t="str">
            <v>1039-2023</v>
          </cell>
          <cell r="D1079">
            <v>1</v>
          </cell>
          <cell r="E1079" t="str">
            <v>CO1.PCCNTR.5149416</v>
          </cell>
          <cell r="F1079" t="str">
            <v>No Aplica</v>
          </cell>
          <cell r="G1079" t="str">
            <v>En Ejecución</v>
          </cell>
          <cell r="H1079" t="str">
            <v>https://community.secop.gov.co/Public/Tendering/OpportunityDetail/Index?noticeUID=CO1.NTC.4644665&amp;isFromPublicArea=True&amp;isModal=true&amp;asPopupView=true</v>
          </cell>
          <cell r="I1079" t="str">
            <v>SDHT-SDIS-PSP-052 2023</v>
          </cell>
          <cell r="J1079">
            <v>1</v>
          </cell>
          <cell r="K1079">
            <v>1</v>
          </cell>
          <cell r="L1079" t="str">
            <v>Persona Natural</v>
          </cell>
          <cell r="M1079" t="str">
            <v>CC</v>
          </cell>
          <cell r="N1079">
            <v>1026250157</v>
          </cell>
          <cell r="O1079">
            <v>5</v>
          </cell>
          <cell r="P1079" t="str">
            <v>REYES FORERO</v>
          </cell>
          <cell r="Q1079" t="str">
            <v>CARLOS FELIPE</v>
          </cell>
          <cell r="R1079" t="str">
            <v>No Aplica</v>
          </cell>
          <cell r="S1079" t="str">
            <v>CARLOS FELIPE REYES FORERO</v>
          </cell>
          <cell r="T1079" t="str">
            <v>M</v>
          </cell>
          <cell r="U1079">
            <v>45105</v>
          </cell>
          <cell r="V1079">
            <v>45106</v>
          </cell>
          <cell r="W1079">
            <v>45106</v>
          </cell>
          <cell r="Y1079" t="str">
            <v>Contratación Directa</v>
          </cell>
          <cell r="Z1079" t="str">
            <v>Contrato</v>
          </cell>
          <cell r="AA1079" t="str">
            <v>Prestación de Servicios Profesionales</v>
          </cell>
          <cell r="AB1079" t="str">
            <v>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v>
          </cell>
          <cell r="AC1079">
            <v>45106</v>
          </cell>
          <cell r="AE1079">
            <v>45106</v>
          </cell>
          <cell r="AF1079">
            <v>6</v>
          </cell>
          <cell r="AG1079">
            <v>0</v>
          </cell>
          <cell r="AH1079">
            <v>6</v>
          </cell>
          <cell r="AI1079">
            <v>6</v>
          </cell>
          <cell r="AJ1079">
            <v>0</v>
          </cell>
          <cell r="AK1079">
            <v>180</v>
          </cell>
          <cell r="AL1079">
            <v>45288</v>
          </cell>
          <cell r="AM1079">
            <v>45288</v>
          </cell>
          <cell r="AN1079">
            <v>54000000</v>
          </cell>
          <cell r="AO1079">
            <v>54000000</v>
          </cell>
          <cell r="AP1079">
            <v>9000000</v>
          </cell>
          <cell r="AQ1079">
            <v>0</v>
          </cell>
          <cell r="AS1079">
            <v>1219</v>
          </cell>
          <cell r="AT1079">
            <v>45085</v>
          </cell>
          <cell r="AU1079">
            <v>54000000</v>
          </cell>
          <cell r="AV1079" t="str">
            <v>O23011601190000007721</v>
          </cell>
          <cell r="AW1079" t="str">
            <v>INVERSION</v>
          </cell>
          <cell r="AX1079" t="str">
            <v>Aplicación de lineamientos de planeación y política en materia de hábitat Bogotá</v>
          </cell>
          <cell r="AY1079">
            <v>5000522423</v>
          </cell>
          <cell r="AZ1079">
            <v>1234</v>
          </cell>
          <cell r="BA1079">
            <v>45105</v>
          </cell>
          <cell r="BB1079">
            <v>54000000</v>
          </cell>
          <cell r="BK1079" t="str">
            <v/>
          </cell>
          <cell r="BN1079" t="str">
            <v/>
          </cell>
          <cell r="BO1079" t="str">
            <v/>
          </cell>
          <cell r="BP1079" t="str">
            <v/>
          </cell>
          <cell r="BR1079" t="str">
            <v/>
          </cell>
          <cell r="BS1079" t="str">
            <v/>
          </cell>
          <cell r="BT1079" t="str">
            <v/>
          </cell>
          <cell r="BU1079" t="str">
            <v/>
          </cell>
          <cell r="BV1079" t="str">
            <v/>
          </cell>
          <cell r="BW1079" t="str">
            <v/>
          </cell>
          <cell r="CA1079" t="str">
            <v/>
          </cell>
          <cell r="CB1079" t="str">
            <v/>
          </cell>
          <cell r="CC1079" t="str">
            <v/>
          </cell>
          <cell r="CE1079" t="str">
            <v/>
          </cell>
          <cell r="CF1079" t="str">
            <v/>
          </cell>
          <cell r="CG1079" t="str">
            <v/>
          </cell>
          <cell r="CH1079" t="str">
            <v/>
          </cell>
          <cell r="CI1079" t="str">
            <v/>
          </cell>
          <cell r="CP1079">
            <v>0</v>
          </cell>
        </row>
        <row r="1080">
          <cell r="C1080" t="str">
            <v>1040-2023</v>
          </cell>
          <cell r="D1080">
            <v>1</v>
          </cell>
          <cell r="E1080" t="str">
            <v>CO1.PCCNTR.5148827</v>
          </cell>
          <cell r="F1080" t="str">
            <v>No Aplica</v>
          </cell>
          <cell r="G1080" t="str">
            <v>En Ejecución</v>
          </cell>
          <cell r="H1080" t="str">
            <v>https://community.secop.gov.co/Public/Tendering/OpportunityDetail/Index?noticeUID=CO1.NTC.4647322&amp;isFromPublicArea=True&amp;isModal=true&amp;asPopupView=true</v>
          </cell>
          <cell r="I1080" t="str">
            <v>SDHT-SDRPUB-PSP-072-2023</v>
          </cell>
          <cell r="J1080">
            <v>1</v>
          </cell>
          <cell r="K1080">
            <v>1</v>
          </cell>
          <cell r="L1080" t="str">
            <v>Persona Natural</v>
          </cell>
          <cell r="M1080" t="str">
            <v>CC</v>
          </cell>
          <cell r="N1080">
            <v>80034202</v>
          </cell>
          <cell r="O1080">
            <v>9</v>
          </cell>
          <cell r="P1080" t="str">
            <v>VELANDIA GARCIA</v>
          </cell>
          <cell r="Q1080" t="str">
            <v>HECTOR CAMILO</v>
          </cell>
          <cell r="R1080" t="str">
            <v>No Aplica</v>
          </cell>
          <cell r="S1080" t="str">
            <v>HECTOR CAMILO VELANDIA GARCIA</v>
          </cell>
          <cell r="T1080" t="str">
            <v>M</v>
          </cell>
          <cell r="U1080">
            <v>45104</v>
          </cell>
          <cell r="V1080">
            <v>45106</v>
          </cell>
          <cell r="W1080">
            <v>45108</v>
          </cell>
          <cell r="Y1080" t="str">
            <v>Contratación Directa</v>
          </cell>
          <cell r="Z1080" t="str">
            <v>Contrato</v>
          </cell>
          <cell r="AA1080" t="str">
            <v>Prestación de Servicios Profesionales</v>
          </cell>
          <cell r="AB1080" t="str">
            <v>PRESTAR SERVICIOS PROFESIONALES PARA BRINDAR ACOMPAÑAMIENTO SOCIAL EN EL PROCESO DE IDENTIFICACIÓN, VERIFICACIÓN Y CUMPLIMIENTO DE LOS REQUISITOS A LOS HOGARES QUE PUEDEN SER BENEFICIARIOS DE LOS PROGRAMAS Y PROYECTOS A CARGO DE LA SUBSECRETARÍA DE GESTIÓN FINANCIERA.</v>
          </cell>
          <cell r="AC1080">
            <v>45108</v>
          </cell>
          <cell r="AE1080">
            <v>45108</v>
          </cell>
          <cell r="AF1080">
            <v>6</v>
          </cell>
          <cell r="AG1080">
            <v>10</v>
          </cell>
          <cell r="AH1080">
            <v>6.333333333333333</v>
          </cell>
          <cell r="AI1080">
            <v>6</v>
          </cell>
          <cell r="AJ1080">
            <v>10</v>
          </cell>
          <cell r="AK1080">
            <v>190</v>
          </cell>
          <cell r="AL1080">
            <v>45301</v>
          </cell>
          <cell r="AM1080">
            <v>45301</v>
          </cell>
          <cell r="AN1080">
            <v>33566667</v>
          </cell>
          <cell r="AO1080">
            <v>33566667</v>
          </cell>
          <cell r="AP1080">
            <v>5300000</v>
          </cell>
          <cell r="AQ1080">
            <v>-0.3333333358168602</v>
          </cell>
          <cell r="AS1080">
            <v>1123</v>
          </cell>
          <cell r="AT1080">
            <v>45058</v>
          </cell>
          <cell r="AU1080">
            <v>34803000</v>
          </cell>
          <cell r="AV1080" t="str">
            <v>O23011601010000007823</v>
          </cell>
          <cell r="AW1080" t="str">
            <v>INVERSION</v>
          </cell>
          <cell r="AX1080" t="str">
            <v>Generación de mecanismos para facilitar el acceso a una solución de vivienda a hogares vulnerables en Bogotá</v>
          </cell>
          <cell r="AY1080" t="str">
            <v>5000523121</v>
          </cell>
          <cell r="AZ1080">
            <v>1303</v>
          </cell>
          <cell r="BA1080">
            <v>45106</v>
          </cell>
          <cell r="BB1080">
            <v>33566667</v>
          </cell>
          <cell r="BK1080" t="str">
            <v/>
          </cell>
          <cell r="BN1080" t="str">
            <v/>
          </cell>
          <cell r="BO1080" t="str">
            <v/>
          </cell>
          <cell r="BP1080" t="str">
            <v/>
          </cell>
          <cell r="BR1080" t="str">
            <v/>
          </cell>
          <cell r="BS1080" t="str">
            <v/>
          </cell>
          <cell r="BT1080" t="str">
            <v/>
          </cell>
          <cell r="BU1080" t="str">
            <v/>
          </cell>
          <cell r="BV1080" t="str">
            <v/>
          </cell>
          <cell r="BW1080" t="str">
            <v/>
          </cell>
          <cell r="CA1080" t="str">
            <v/>
          </cell>
          <cell r="CB1080" t="str">
            <v/>
          </cell>
          <cell r="CC1080" t="str">
            <v/>
          </cell>
          <cell r="CE1080" t="str">
            <v/>
          </cell>
          <cell r="CF1080" t="str">
            <v/>
          </cell>
          <cell r="CG1080" t="str">
            <v/>
          </cell>
          <cell r="CH1080" t="str">
            <v/>
          </cell>
          <cell r="CI1080" t="str">
            <v/>
          </cell>
          <cell r="CP1080">
            <v>0</v>
          </cell>
        </row>
        <row r="1081">
          <cell r="C1081" t="str">
            <v>1041-2023</v>
          </cell>
          <cell r="D1081">
            <v>1</v>
          </cell>
          <cell r="E1081" t="str">
            <v>CO1.PCCNTR.5154110</v>
          </cell>
          <cell r="F1081" t="str">
            <v>No Aplica</v>
          </cell>
          <cell r="G1081" t="str">
            <v>En Ejecución</v>
          </cell>
          <cell r="H1081" t="str">
            <v>https://community.secop.gov.co/Public/Tendering/OpportunityDetail/Index?noticeUID=CO1.NTC.4651243&amp;isFromPublicArea=True&amp;isModal=true&amp;asPopupView=true</v>
          </cell>
          <cell r="I1081" t="str">
            <v>SDHT-OCI-PSP-009-2023</v>
          </cell>
          <cell r="J1081">
            <v>1</v>
          </cell>
          <cell r="K1081">
            <v>2</v>
          </cell>
          <cell r="L1081" t="str">
            <v>Persona Natural</v>
          </cell>
          <cell r="M1081" t="str">
            <v>CC</v>
          </cell>
          <cell r="N1081">
            <v>40024863</v>
          </cell>
          <cell r="O1081">
            <v>9</v>
          </cell>
          <cell r="P1081" t="str">
            <v>VILLAMIL MUÑOZ</v>
          </cell>
          <cell r="Q1081" t="str">
            <v>MERY LUCY</v>
          </cell>
          <cell r="R1081" t="str">
            <v>No Aplica</v>
          </cell>
          <cell r="S1081" t="str">
            <v>MERY LUCY VILLAMIL MUÑOZ</v>
          </cell>
          <cell r="T1081" t="str">
            <v>F</v>
          </cell>
          <cell r="U1081">
            <v>45105</v>
          </cell>
          <cell r="V1081">
            <v>45105</v>
          </cell>
          <cell r="W1081">
            <v>45107</v>
          </cell>
          <cell r="Y1081" t="str">
            <v>Contratación Directa</v>
          </cell>
          <cell r="Z1081" t="str">
            <v>Contrato</v>
          </cell>
          <cell r="AA1081" t="str">
            <v>Prestación de Servicios Profesionales</v>
          </cell>
          <cell r="AB1081" t="str">
            <v>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v>
          </cell>
          <cell r="AC1081">
            <v>45107</v>
          </cell>
          <cell r="AE1081">
            <v>45107</v>
          </cell>
          <cell r="AF1081">
            <v>6</v>
          </cell>
          <cell r="AG1081">
            <v>0</v>
          </cell>
          <cell r="AH1081">
            <v>6</v>
          </cell>
          <cell r="AI1081">
            <v>6</v>
          </cell>
          <cell r="AJ1081">
            <v>0</v>
          </cell>
          <cell r="AK1081">
            <v>180</v>
          </cell>
          <cell r="AL1081">
            <v>45289</v>
          </cell>
          <cell r="AM1081">
            <v>45289</v>
          </cell>
          <cell r="AN1081">
            <v>36600000</v>
          </cell>
          <cell r="AO1081">
            <v>36600000</v>
          </cell>
          <cell r="AP1081">
            <v>6100000</v>
          </cell>
          <cell r="AQ1081">
            <v>0</v>
          </cell>
          <cell r="AS1081">
            <v>1295</v>
          </cell>
          <cell r="AT1081">
            <v>45098</v>
          </cell>
          <cell r="AU1081">
            <v>36600000</v>
          </cell>
          <cell r="AV1081" t="str">
            <v>O23011605560000007754</v>
          </cell>
          <cell r="AW1081" t="str">
            <v>INVERSION</v>
          </cell>
          <cell r="AX1081" t="str">
            <v>Fortalecimiento Institucional de la Secretaría del Hábitat Bogotá</v>
          </cell>
          <cell r="AY1081">
            <v>5000522431</v>
          </cell>
          <cell r="AZ1081">
            <v>1235</v>
          </cell>
          <cell r="BA1081">
            <v>45105</v>
          </cell>
          <cell r="BB1081">
            <v>36600000</v>
          </cell>
          <cell r="BK1081" t="str">
            <v/>
          </cell>
          <cell r="BN1081" t="str">
            <v/>
          </cell>
          <cell r="BO1081" t="str">
            <v/>
          </cell>
          <cell r="BP1081" t="str">
            <v/>
          </cell>
          <cell r="BR1081" t="str">
            <v/>
          </cell>
          <cell r="BS1081" t="str">
            <v/>
          </cell>
          <cell r="BT1081" t="str">
            <v/>
          </cell>
          <cell r="BU1081" t="str">
            <v/>
          </cell>
          <cell r="BV1081" t="str">
            <v/>
          </cell>
          <cell r="BW1081" t="str">
            <v/>
          </cell>
          <cell r="CA1081" t="str">
            <v/>
          </cell>
          <cell r="CB1081" t="str">
            <v/>
          </cell>
          <cell r="CC1081" t="str">
            <v/>
          </cell>
          <cell r="CE1081" t="str">
            <v/>
          </cell>
          <cell r="CF1081" t="str">
            <v/>
          </cell>
          <cell r="CG1081" t="str">
            <v/>
          </cell>
          <cell r="CH1081" t="str">
            <v/>
          </cell>
          <cell r="CI1081" t="str">
            <v/>
          </cell>
          <cell r="CP1081">
            <v>0</v>
          </cell>
        </row>
        <row r="1082">
          <cell r="C1082" t="str">
            <v>1042-2023</v>
          </cell>
          <cell r="D1082">
            <v>1</v>
          </cell>
          <cell r="E1082" t="str">
            <v>CO1.PCCNTR.5154133</v>
          </cell>
          <cell r="F1082" t="str">
            <v>No Aplica</v>
          </cell>
          <cell r="G1082" t="str">
            <v>En Ejecución</v>
          </cell>
          <cell r="H1082" t="str">
            <v>https://community.secop.gov.co/Public/Tendering/OpportunityDetail/Index?noticeUID=CO1.NTC.4651267&amp;isFromPublicArea=True&amp;isModal=true&amp;asPopupView=true</v>
          </cell>
          <cell r="I1082" t="str">
            <v>SDHT-OCI-PSP-010-2023</v>
          </cell>
          <cell r="J1082">
            <v>1</v>
          </cell>
          <cell r="K1082">
            <v>2</v>
          </cell>
          <cell r="L1082" t="str">
            <v>Persona Natural</v>
          </cell>
          <cell r="M1082" t="str">
            <v>CC</v>
          </cell>
          <cell r="N1082">
            <v>79735660</v>
          </cell>
          <cell r="O1082">
            <v>3</v>
          </cell>
          <cell r="P1082" t="str">
            <v>REYES AGUDELO</v>
          </cell>
          <cell r="Q1082" t="str">
            <v>EDWIN GERARDO</v>
          </cell>
          <cell r="R1082" t="str">
            <v>No Aplica</v>
          </cell>
          <cell r="S1082" t="str">
            <v>EDWIN GERARDO REYES AGUDELO</v>
          </cell>
          <cell r="T1082" t="str">
            <v>M</v>
          </cell>
          <cell r="U1082">
            <v>45105</v>
          </cell>
          <cell r="V1082">
            <v>45107</v>
          </cell>
          <cell r="W1082">
            <v>45107</v>
          </cell>
          <cell r="Y1082" t="str">
            <v>Contratación Directa</v>
          </cell>
          <cell r="Z1082" t="str">
            <v>Contrato</v>
          </cell>
          <cell r="AA1082" t="str">
            <v>Prestación de Servicios Profesionales</v>
          </cell>
          <cell r="AB1082" t="str">
            <v>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v>
          </cell>
          <cell r="AC1082">
            <v>45107</v>
          </cell>
          <cell r="AE1082">
            <v>45107</v>
          </cell>
          <cell r="AF1082">
            <v>6</v>
          </cell>
          <cell r="AG1082">
            <v>0</v>
          </cell>
          <cell r="AH1082">
            <v>6</v>
          </cell>
          <cell r="AI1082">
            <v>6</v>
          </cell>
          <cell r="AJ1082">
            <v>0</v>
          </cell>
          <cell r="AK1082">
            <v>180</v>
          </cell>
          <cell r="AL1082">
            <v>45289</v>
          </cell>
          <cell r="AM1082">
            <v>45289</v>
          </cell>
          <cell r="AN1082">
            <v>36600000</v>
          </cell>
          <cell r="AO1082">
            <v>36600000</v>
          </cell>
          <cell r="AP1082">
            <v>6100000</v>
          </cell>
          <cell r="AQ1082">
            <v>0</v>
          </cell>
          <cell r="AS1082">
            <v>1296</v>
          </cell>
          <cell r="AT1082">
            <v>45098</v>
          </cell>
          <cell r="AU1082">
            <v>36600000</v>
          </cell>
          <cell r="AV1082" t="str">
            <v>O23011605560000007754</v>
          </cell>
          <cell r="AW1082" t="str">
            <v>INVERSION</v>
          </cell>
          <cell r="AX1082" t="str">
            <v>Fortalecimiento Institucional de la Secretaría del Hábitat Bogotá</v>
          </cell>
          <cell r="AY1082">
            <v>5000522432</v>
          </cell>
          <cell r="AZ1082">
            <v>1236</v>
          </cell>
          <cell r="BA1082">
            <v>45105</v>
          </cell>
          <cell r="BB1082">
            <v>36600000</v>
          </cell>
          <cell r="BK1082" t="str">
            <v/>
          </cell>
          <cell r="BN1082" t="str">
            <v/>
          </cell>
          <cell r="BO1082" t="str">
            <v/>
          </cell>
          <cell r="BP1082" t="str">
            <v/>
          </cell>
          <cell r="BR1082" t="str">
            <v/>
          </cell>
          <cell r="BS1082" t="str">
            <v/>
          </cell>
          <cell r="BT1082" t="str">
            <v/>
          </cell>
          <cell r="BU1082" t="str">
            <v/>
          </cell>
          <cell r="BV1082" t="str">
            <v/>
          </cell>
          <cell r="BW1082" t="str">
            <v/>
          </cell>
          <cell r="CA1082" t="str">
            <v/>
          </cell>
          <cell r="CB1082" t="str">
            <v/>
          </cell>
          <cell r="CC1082" t="str">
            <v/>
          </cell>
          <cell r="CE1082" t="str">
            <v/>
          </cell>
          <cell r="CF1082" t="str">
            <v/>
          </cell>
          <cell r="CG1082" t="str">
            <v/>
          </cell>
          <cell r="CH1082" t="str">
            <v/>
          </cell>
          <cell r="CI1082" t="str">
            <v/>
          </cell>
          <cell r="CP1082">
            <v>0</v>
          </cell>
        </row>
        <row r="1083">
          <cell r="C1083" t="str">
            <v>1043-2023</v>
          </cell>
          <cell r="D1083">
            <v>1</v>
          </cell>
          <cell r="E1083" t="str">
            <v>CO1.PCCNTR.5160898</v>
          </cell>
          <cell r="F1083" t="str">
            <v>No Aplica</v>
          </cell>
          <cell r="G1083" t="str">
            <v>En Ejecución</v>
          </cell>
          <cell r="H1083" t="str">
            <v>https://community.secop.gov.co/Public/Tendering/OpportunityDetail/Index?noticeUID=CO1.NTC.4658364&amp;isFromPublicArea=True&amp;isModal=true&amp;asPopupView=true</v>
          </cell>
          <cell r="I1083" t="str">
            <v>SDHT-SDO-PSP-148-2023</v>
          </cell>
          <cell r="J1083">
            <v>1</v>
          </cell>
          <cell r="K1083">
            <v>2</v>
          </cell>
          <cell r="L1083" t="str">
            <v>Persona Natural</v>
          </cell>
          <cell r="M1083" t="str">
            <v>CC</v>
          </cell>
          <cell r="N1083">
            <v>1022421182</v>
          </cell>
          <cell r="O1083">
            <v>1</v>
          </cell>
          <cell r="P1083" t="str">
            <v>LAGOS CARDENAS</v>
          </cell>
          <cell r="Q1083" t="str">
            <v>ANA MARIA</v>
          </cell>
          <cell r="R1083" t="str">
            <v>No Aplica</v>
          </cell>
          <cell r="S1083" t="str">
            <v>ANA MARIA LAGOS CARDENAS</v>
          </cell>
          <cell r="T1083" t="str">
            <v>M</v>
          </cell>
          <cell r="U1083">
            <v>45105</v>
          </cell>
          <cell r="V1083">
            <v>45106</v>
          </cell>
          <cell r="W1083">
            <v>45107</v>
          </cell>
          <cell r="Y1083" t="str">
            <v>Contratación Directa</v>
          </cell>
          <cell r="Z1083" t="str">
            <v>Contrato</v>
          </cell>
          <cell r="AA1083" t="str">
            <v>Prestación de Servicios Profesionales</v>
          </cell>
          <cell r="AB1083" t="str">
            <v>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v>
          </cell>
          <cell r="AC1083">
            <v>45107</v>
          </cell>
          <cell r="AE1083">
            <v>45111</v>
          </cell>
          <cell r="AF1083">
            <v>6</v>
          </cell>
          <cell r="AG1083">
            <v>0</v>
          </cell>
          <cell r="AH1083">
            <v>6</v>
          </cell>
          <cell r="AI1083">
            <v>6</v>
          </cell>
          <cell r="AJ1083">
            <v>0</v>
          </cell>
          <cell r="AK1083">
            <v>180</v>
          </cell>
          <cell r="AL1083">
            <v>45294</v>
          </cell>
          <cell r="AM1083">
            <v>45294</v>
          </cell>
          <cell r="AN1083">
            <v>31518000</v>
          </cell>
          <cell r="AO1083">
            <v>31518000</v>
          </cell>
          <cell r="AP1083">
            <v>5253000</v>
          </cell>
          <cell r="AQ1083">
            <v>0</v>
          </cell>
          <cell r="AS1083">
            <v>1271</v>
          </cell>
          <cell r="AT1083">
            <v>45090</v>
          </cell>
          <cell r="AU1083">
            <v>31518000</v>
          </cell>
          <cell r="AV1083" t="str">
            <v>O23011601190000007659</v>
          </cell>
          <cell r="AW1083" t="str">
            <v>INVERSION</v>
          </cell>
          <cell r="AX1083" t="str">
            <v>Mejoramiento Integral Rural y de Bordes Urbanos en Bogotá</v>
          </cell>
          <cell r="AY1083" t="str">
            <v>5000522568</v>
          </cell>
          <cell r="AZ1083">
            <v>1250</v>
          </cell>
          <cell r="BA1083">
            <v>45105</v>
          </cell>
          <cell r="BB1083">
            <v>31518000</v>
          </cell>
          <cell r="BK1083" t="str">
            <v/>
          </cell>
          <cell r="BN1083" t="str">
            <v/>
          </cell>
          <cell r="BO1083" t="str">
            <v/>
          </cell>
          <cell r="BP1083" t="str">
            <v/>
          </cell>
          <cell r="BR1083" t="str">
            <v/>
          </cell>
          <cell r="BS1083" t="str">
            <v/>
          </cell>
          <cell r="BT1083" t="str">
            <v/>
          </cell>
          <cell r="BU1083" t="str">
            <v/>
          </cell>
          <cell r="BV1083" t="str">
            <v/>
          </cell>
          <cell r="BW1083" t="str">
            <v/>
          </cell>
          <cell r="CA1083" t="str">
            <v/>
          </cell>
          <cell r="CB1083" t="str">
            <v/>
          </cell>
          <cell r="CC1083" t="str">
            <v/>
          </cell>
          <cell r="CE1083" t="str">
            <v/>
          </cell>
          <cell r="CF1083" t="str">
            <v/>
          </cell>
          <cell r="CG1083" t="str">
            <v/>
          </cell>
          <cell r="CH1083" t="str">
            <v/>
          </cell>
          <cell r="CI1083" t="str">
            <v/>
          </cell>
          <cell r="CP1083">
            <v>0</v>
          </cell>
        </row>
        <row r="1084">
          <cell r="C1084" t="str">
            <v>1044-2023</v>
          </cell>
          <cell r="D1084">
            <v>1</v>
          </cell>
          <cell r="E1084" t="str">
            <v>CO1.PCCNTR.5161782</v>
          </cell>
          <cell r="F1084" t="str">
            <v>No Aplica</v>
          </cell>
          <cell r="G1084" t="str">
            <v>En Ejecución</v>
          </cell>
          <cell r="H1084" t="str">
            <v>https://community.secop.gov.co/Public/Tendering/OpportunityDetail/Index?noticeUID=CO1.NTC.4658867&amp;isFromPublicArea=True&amp;isModal=true&amp;asPopupView=true</v>
          </cell>
          <cell r="I1084" t="str">
            <v>SDHT-SDO-PSP-141-2023</v>
          </cell>
          <cell r="J1084">
            <v>1</v>
          </cell>
          <cell r="K1084">
            <v>2</v>
          </cell>
          <cell r="L1084" t="str">
            <v>Persona Natural</v>
          </cell>
          <cell r="M1084" t="str">
            <v>CC</v>
          </cell>
          <cell r="N1084">
            <v>1016042982</v>
          </cell>
          <cell r="O1084">
            <v>7</v>
          </cell>
          <cell r="P1084" t="str">
            <v>BELTRAN PINZON</v>
          </cell>
          <cell r="Q1084" t="str">
            <v>LEIDY VIVIANA</v>
          </cell>
          <cell r="R1084" t="str">
            <v>No Aplica</v>
          </cell>
          <cell r="S1084" t="str">
            <v>LEIDY VIVIANA BELTRAN PINZON</v>
          </cell>
          <cell r="T1084" t="str">
            <v>F</v>
          </cell>
          <cell r="U1084">
            <v>45105</v>
          </cell>
          <cell r="V1084">
            <v>45107</v>
          </cell>
          <cell r="W1084">
            <v>45107</v>
          </cell>
          <cell r="Y1084" t="str">
            <v>Contratación Directa</v>
          </cell>
          <cell r="Z1084" t="str">
            <v>Contrato</v>
          </cell>
          <cell r="AA1084" t="str">
            <v>Prestación de Servicios Profesionales</v>
          </cell>
          <cell r="AB1084" t="str">
            <v>PRESTAR SERVICIOS PROFESIONALES DE APOYO PARA LA CARACTERIZACIÓN SOCIAL, ESTRATEGIAS DE GESTIÓN Y PARTICIPACIÓN COMUNITARIA PARA LA EJECUCIÓN DEL PROYECTO DE MEJORAMIENTO INTEGRAL RURAL Y DE LOS DEMÁS PROYECTOS PRIORIZADOS POR LA SUBDIRECCIÓN DE OPERACIONES.</v>
          </cell>
          <cell r="AC1084">
            <v>45107</v>
          </cell>
          <cell r="AE1084">
            <v>45111</v>
          </cell>
          <cell r="AF1084">
            <v>6</v>
          </cell>
          <cell r="AG1084">
            <v>0</v>
          </cell>
          <cell r="AH1084">
            <v>6</v>
          </cell>
          <cell r="AI1084">
            <v>6</v>
          </cell>
          <cell r="AJ1084">
            <v>0</v>
          </cell>
          <cell r="AK1084">
            <v>180</v>
          </cell>
          <cell r="AL1084">
            <v>45294</v>
          </cell>
          <cell r="AM1084">
            <v>45294</v>
          </cell>
          <cell r="AN1084">
            <v>44868000</v>
          </cell>
          <cell r="AO1084">
            <v>44868000</v>
          </cell>
          <cell r="AP1084">
            <v>7478000</v>
          </cell>
          <cell r="AQ1084">
            <v>0</v>
          </cell>
          <cell r="AS1084">
            <v>1273</v>
          </cell>
          <cell r="AT1084">
            <v>45090</v>
          </cell>
          <cell r="AU1084">
            <v>44868000</v>
          </cell>
          <cell r="AV1084" t="str">
            <v>O23011601190000007659</v>
          </cell>
          <cell r="AW1084" t="str">
            <v>INVERSION</v>
          </cell>
          <cell r="AX1084" t="str">
            <v>Mejoramiento Integral Rural y de Bordes Urbanos en Bogotá</v>
          </cell>
          <cell r="AY1084">
            <v>5000522576</v>
          </cell>
          <cell r="AZ1084">
            <v>1252</v>
          </cell>
          <cell r="BA1084">
            <v>45105</v>
          </cell>
          <cell r="BB1084">
            <v>44868000</v>
          </cell>
          <cell r="BK1084" t="str">
            <v/>
          </cell>
          <cell r="BN1084" t="str">
            <v/>
          </cell>
          <cell r="BO1084" t="str">
            <v/>
          </cell>
          <cell r="BP1084" t="str">
            <v/>
          </cell>
          <cell r="BR1084" t="str">
            <v/>
          </cell>
          <cell r="BS1084" t="str">
            <v/>
          </cell>
          <cell r="BT1084" t="str">
            <v/>
          </cell>
          <cell r="BU1084" t="str">
            <v/>
          </cell>
          <cell r="BV1084" t="str">
            <v/>
          </cell>
          <cell r="BW1084" t="str">
            <v/>
          </cell>
          <cell r="CA1084" t="str">
            <v/>
          </cell>
          <cell r="CB1084" t="str">
            <v/>
          </cell>
          <cell r="CC1084" t="str">
            <v/>
          </cell>
          <cell r="CE1084" t="str">
            <v/>
          </cell>
          <cell r="CF1084" t="str">
            <v/>
          </cell>
          <cell r="CG1084" t="str">
            <v/>
          </cell>
          <cell r="CH1084" t="str">
            <v/>
          </cell>
          <cell r="CI1084" t="str">
            <v/>
          </cell>
          <cell r="CP1084">
            <v>0</v>
          </cell>
        </row>
        <row r="1085">
          <cell r="C1085" t="str">
            <v>1045-2023</v>
          </cell>
          <cell r="D1085">
            <v>1</v>
          </cell>
          <cell r="E1085" t="str">
            <v>CO1.PCCNTR.5162228</v>
          </cell>
          <cell r="F1085" t="str">
            <v>No Aplica</v>
          </cell>
          <cell r="G1085" t="str">
            <v>En Ejecución</v>
          </cell>
          <cell r="H1085" t="str">
            <v>https://community.secop.gov.co/Public/Tendering/OpportunityDetail/Index?noticeUID=CO1.NTC.4659448&amp;isFromPublicArea=True&amp;isModal=true&amp;asPopupView=true</v>
          </cell>
          <cell r="I1085" t="str">
            <v>SDHT-SDO-PSP-144-2023</v>
          </cell>
          <cell r="J1085">
            <v>1</v>
          </cell>
          <cell r="K1085">
            <v>2</v>
          </cell>
          <cell r="L1085" t="str">
            <v>Persona Natural</v>
          </cell>
          <cell r="M1085" t="str">
            <v>CC</v>
          </cell>
          <cell r="N1085">
            <v>52086502</v>
          </cell>
          <cell r="O1085">
            <v>4</v>
          </cell>
          <cell r="P1085" t="str">
            <v>VARGAS GARZON</v>
          </cell>
          <cell r="Q1085" t="str">
            <v>BELLANITH PAULINA</v>
          </cell>
          <cell r="R1085" t="str">
            <v>No Aplica</v>
          </cell>
          <cell r="S1085" t="str">
            <v>BELLANITH PAULINA VARGAS GARZON</v>
          </cell>
          <cell r="T1085" t="str">
            <v>F</v>
          </cell>
          <cell r="U1085">
            <v>45105</v>
          </cell>
          <cell r="V1085">
            <v>45106</v>
          </cell>
          <cell r="W1085">
            <v>45107</v>
          </cell>
          <cell r="Y1085" t="str">
            <v>Contratación Directa</v>
          </cell>
          <cell r="Z1085" t="str">
            <v>Contrato</v>
          </cell>
          <cell r="AA1085" t="str">
            <v>Prestación de Servicios Profesionales</v>
          </cell>
          <cell r="AB1085" t="str">
            <v>PRESTAR SERVICIOS PROFESIONALES PARA REALIZAR EL ANÁLISIS Y DIAGNÓSTICOS TÉCNICOS REQUERIDOS PARA LA ESTRUCTURACIÓN E IMPLEMENTACIÓN DE LAS INTERVENCIONES DE BORDES Y LOS DEMÁS PROYECTOS PRIORIZADOS POR LA SUBDIRECCIÓN DE OPERACIONES.</v>
          </cell>
          <cell r="AC1085">
            <v>45107</v>
          </cell>
          <cell r="AE1085">
            <v>45111</v>
          </cell>
          <cell r="AF1085">
            <v>6</v>
          </cell>
          <cell r="AG1085">
            <v>0</v>
          </cell>
          <cell r="AH1085">
            <v>6</v>
          </cell>
          <cell r="AI1085">
            <v>6</v>
          </cell>
          <cell r="AJ1085">
            <v>0</v>
          </cell>
          <cell r="AK1085">
            <v>180</v>
          </cell>
          <cell r="AL1085">
            <v>45294</v>
          </cell>
          <cell r="AM1085">
            <v>45294</v>
          </cell>
          <cell r="AN1085">
            <v>44868000</v>
          </cell>
          <cell r="AO1085">
            <v>44868000</v>
          </cell>
          <cell r="AP1085">
            <v>7478000</v>
          </cell>
          <cell r="AQ1085">
            <v>0</v>
          </cell>
          <cell r="AS1085">
            <v>1274</v>
          </cell>
          <cell r="AT1085">
            <v>45090</v>
          </cell>
          <cell r="AU1085">
            <v>44868000</v>
          </cell>
          <cell r="AV1085" t="str">
            <v>O23011601190000007659</v>
          </cell>
          <cell r="AW1085" t="str">
            <v>INVERSION</v>
          </cell>
          <cell r="AX1085" t="str">
            <v>Mejoramiento Integral Rural y de Bordes Urbanos en Bogotá</v>
          </cell>
          <cell r="AY1085">
            <v>5000522586</v>
          </cell>
          <cell r="AZ1085">
            <v>1255</v>
          </cell>
          <cell r="BA1085">
            <v>45105</v>
          </cell>
          <cell r="BB1085">
            <v>44868000</v>
          </cell>
          <cell r="BK1085" t="str">
            <v/>
          </cell>
          <cell r="BN1085" t="str">
            <v/>
          </cell>
          <cell r="BO1085" t="str">
            <v/>
          </cell>
          <cell r="BP1085" t="str">
            <v/>
          </cell>
          <cell r="BR1085" t="str">
            <v/>
          </cell>
          <cell r="BS1085" t="str">
            <v/>
          </cell>
          <cell r="BT1085" t="str">
            <v/>
          </cell>
          <cell r="BU1085" t="str">
            <v/>
          </cell>
          <cell r="BV1085" t="str">
            <v/>
          </cell>
          <cell r="BW1085" t="str">
            <v/>
          </cell>
          <cell r="CA1085" t="str">
            <v/>
          </cell>
          <cell r="CB1085" t="str">
            <v/>
          </cell>
          <cell r="CC1085" t="str">
            <v/>
          </cell>
          <cell r="CE1085" t="str">
            <v/>
          </cell>
          <cell r="CF1085" t="str">
            <v/>
          </cell>
          <cell r="CG1085" t="str">
            <v/>
          </cell>
          <cell r="CH1085" t="str">
            <v/>
          </cell>
          <cell r="CI1085" t="str">
            <v/>
          </cell>
          <cell r="CP1085">
            <v>0</v>
          </cell>
        </row>
        <row r="1086">
          <cell r="C1086" t="str">
            <v>1046-2023</v>
          </cell>
          <cell r="D1086">
            <v>1</v>
          </cell>
          <cell r="E1086" t="str">
            <v>CO1.PCCNTR.5162678</v>
          </cell>
          <cell r="F1086" t="str">
            <v>No Aplica</v>
          </cell>
          <cell r="G1086" t="str">
            <v>En Ejecución</v>
          </cell>
          <cell r="H1086" t="str">
            <v>https://community.secop.gov.co/Public/Tendering/OpportunityDetail/Index?noticeUID=CO1.NTC.4659840&amp;isFromPublicArea=True&amp;isModal=true&amp;asPopupView=true</v>
          </cell>
          <cell r="I1086" t="str">
            <v>SDHT-SDO-PSP-140-2023</v>
          </cell>
          <cell r="J1086">
            <v>1</v>
          </cell>
          <cell r="K1086">
            <v>2</v>
          </cell>
          <cell r="L1086" t="str">
            <v>Persona Natural</v>
          </cell>
          <cell r="M1086" t="str">
            <v>CC</v>
          </cell>
          <cell r="N1086">
            <v>7121658</v>
          </cell>
          <cell r="O1086">
            <v>0</v>
          </cell>
          <cell r="P1086" t="str">
            <v>BARAJAS GONZALEZ</v>
          </cell>
          <cell r="Q1086" t="str">
            <v>YEISSON YAZETH</v>
          </cell>
          <cell r="R1086" t="str">
            <v>No Aplica</v>
          </cell>
          <cell r="S1086" t="str">
            <v>YEISSON YAZETH BARAJAS GONZALEZ</v>
          </cell>
          <cell r="T1086" t="str">
            <v>M</v>
          </cell>
          <cell r="U1086">
            <v>45105</v>
          </cell>
          <cell r="V1086">
            <v>45107</v>
          </cell>
          <cell r="W1086">
            <v>45107</v>
          </cell>
          <cell r="Y1086" t="str">
            <v>Contratación Directa</v>
          </cell>
          <cell r="Z1086" t="str">
            <v>Contrato</v>
          </cell>
          <cell r="AA1086" t="str">
            <v>Prestación de Servicios Profesionales</v>
          </cell>
          <cell r="AB1086" t="str">
            <v>PRESTAR SERVICIOS PROFESIONALES PARA APOYAR TÉCNICAMENTE EN LA ELABORACIÓN DE INSUMOS TÉCNICOS REQUERIDOS PARA LA IMPLEMENTACIÓN DEL PROYECTO DE MEJORAMIENTO INTEGRAL RURAL Y LOS DEMÁS PROYECTOS PRIORIZADOS POR LA SUBDIRECCIÓN DE OPERACIONES.</v>
          </cell>
          <cell r="AC1086">
            <v>45107</v>
          </cell>
          <cell r="AE1086">
            <v>45107</v>
          </cell>
          <cell r="AF1086">
            <v>6</v>
          </cell>
          <cell r="AG1086">
            <v>0</v>
          </cell>
          <cell r="AH1086">
            <v>6</v>
          </cell>
          <cell r="AI1086">
            <v>6</v>
          </cell>
          <cell r="AJ1086">
            <v>0</v>
          </cell>
          <cell r="AK1086">
            <v>180</v>
          </cell>
          <cell r="AL1086">
            <v>45289</v>
          </cell>
          <cell r="AM1086">
            <v>45289</v>
          </cell>
          <cell r="AN1086">
            <v>44868000</v>
          </cell>
          <cell r="AO1086">
            <v>44868000</v>
          </cell>
          <cell r="AP1086">
            <v>7478000</v>
          </cell>
          <cell r="AQ1086">
            <v>0</v>
          </cell>
          <cell r="AS1086">
            <v>1275</v>
          </cell>
          <cell r="AT1086">
            <v>45090</v>
          </cell>
          <cell r="AU1086">
            <v>44868000</v>
          </cell>
          <cell r="AV1086" t="str">
            <v>O23011601190000007659</v>
          </cell>
          <cell r="AW1086" t="str">
            <v>INVERSION</v>
          </cell>
          <cell r="AX1086" t="str">
            <v>Mejoramiento Integral Rural y de Bordes Urbanos en Bogotá</v>
          </cell>
          <cell r="AY1086">
            <v>5000522584</v>
          </cell>
          <cell r="AZ1086">
            <v>1254</v>
          </cell>
          <cell r="BA1086">
            <v>45105</v>
          </cell>
          <cell r="BB1086">
            <v>44868000</v>
          </cell>
          <cell r="BK1086" t="str">
            <v/>
          </cell>
          <cell r="BN1086" t="str">
            <v/>
          </cell>
          <cell r="BO1086" t="str">
            <v/>
          </cell>
          <cell r="BP1086" t="str">
            <v/>
          </cell>
          <cell r="BR1086" t="str">
            <v/>
          </cell>
          <cell r="BS1086" t="str">
            <v/>
          </cell>
          <cell r="BT1086" t="str">
            <v/>
          </cell>
          <cell r="BU1086" t="str">
            <v/>
          </cell>
          <cell r="BV1086" t="str">
            <v/>
          </cell>
          <cell r="BW1086" t="str">
            <v/>
          </cell>
          <cell r="CA1086" t="str">
            <v/>
          </cell>
          <cell r="CB1086" t="str">
            <v/>
          </cell>
          <cell r="CC1086" t="str">
            <v/>
          </cell>
          <cell r="CE1086" t="str">
            <v/>
          </cell>
          <cell r="CF1086" t="str">
            <v/>
          </cell>
          <cell r="CG1086" t="str">
            <v/>
          </cell>
          <cell r="CH1086" t="str">
            <v/>
          </cell>
          <cell r="CI1086" t="str">
            <v/>
          </cell>
          <cell r="CP1086">
            <v>0</v>
          </cell>
        </row>
        <row r="1087">
          <cell r="C1087" t="str">
            <v>1047-2023</v>
          </cell>
          <cell r="D1087">
            <v>1</v>
          </cell>
          <cell r="E1087" t="str">
            <v>CO1.PCCNTR.5168087</v>
          </cell>
          <cell r="F1087" t="str">
            <v>No Aplica</v>
          </cell>
          <cell r="G1087" t="str">
            <v>En Ejecución</v>
          </cell>
          <cell r="H1087" t="str">
            <v>https://community.secop.gov.co/Public/Tendering/OpportunityDetail/Index?noticeUID=CO1.NTC.4665010&amp;isFromPublicArea=True&amp;isModal=true&amp;asPopupView=true</v>
          </cell>
          <cell r="I1087" t="str">
            <v>SDHT-SDO-PSP-143-2023</v>
          </cell>
          <cell r="J1087">
            <v>1</v>
          </cell>
          <cell r="K1087">
            <v>2</v>
          </cell>
          <cell r="L1087" t="str">
            <v>Persona Natural</v>
          </cell>
          <cell r="M1087" t="str">
            <v>CC</v>
          </cell>
          <cell r="N1087">
            <v>52489695</v>
          </cell>
          <cell r="O1087">
            <v>7</v>
          </cell>
          <cell r="P1087" t="str">
            <v>COBOS CHICO</v>
          </cell>
          <cell r="Q1087" t="str">
            <v>ZULMA PATRICIA</v>
          </cell>
          <cell r="R1087" t="str">
            <v>No Aplica</v>
          </cell>
          <cell r="S1087" t="str">
            <v>ZULMA PATRICIA COBOS CHICO</v>
          </cell>
          <cell r="T1087" t="str">
            <v>F</v>
          </cell>
          <cell r="U1087">
            <v>45105</v>
          </cell>
          <cell r="V1087">
            <v>45106</v>
          </cell>
          <cell r="W1087">
            <v>45107</v>
          </cell>
          <cell r="Y1087" t="str">
            <v>Contratación Directa</v>
          </cell>
          <cell r="Z1087" t="str">
            <v>Contrato</v>
          </cell>
          <cell r="AA1087" t="str">
            <v>Prestación de Servicios Profesionales</v>
          </cell>
          <cell r="AB1087" t="str">
            <v>PRESTAR SERVICIOS PROFESIONALES PARA APOYAR LA DEFINICIÓN DE LOS CRITERIOS FINANCIEROS Y ECONÓMICOS REQUERIDOS PARA LA ESTRUCTURACIÓN E IMPLEMENTACIÓN DE LAS INTERVENCIONES DE MEJORAMIENTO INTEGRAL RURAL, Y LOS DEMÁS PROYECTOS PRIORIZADOS POR LA SUBDIRECCIÓN DE OPERACIONES.</v>
          </cell>
          <cell r="AC1087">
            <v>45107</v>
          </cell>
          <cell r="AD1087">
            <v>45111</v>
          </cell>
          <cell r="AE1087">
            <v>45111</v>
          </cell>
          <cell r="AF1087">
            <v>6</v>
          </cell>
          <cell r="AG1087">
            <v>0</v>
          </cell>
          <cell r="AH1087">
            <v>6</v>
          </cell>
          <cell r="AI1087">
            <v>6</v>
          </cell>
          <cell r="AJ1087">
            <v>0</v>
          </cell>
          <cell r="AK1087">
            <v>180</v>
          </cell>
          <cell r="AL1087">
            <v>45294</v>
          </cell>
          <cell r="AM1087">
            <v>45294</v>
          </cell>
          <cell r="AN1087">
            <v>44868000</v>
          </cell>
          <cell r="AO1087">
            <v>44868000</v>
          </cell>
          <cell r="AP1087">
            <v>7478000</v>
          </cell>
          <cell r="AQ1087">
            <v>0</v>
          </cell>
          <cell r="AS1087">
            <v>1276</v>
          </cell>
          <cell r="AT1087">
            <v>45090</v>
          </cell>
          <cell r="AU1087">
            <v>44868000</v>
          </cell>
          <cell r="AV1087" t="str">
            <v>O23011601190000007659</v>
          </cell>
          <cell r="AW1087" t="str">
            <v>INVERSION</v>
          </cell>
          <cell r="AX1087" t="str">
            <v>Mejoramiento Integral Rural y de Bordes Urbanos en Bogotá</v>
          </cell>
          <cell r="AY1087">
            <v>5000522589</v>
          </cell>
          <cell r="AZ1087">
            <v>1256</v>
          </cell>
          <cell r="BA1087">
            <v>45105</v>
          </cell>
          <cell r="BB1087">
            <v>44868000</v>
          </cell>
          <cell r="BK1087" t="str">
            <v/>
          </cell>
          <cell r="BN1087" t="str">
            <v/>
          </cell>
          <cell r="BO1087" t="str">
            <v/>
          </cell>
          <cell r="BP1087" t="str">
            <v/>
          </cell>
          <cell r="BR1087" t="str">
            <v/>
          </cell>
          <cell r="BS1087" t="str">
            <v/>
          </cell>
          <cell r="BT1087" t="str">
            <v/>
          </cell>
          <cell r="BU1087" t="str">
            <v/>
          </cell>
          <cell r="BV1087" t="str">
            <v/>
          </cell>
          <cell r="BW1087" t="str">
            <v/>
          </cell>
          <cell r="CA1087" t="str">
            <v/>
          </cell>
          <cell r="CB1087" t="str">
            <v/>
          </cell>
          <cell r="CC1087" t="str">
            <v/>
          </cell>
          <cell r="CE1087" t="str">
            <v/>
          </cell>
          <cell r="CF1087" t="str">
            <v/>
          </cell>
          <cell r="CG1087" t="str">
            <v/>
          </cell>
          <cell r="CH1087" t="str">
            <v/>
          </cell>
          <cell r="CI1087" t="str">
            <v/>
          </cell>
          <cell r="CP1087">
            <v>0</v>
          </cell>
        </row>
        <row r="1088">
          <cell r="C1088" t="str">
            <v>1048-2023</v>
          </cell>
          <cell r="D1088">
            <v>1</v>
          </cell>
          <cell r="E1088" t="str">
            <v>CO1.PCCNTR.5156648</v>
          </cell>
          <cell r="F1088" t="str">
            <v>No Aplica</v>
          </cell>
          <cell r="G1088" t="str">
            <v>En Ejecución</v>
          </cell>
          <cell r="H1088" t="str">
            <v>https://community.secop.gov.co/Public/Tendering/OpportunityDetail/Index?noticeUID=CO1.NTC.4650938&amp;isFromPublicArea=True&amp;isModal=true&amp;asPopupView=true</v>
          </cell>
          <cell r="I1088" t="str">
            <v>SDHT-SDO-PSAG-002-2023</v>
          </cell>
          <cell r="J1088">
            <v>1</v>
          </cell>
          <cell r="K1088">
            <v>1</v>
          </cell>
          <cell r="L1088" t="str">
            <v>Persona Natural</v>
          </cell>
          <cell r="M1088" t="str">
            <v>CC</v>
          </cell>
          <cell r="N1088">
            <v>80251768</v>
          </cell>
          <cell r="O1088">
            <v>5</v>
          </cell>
          <cell r="P1088" t="str">
            <v>JARAMILLO CERINZA</v>
          </cell>
          <cell r="Q1088" t="str">
            <v>EDUAR FERNANDO</v>
          </cell>
          <cell r="R1088" t="str">
            <v>No Aplica</v>
          </cell>
          <cell r="S1088" t="str">
            <v>EDUAR FERNANDO JARAMILLO CERINZA</v>
          </cell>
          <cell r="T1088" t="str">
            <v>M</v>
          </cell>
          <cell r="U1088">
            <v>45105</v>
          </cell>
          <cell r="V1088">
            <v>45107</v>
          </cell>
          <cell r="W1088">
            <v>45106</v>
          </cell>
          <cell r="Y1088" t="str">
            <v>Contratación Directa</v>
          </cell>
          <cell r="Z1088" t="str">
            <v>Contrato</v>
          </cell>
          <cell r="AA1088" t="str">
            <v>Prestación de Servicios  de Apoyo a la Gestión</v>
          </cell>
          <cell r="AB1088" t="str">
            <v>PRESTAR SERVICIOS DE APOYO PARA LA ORGANIZACIÓN Y FORTALECIMIENTO DEL ARCHIVO DE LA SUBDIRECCIÓN DE OPERACIONES, DE ACUERDO CON EL PROCESO DE GESTIÓN DOCUMENTAL Y LA NORMATIVIDAD QUE REGULAN LA MATERIA.</v>
          </cell>
          <cell r="AC1088">
            <v>45107</v>
          </cell>
          <cell r="AD1088">
            <v>45111</v>
          </cell>
          <cell r="AE1088">
            <v>45111</v>
          </cell>
          <cell r="AF1088">
            <v>5</v>
          </cell>
          <cell r="AG1088">
            <v>0</v>
          </cell>
          <cell r="AH1088">
            <v>5</v>
          </cell>
          <cell r="AI1088">
            <v>5</v>
          </cell>
          <cell r="AJ1088">
            <v>0</v>
          </cell>
          <cell r="AK1088">
            <v>150</v>
          </cell>
          <cell r="AL1088">
            <v>45263</v>
          </cell>
          <cell r="AM1088">
            <v>45263</v>
          </cell>
          <cell r="AN1088">
            <v>15300000</v>
          </cell>
          <cell r="AO1088">
            <v>15300000</v>
          </cell>
          <cell r="AP1088">
            <v>3060000</v>
          </cell>
          <cell r="AQ1088">
            <v>0</v>
          </cell>
          <cell r="AS1088">
            <v>1316</v>
          </cell>
          <cell r="AT1088">
            <v>45099</v>
          </cell>
          <cell r="AU1088">
            <v>15300000</v>
          </cell>
          <cell r="AV1088" t="str">
            <v>O23011602320000007641</v>
          </cell>
          <cell r="AW1088" t="str">
            <v>INVERSION</v>
          </cell>
          <cell r="AX1088" t="str">
            <v>Implementación de la Estrategia Integral de Revitalización Bogotá</v>
          </cell>
          <cell r="AY1088">
            <v>5000522349</v>
          </cell>
          <cell r="AZ1088">
            <v>1228</v>
          </cell>
          <cell r="BA1088">
            <v>45105</v>
          </cell>
          <cell r="BB1088">
            <v>15300000</v>
          </cell>
          <cell r="BK1088" t="str">
            <v/>
          </cell>
          <cell r="BN1088" t="str">
            <v/>
          </cell>
          <cell r="BO1088" t="str">
            <v/>
          </cell>
          <cell r="BP1088" t="str">
            <v/>
          </cell>
          <cell r="BR1088" t="str">
            <v/>
          </cell>
          <cell r="BS1088" t="str">
            <v/>
          </cell>
          <cell r="BT1088" t="str">
            <v/>
          </cell>
          <cell r="BU1088" t="str">
            <v/>
          </cell>
          <cell r="BV1088" t="str">
            <v/>
          </cell>
          <cell r="BW1088" t="str">
            <v/>
          </cell>
          <cell r="CA1088" t="str">
            <v/>
          </cell>
          <cell r="CB1088" t="str">
            <v/>
          </cell>
          <cell r="CC1088" t="str">
            <v/>
          </cell>
          <cell r="CE1088" t="str">
            <v/>
          </cell>
          <cell r="CF1088" t="str">
            <v/>
          </cell>
          <cell r="CG1088" t="str">
            <v/>
          </cell>
          <cell r="CH1088" t="str">
            <v/>
          </cell>
          <cell r="CI1088" t="str">
            <v/>
          </cell>
          <cell r="CP1088">
            <v>0</v>
          </cell>
        </row>
        <row r="1089">
          <cell r="C1089" t="str">
            <v>1049-2023</v>
          </cell>
          <cell r="D1089">
            <v>1</v>
          </cell>
          <cell r="E1089" t="str">
            <v>CO1.PCCNTR.5160941</v>
          </cell>
          <cell r="F1089" t="str">
            <v>No Aplica</v>
          </cell>
          <cell r="G1089" t="str">
            <v>En Ejecución</v>
          </cell>
          <cell r="H1089" t="str">
            <v>https://community.secop.gov.co/Public/Tendering/OpportunityDetail/Index?noticeUID=CO1.NTC.4658306&amp;isFromPublicArea=True&amp;isModal=true&amp;asPopupView=true</v>
          </cell>
          <cell r="I1089" t="str">
            <v>SDHT-SDO-PSP-136-2023</v>
          </cell>
          <cell r="J1089">
            <v>1</v>
          </cell>
          <cell r="K1089">
            <v>2</v>
          </cell>
          <cell r="L1089" t="str">
            <v>Persona Natural</v>
          </cell>
          <cell r="M1089" t="str">
            <v>CC</v>
          </cell>
          <cell r="N1089">
            <v>1012381987</v>
          </cell>
          <cell r="O1089">
            <v>2</v>
          </cell>
          <cell r="P1089" t="str">
            <v>NEUTA NIÑO</v>
          </cell>
          <cell r="Q1089" t="str">
            <v>DIEGO FERNANDO</v>
          </cell>
          <cell r="R1089" t="str">
            <v>No Aplica</v>
          </cell>
          <cell r="S1089" t="str">
            <v>DIEGO FERNANDO NEUTA NIÑO</v>
          </cell>
          <cell r="T1089" t="str">
            <v>M</v>
          </cell>
          <cell r="U1089">
            <v>45105</v>
          </cell>
          <cell r="V1089">
            <v>45107</v>
          </cell>
          <cell r="W1089">
            <v>45106</v>
          </cell>
          <cell r="Y1089" t="str">
            <v>Contratación Directa</v>
          </cell>
          <cell r="Z1089" t="str">
            <v>Contrato</v>
          </cell>
          <cell r="AA1089" t="str">
            <v>Prestación de Servicios Profesionales</v>
          </cell>
          <cell r="AB1089" t="str">
            <v>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v>
          </cell>
          <cell r="AC1089">
            <v>45107</v>
          </cell>
          <cell r="AD1089">
            <v>45111</v>
          </cell>
          <cell r="AE1089">
            <v>45111</v>
          </cell>
          <cell r="AF1089">
            <v>6</v>
          </cell>
          <cell r="AG1089">
            <v>0</v>
          </cell>
          <cell r="AH1089">
            <v>6</v>
          </cell>
          <cell r="AI1089">
            <v>6</v>
          </cell>
          <cell r="AJ1089">
            <v>0</v>
          </cell>
          <cell r="AK1089">
            <v>180</v>
          </cell>
          <cell r="AL1089">
            <v>45294</v>
          </cell>
          <cell r="AM1089">
            <v>45294</v>
          </cell>
          <cell r="AN1089">
            <v>44868000</v>
          </cell>
          <cell r="AO1089">
            <v>44868000</v>
          </cell>
          <cell r="AP1089">
            <v>7478000</v>
          </cell>
          <cell r="AQ1089">
            <v>0</v>
          </cell>
          <cell r="AS1089">
            <v>1249</v>
          </cell>
          <cell r="AT1089">
            <v>45090</v>
          </cell>
          <cell r="AU1089">
            <v>44868000</v>
          </cell>
          <cell r="AV1089" t="str">
            <v>O23011601190000007659</v>
          </cell>
          <cell r="AW1089" t="str">
            <v>INVERSION</v>
          </cell>
          <cell r="AX1089" t="str">
            <v>Mejoramiento Integral Rural y de Bordes Urbanos en Bogotá</v>
          </cell>
          <cell r="AY1089">
            <v>5000522354</v>
          </cell>
          <cell r="AZ1089">
            <v>1229</v>
          </cell>
          <cell r="BA1089">
            <v>45105</v>
          </cell>
          <cell r="BB1089">
            <v>44868000</v>
          </cell>
          <cell r="BK1089" t="str">
            <v/>
          </cell>
          <cell r="BN1089" t="str">
            <v/>
          </cell>
          <cell r="BO1089" t="str">
            <v/>
          </cell>
          <cell r="BP1089" t="str">
            <v/>
          </cell>
          <cell r="BR1089" t="str">
            <v/>
          </cell>
          <cell r="BS1089" t="str">
            <v/>
          </cell>
          <cell r="BT1089" t="str">
            <v/>
          </cell>
          <cell r="BU1089" t="str">
            <v/>
          </cell>
          <cell r="BV1089" t="str">
            <v/>
          </cell>
          <cell r="BW1089" t="str">
            <v/>
          </cell>
          <cell r="CA1089" t="str">
            <v/>
          </cell>
          <cell r="CB1089" t="str">
            <v/>
          </cell>
          <cell r="CC1089" t="str">
            <v/>
          </cell>
          <cell r="CE1089" t="str">
            <v/>
          </cell>
          <cell r="CF1089" t="str">
            <v/>
          </cell>
          <cell r="CG1089" t="str">
            <v/>
          </cell>
          <cell r="CH1089" t="str">
            <v/>
          </cell>
          <cell r="CI1089" t="str">
            <v/>
          </cell>
          <cell r="CP1089">
            <v>0</v>
          </cell>
        </row>
        <row r="1090">
          <cell r="C1090" t="str">
            <v>1050-2023</v>
          </cell>
          <cell r="D1090">
            <v>1</v>
          </cell>
          <cell r="E1090" t="str">
            <v>CO1.PCCNTR.5160964</v>
          </cell>
          <cell r="F1090" t="str">
            <v>No Aplica</v>
          </cell>
          <cell r="G1090" t="str">
            <v>En Ejecución</v>
          </cell>
          <cell r="H1090" t="str">
            <v>https://community.secop.gov.co/Public/Tendering/OpportunityDetail/Index?noticeUID=CO1.NTC.4658283&amp;isFromPublicArea=True&amp;isModal=true&amp;asPopupView=true</v>
          </cell>
          <cell r="I1090" t="str">
            <v>SDHT-SDO-PSP-137-2023</v>
          </cell>
          <cell r="J1090">
            <v>1</v>
          </cell>
          <cell r="K1090">
            <v>2</v>
          </cell>
          <cell r="L1090" t="str">
            <v>Persona Natural</v>
          </cell>
          <cell r="M1090" t="str">
            <v>CC</v>
          </cell>
          <cell r="N1090">
            <v>79958221</v>
          </cell>
          <cell r="O1090">
            <v>0</v>
          </cell>
          <cell r="P1090" t="str">
            <v>DAVILA PARDO</v>
          </cell>
          <cell r="Q1090" t="str">
            <v>LENIN JHONATHAN</v>
          </cell>
          <cell r="R1090" t="str">
            <v>No Aplica</v>
          </cell>
          <cell r="S1090" t="str">
            <v>LENIN JHONATHAN DAVILA PARDO</v>
          </cell>
          <cell r="T1090" t="str">
            <v>M</v>
          </cell>
          <cell r="U1090">
            <v>45105</v>
          </cell>
          <cell r="V1090">
            <v>45107</v>
          </cell>
          <cell r="W1090">
            <v>45106</v>
          </cell>
          <cell r="Y1090" t="str">
            <v>Contratación Directa</v>
          </cell>
          <cell r="Z1090" t="str">
            <v>Contrato</v>
          </cell>
          <cell r="AA1090" t="str">
            <v>Prestación de Servicios Profesionales</v>
          </cell>
          <cell r="AB1090" t="str">
            <v>PRESTAR SERVICIOS PROFESIONALES DE APOYO AL COMPONENTE SOCIAL Y PARTICIPATIVO PARA LA CONFORMACIÓN DE EXPEDIENTES DE LAS INTERVENCIONES DE MEJORAMIENTO INTEGRAL RURAL, Y LOS DEMÁS PROYECTOS PRIORIZADOS POR LA SUBDIRECCIÓN DE OPERACIONES</v>
          </cell>
          <cell r="AC1090">
            <v>45107</v>
          </cell>
          <cell r="AD1090">
            <v>45111</v>
          </cell>
          <cell r="AE1090">
            <v>45111</v>
          </cell>
          <cell r="AF1090">
            <v>6</v>
          </cell>
          <cell r="AG1090">
            <v>0</v>
          </cell>
          <cell r="AH1090">
            <v>6</v>
          </cell>
          <cell r="AI1090">
            <v>6</v>
          </cell>
          <cell r="AJ1090">
            <v>0</v>
          </cell>
          <cell r="AK1090">
            <v>180</v>
          </cell>
          <cell r="AL1090">
            <v>45294</v>
          </cell>
          <cell r="AM1090">
            <v>45294</v>
          </cell>
          <cell r="AN1090">
            <v>31518000</v>
          </cell>
          <cell r="AO1090">
            <v>31518000</v>
          </cell>
          <cell r="AP1090">
            <v>5253000</v>
          </cell>
          <cell r="AQ1090">
            <v>0</v>
          </cell>
          <cell r="AS1090">
            <v>1251</v>
          </cell>
          <cell r="AT1090">
            <v>45090</v>
          </cell>
          <cell r="AU1090">
            <v>31518000</v>
          </cell>
          <cell r="AV1090" t="str">
            <v>O23011601190000007659</v>
          </cell>
          <cell r="AW1090" t="str">
            <v>INVERSION</v>
          </cell>
          <cell r="AX1090" t="str">
            <v>Mejoramiento Integral Rural y de Bordes Urbanos en Bogotá</v>
          </cell>
          <cell r="AY1090">
            <v>5000522366</v>
          </cell>
          <cell r="AZ1090">
            <v>1231</v>
          </cell>
          <cell r="BA1090">
            <v>45105</v>
          </cell>
          <cell r="BB1090">
            <v>31518000</v>
          </cell>
          <cell r="BK1090" t="str">
            <v/>
          </cell>
          <cell r="BN1090" t="str">
            <v/>
          </cell>
          <cell r="BO1090" t="str">
            <v/>
          </cell>
          <cell r="BP1090" t="str">
            <v/>
          </cell>
          <cell r="BR1090" t="str">
            <v/>
          </cell>
          <cell r="BS1090" t="str">
            <v/>
          </cell>
          <cell r="BT1090" t="str">
            <v/>
          </cell>
          <cell r="BU1090" t="str">
            <v/>
          </cell>
          <cell r="BV1090" t="str">
            <v/>
          </cell>
          <cell r="BW1090" t="str">
            <v/>
          </cell>
          <cell r="CA1090" t="str">
            <v/>
          </cell>
          <cell r="CB1090" t="str">
            <v/>
          </cell>
          <cell r="CC1090" t="str">
            <v/>
          </cell>
          <cell r="CE1090" t="str">
            <v/>
          </cell>
          <cell r="CF1090" t="str">
            <v/>
          </cell>
          <cell r="CG1090" t="str">
            <v/>
          </cell>
          <cell r="CH1090" t="str">
            <v/>
          </cell>
          <cell r="CI1090" t="str">
            <v/>
          </cell>
          <cell r="CP1090">
            <v>0</v>
          </cell>
        </row>
        <row r="1091">
          <cell r="C1091" t="str">
            <v>1051-2023</v>
          </cell>
          <cell r="D1091">
            <v>1</v>
          </cell>
          <cell r="E1091" t="str">
            <v>CO1.PCCNTR.5161302</v>
          </cell>
          <cell r="F1091" t="str">
            <v>No Aplica</v>
          </cell>
          <cell r="G1091" t="str">
            <v>En Ejecución</v>
          </cell>
          <cell r="H1091" t="str">
            <v>https://community.secop.gov.co/Public/Tendering/OpportunityDetail/Index?noticeUID=CO1.NTC.4658633&amp;isFromPublicArea=True&amp;isModal=true&amp;asPopupView=true</v>
          </cell>
          <cell r="I1091" t="str">
            <v>SDHT-SDO-PSP-142-2023</v>
          </cell>
          <cell r="J1091">
            <v>1</v>
          </cell>
          <cell r="K1091">
            <v>2</v>
          </cell>
          <cell r="L1091" t="str">
            <v>Persona Natural</v>
          </cell>
          <cell r="M1091" t="str">
            <v>CC</v>
          </cell>
          <cell r="N1091">
            <v>80733977</v>
          </cell>
          <cell r="O1091">
            <v>7</v>
          </cell>
          <cell r="P1091" t="str">
            <v>VALBUENA DIAZ</v>
          </cell>
          <cell r="Q1091" t="str">
            <v>JOHN ALEXANDER</v>
          </cell>
          <cell r="R1091" t="str">
            <v>No Aplica</v>
          </cell>
          <cell r="S1091" t="str">
            <v>JOHN ALEXANDER VALBUENA DIAZ</v>
          </cell>
          <cell r="T1091" t="str">
            <v>M</v>
          </cell>
          <cell r="U1091">
            <v>45105</v>
          </cell>
          <cell r="V1091">
            <v>45107</v>
          </cell>
          <cell r="W1091">
            <v>45106</v>
          </cell>
          <cell r="Y1091" t="str">
            <v>Contratación Directa</v>
          </cell>
          <cell r="Z1091" t="str">
            <v>Contrato</v>
          </cell>
          <cell r="AA1091" t="str">
            <v>Prestación de Servicios Profesionales</v>
          </cell>
          <cell r="AB1091" t="str">
            <v>PRESTAR SERVICIOS PROFESIONALES DE APOYO TÉCNICO EN LA RECOPILACIÓN Y ELABORACIÓN DE DOCUMENTOS PARA LA VIABILIDAD DE LAS INTERVENCIONES DE MEJORAMIENTO INTEGRAL RURAL Y EN BORDES URBANAS.</v>
          </cell>
          <cell r="AC1091">
            <v>45107</v>
          </cell>
          <cell r="AD1091">
            <v>45111</v>
          </cell>
          <cell r="AE1091">
            <v>45111</v>
          </cell>
          <cell r="AF1091">
            <v>6</v>
          </cell>
          <cell r="AG1091">
            <v>0</v>
          </cell>
          <cell r="AH1091">
            <v>6</v>
          </cell>
          <cell r="AI1091">
            <v>6</v>
          </cell>
          <cell r="AJ1091">
            <v>0</v>
          </cell>
          <cell r="AK1091">
            <v>180</v>
          </cell>
          <cell r="AL1091">
            <v>45294</v>
          </cell>
          <cell r="AM1091">
            <v>45294</v>
          </cell>
          <cell r="AN1091">
            <v>44868000</v>
          </cell>
          <cell r="AO1091">
            <v>44868000</v>
          </cell>
          <cell r="AP1091">
            <v>7478000</v>
          </cell>
          <cell r="AQ1091">
            <v>0</v>
          </cell>
          <cell r="AS1091">
            <v>1252</v>
          </cell>
          <cell r="AT1091">
            <v>45090</v>
          </cell>
          <cell r="AU1091">
            <v>44868000</v>
          </cell>
          <cell r="AV1091" t="str">
            <v>O23011601190000007659</v>
          </cell>
          <cell r="AW1091" t="str">
            <v>INVERSION</v>
          </cell>
          <cell r="AX1091" t="str">
            <v>Mejoramiento Integral Rural y de Bordes Urbanos en Bogotá</v>
          </cell>
          <cell r="AY1091">
            <v>5000522356</v>
          </cell>
          <cell r="AZ1091">
            <v>1230</v>
          </cell>
          <cell r="BA1091">
            <v>45105</v>
          </cell>
          <cell r="BB1091">
            <v>44868000</v>
          </cell>
          <cell r="BK1091" t="str">
            <v/>
          </cell>
          <cell r="BN1091" t="str">
            <v/>
          </cell>
          <cell r="BO1091" t="str">
            <v/>
          </cell>
          <cell r="BP1091" t="str">
            <v/>
          </cell>
          <cell r="BR1091" t="str">
            <v/>
          </cell>
          <cell r="BS1091" t="str">
            <v/>
          </cell>
          <cell r="BT1091" t="str">
            <v/>
          </cell>
          <cell r="BU1091" t="str">
            <v/>
          </cell>
          <cell r="BV1091" t="str">
            <v/>
          </cell>
          <cell r="BW1091" t="str">
            <v/>
          </cell>
          <cell r="CA1091" t="str">
            <v/>
          </cell>
          <cell r="CB1091" t="str">
            <v/>
          </cell>
          <cell r="CC1091" t="str">
            <v/>
          </cell>
          <cell r="CE1091" t="str">
            <v/>
          </cell>
          <cell r="CF1091" t="str">
            <v/>
          </cell>
          <cell r="CG1091" t="str">
            <v/>
          </cell>
          <cell r="CH1091" t="str">
            <v/>
          </cell>
          <cell r="CI1091" t="str">
            <v/>
          </cell>
          <cell r="CP1091">
            <v>0</v>
          </cell>
        </row>
        <row r="1092">
          <cell r="C1092" t="str">
            <v>1052-2023</v>
          </cell>
          <cell r="D1092">
            <v>1</v>
          </cell>
          <cell r="E1092" t="str">
            <v>CO1.PCCNTR.5160803</v>
          </cell>
          <cell r="F1092" t="str">
            <v>No Aplica</v>
          </cell>
          <cell r="G1092" t="str">
            <v>En Ejecución</v>
          </cell>
          <cell r="H1092" t="str">
            <v>https://community.secop.gov.co/Public/Tendering/OpportunityDetail/Index?noticeUID=CO1.NTC.4657964&amp;isFromPublicArea=True&amp;isModal=true&amp;asPopupView=true</v>
          </cell>
          <cell r="I1092" t="str">
            <v>SDHT-SDO-PSP-145-2023</v>
          </cell>
          <cell r="J1092">
            <v>1</v>
          </cell>
          <cell r="K1092">
            <v>2</v>
          </cell>
          <cell r="L1092" t="str">
            <v>Persona Natural</v>
          </cell>
          <cell r="M1092" t="str">
            <v>CC</v>
          </cell>
          <cell r="N1092">
            <v>52865625</v>
          </cell>
          <cell r="O1092">
            <v>4</v>
          </cell>
          <cell r="P1092" t="str">
            <v>SANCHEZ OSPINA</v>
          </cell>
          <cell r="Q1092" t="str">
            <v>SANDRA LORENA</v>
          </cell>
          <cell r="R1092" t="str">
            <v>No Aplica</v>
          </cell>
          <cell r="S1092" t="str">
            <v>SANDRA LORENA SANCHEZ OSPINA</v>
          </cell>
          <cell r="T1092" t="str">
            <v>F</v>
          </cell>
          <cell r="U1092">
            <v>45105</v>
          </cell>
          <cell r="V1092">
            <v>45107</v>
          </cell>
          <cell r="W1092">
            <v>45105</v>
          </cell>
          <cell r="Y1092" t="str">
            <v>Contratación Directa</v>
          </cell>
          <cell r="Z1092" t="str">
            <v>Contrato</v>
          </cell>
          <cell r="AA1092" t="str">
            <v>Prestación de Servicios Profesionales</v>
          </cell>
          <cell r="AB1092" t="str">
            <v>PRESTAR SERVICIOS PROFESIONALES PARA APOYAR EL PROCESO DE ARTICULACIÓN Y GESTIÓN CON EL SECTOR PÚBLICO, PRIVADO Y ACADÉMICO REQUERIDO, PARA EL FORTALECIMIENTO DE LAS ESTRATEGIAS Y PROYECTOS PRIORIZADOS DE LA SECRETARÍA DISTRITAL DEL HÁBITAT</v>
          </cell>
          <cell r="AC1092">
            <v>45107</v>
          </cell>
          <cell r="AD1092">
            <v>45111</v>
          </cell>
          <cell r="AE1092">
            <v>45111</v>
          </cell>
          <cell r="AF1092">
            <v>5</v>
          </cell>
          <cell r="AG1092">
            <v>0</v>
          </cell>
          <cell r="AH1092">
            <v>5</v>
          </cell>
          <cell r="AI1092">
            <v>5</v>
          </cell>
          <cell r="AJ1092">
            <v>0</v>
          </cell>
          <cell r="AK1092">
            <v>150</v>
          </cell>
          <cell r="AL1092">
            <v>45263</v>
          </cell>
          <cell r="AM1092">
            <v>45263</v>
          </cell>
          <cell r="AN1092">
            <v>45000000</v>
          </cell>
          <cell r="AO1092">
            <v>45000000</v>
          </cell>
          <cell r="AP1092">
            <v>9000000</v>
          </cell>
          <cell r="AQ1092">
            <v>0</v>
          </cell>
          <cell r="AS1092">
            <v>1317</v>
          </cell>
          <cell r="AT1092">
            <v>45099</v>
          </cell>
          <cell r="AU1092">
            <v>45000000</v>
          </cell>
          <cell r="AV1092" t="str">
            <v>O23011602320000007641</v>
          </cell>
          <cell r="AW1092" t="str">
            <v>INVERSION</v>
          </cell>
          <cell r="AX1092" t="str">
            <v>Implementación de la Estrategia Integral de Revitalización Bogotá</v>
          </cell>
          <cell r="AY1092">
            <v>5000522368</v>
          </cell>
          <cell r="AZ1092">
            <v>1232</v>
          </cell>
          <cell r="BA1092">
            <v>45105</v>
          </cell>
          <cell r="BB1092">
            <v>45000000</v>
          </cell>
          <cell r="BK1092" t="str">
            <v/>
          </cell>
          <cell r="BN1092" t="str">
            <v/>
          </cell>
          <cell r="BO1092" t="str">
            <v/>
          </cell>
          <cell r="BP1092" t="str">
            <v/>
          </cell>
          <cell r="BR1092" t="str">
            <v/>
          </cell>
          <cell r="BS1092" t="str">
            <v/>
          </cell>
          <cell r="BT1092" t="str">
            <v/>
          </cell>
          <cell r="BU1092" t="str">
            <v/>
          </cell>
          <cell r="BV1092" t="str">
            <v/>
          </cell>
          <cell r="BW1092" t="str">
            <v/>
          </cell>
          <cell r="CA1092" t="str">
            <v/>
          </cell>
          <cell r="CB1092" t="str">
            <v/>
          </cell>
          <cell r="CC1092" t="str">
            <v/>
          </cell>
          <cell r="CE1092" t="str">
            <v/>
          </cell>
          <cell r="CF1092" t="str">
            <v/>
          </cell>
          <cell r="CG1092" t="str">
            <v/>
          </cell>
          <cell r="CH1092" t="str">
            <v/>
          </cell>
          <cell r="CI1092" t="str">
            <v/>
          </cell>
          <cell r="CP1092">
            <v>0</v>
          </cell>
        </row>
        <row r="1093">
          <cell r="C1093" t="str">
            <v>1053-2023</v>
          </cell>
          <cell r="D1093">
            <v>1</v>
          </cell>
          <cell r="E1093" t="str">
            <v>CO1.PCCNTR.5160747</v>
          </cell>
          <cell r="F1093" t="str">
            <v>No Aplica</v>
          </cell>
          <cell r="G1093" t="str">
            <v>En Ejecución</v>
          </cell>
          <cell r="H1093" t="str">
            <v>https://community.secop.gov.co/Public/Tendering/OpportunityDetail/Index?noticeUID=CO1.NTC.4657785&amp;isFromPublicArea=True&amp;isModal=true&amp;asPopupView=true</v>
          </cell>
          <cell r="I1093" t="str">
            <v>SDHT-SDO-PSP-146-2023</v>
          </cell>
          <cell r="J1093">
            <v>1</v>
          </cell>
          <cell r="K1093">
            <v>1</v>
          </cell>
          <cell r="L1093" t="str">
            <v>Persona Natural</v>
          </cell>
          <cell r="M1093" t="str">
            <v>CC</v>
          </cell>
          <cell r="N1093">
            <v>52690947</v>
          </cell>
          <cell r="O1093">
            <v>8</v>
          </cell>
          <cell r="P1093" t="str">
            <v>BARBOSA BARRERA</v>
          </cell>
          <cell r="Q1093" t="str">
            <v>LILIANA PAOLA</v>
          </cell>
          <cell r="R1093" t="str">
            <v>No Aplica</v>
          </cell>
          <cell r="S1093" t="str">
            <v>LILIANA PAOLA BARBOSA BARRERA</v>
          </cell>
          <cell r="T1093" t="str">
            <v>F</v>
          </cell>
          <cell r="U1093">
            <v>45105</v>
          </cell>
          <cell r="V1093">
            <v>45107</v>
          </cell>
          <cell r="W1093">
            <v>45106</v>
          </cell>
          <cell r="Y1093" t="str">
            <v>Contratación Directa</v>
          </cell>
          <cell r="Z1093" t="str">
            <v>Contrato</v>
          </cell>
          <cell r="AA1093" t="str">
            <v>Prestación de Servicios Profesionales</v>
          </cell>
          <cell r="AB1093" t="str">
            <v>PRESTAR SERVICIOS PROFESIONALES PARA APOYAR DE FORMA INTEGRAL LA ESTRUCTURACIÓN Y SEGUIMIENTO A LAS INTERVENCIONES Y/O PROYECTOS PRIORIZADOS POR LA SUBDIRECCIÓN DE OPERACIONES.</v>
          </cell>
          <cell r="AC1093">
            <v>45107</v>
          </cell>
          <cell r="AD1093">
            <v>45111</v>
          </cell>
          <cell r="AE1093">
            <v>45111</v>
          </cell>
          <cell r="AF1093">
            <v>5</v>
          </cell>
          <cell r="AG1093">
            <v>0</v>
          </cell>
          <cell r="AH1093">
            <v>5</v>
          </cell>
          <cell r="AI1093">
            <v>5</v>
          </cell>
          <cell r="AJ1093">
            <v>0</v>
          </cell>
          <cell r="AK1093">
            <v>150</v>
          </cell>
          <cell r="AL1093">
            <v>45263</v>
          </cell>
          <cell r="AM1093">
            <v>45263</v>
          </cell>
          <cell r="AN1093">
            <v>42500000</v>
          </cell>
          <cell r="AO1093">
            <v>42500000</v>
          </cell>
          <cell r="AP1093">
            <v>8500000</v>
          </cell>
          <cell r="AQ1093">
            <v>0</v>
          </cell>
          <cell r="AS1093">
            <v>1320</v>
          </cell>
          <cell r="AT1093">
            <v>45099</v>
          </cell>
          <cell r="AU1093">
            <v>42500000</v>
          </cell>
          <cell r="AV1093" t="str">
            <v>O23011601190000007659</v>
          </cell>
          <cell r="AW1093" t="str">
            <v>INVERSION</v>
          </cell>
          <cell r="AX1093" t="str">
            <v>Mejoramiento Integral Rural y de Bordes Urbanos en Bogotá</v>
          </cell>
          <cell r="AY1093">
            <v>5000522374</v>
          </cell>
          <cell r="AZ1093">
            <v>1233</v>
          </cell>
          <cell r="BA1093">
            <v>45105</v>
          </cell>
          <cell r="BB1093">
            <v>42500000</v>
          </cell>
          <cell r="BK1093" t="str">
            <v/>
          </cell>
          <cell r="BN1093" t="str">
            <v/>
          </cell>
          <cell r="BO1093" t="str">
            <v/>
          </cell>
          <cell r="BP1093" t="str">
            <v/>
          </cell>
          <cell r="BR1093" t="str">
            <v/>
          </cell>
          <cell r="BS1093" t="str">
            <v/>
          </cell>
          <cell r="BT1093" t="str">
            <v/>
          </cell>
          <cell r="BU1093" t="str">
            <v/>
          </cell>
          <cell r="BV1093" t="str">
            <v/>
          </cell>
          <cell r="BW1093" t="str">
            <v/>
          </cell>
          <cell r="CA1093" t="str">
            <v/>
          </cell>
          <cell r="CB1093" t="str">
            <v/>
          </cell>
          <cell r="CC1093" t="str">
            <v/>
          </cell>
          <cell r="CE1093" t="str">
            <v/>
          </cell>
          <cell r="CF1093" t="str">
            <v/>
          </cell>
          <cell r="CG1093" t="str">
            <v/>
          </cell>
          <cell r="CH1093" t="str">
            <v/>
          </cell>
          <cell r="CI1093" t="str">
            <v/>
          </cell>
          <cell r="CP1093">
            <v>0</v>
          </cell>
        </row>
        <row r="1094">
          <cell r="C1094" t="str">
            <v>1054-2023</v>
          </cell>
          <cell r="D1094">
            <v>1</v>
          </cell>
          <cell r="E1094" t="str">
            <v>CO1.PCCNTR.5154053</v>
          </cell>
          <cell r="F1094" t="str">
            <v>No Aplica</v>
          </cell>
          <cell r="G1094" t="str">
            <v>En Ejecución</v>
          </cell>
          <cell r="H1094" t="str">
            <v>https://community.secop.gov.co/Public/Tendering/OpportunityDetail/Index?noticeUID=CO1.NTC.4651294&amp;isFromPublicArea=True&amp;isModal=true&amp;asPopupView=true</v>
          </cell>
          <cell r="I1094" t="str">
            <v>SDHT-CD-CTI-005-2023</v>
          </cell>
          <cell r="J1094">
            <v>1</v>
          </cell>
          <cell r="K1094">
            <v>1</v>
          </cell>
          <cell r="L1094" t="str">
            <v>Persona Juridica</v>
          </cell>
          <cell r="M1094" t="str">
            <v>NIT</v>
          </cell>
          <cell r="N1094">
            <v>901441856</v>
          </cell>
          <cell r="O1094">
            <v>8</v>
          </cell>
          <cell r="P1094" t="str">
            <v>No Aplica</v>
          </cell>
          <cell r="Q1094" t="str">
            <v>No Aplica</v>
          </cell>
          <cell r="R1094" t="str">
            <v>AGENCIA DE ANALÍTICA DE DATOS S.A.S</v>
          </cell>
          <cell r="S1094" t="str">
            <v>AGENCIA DE ANALÍTICA DE DATOS S.A.S</v>
          </cell>
          <cell r="T1094" t="str">
            <v>No Aplica</v>
          </cell>
          <cell r="U1094">
            <v>45104</v>
          </cell>
          <cell r="V1094">
            <v>45111</v>
          </cell>
          <cell r="W1094" t="str">
            <v>No Aplica</v>
          </cell>
          <cell r="Y1094" t="str">
            <v>Contratación Directa</v>
          </cell>
          <cell r="Z1094" t="str">
            <v>Contrato</v>
          </cell>
          <cell r="AA1094" t="str">
            <v>Interadministrativo</v>
          </cell>
          <cell r="AB1094" t="str">
            <v>DESARROLLO DE LA FASE DE EXPLOTACIÓN Y PRODUCCIÓN DEL SISTEMA DE INFORMACIÓN MISIONAL DEL HÁBITAT.</v>
          </cell>
          <cell r="AC1094">
            <v>45111</v>
          </cell>
          <cell r="AD1094">
            <v>45112</v>
          </cell>
          <cell r="AE1094">
            <v>45112</v>
          </cell>
          <cell r="AF1094">
            <v>6</v>
          </cell>
          <cell r="AG1094">
            <v>0</v>
          </cell>
          <cell r="AH1094">
            <v>6</v>
          </cell>
          <cell r="AI1094">
            <v>6</v>
          </cell>
          <cell r="AJ1094">
            <v>0</v>
          </cell>
          <cell r="AK1094">
            <v>180</v>
          </cell>
          <cell r="AL1094">
            <v>45295</v>
          </cell>
          <cell r="AM1094">
            <v>45295</v>
          </cell>
          <cell r="AN1094">
            <v>1355565475</v>
          </cell>
          <cell r="AO1094">
            <v>1355565475</v>
          </cell>
          <cell r="AP1094" t="str">
            <v>No Aplica</v>
          </cell>
          <cell r="AQ1094" t="str">
            <v>No Aplica</v>
          </cell>
          <cell r="AS1094">
            <v>1328</v>
          </cell>
          <cell r="AT1094">
            <v>45100</v>
          </cell>
          <cell r="AU1094">
            <v>1465258000</v>
          </cell>
          <cell r="AV1094" t="str">
            <v>O23011605530000007815</v>
          </cell>
          <cell r="AW1094" t="str">
            <v>INVERSION</v>
          </cell>
          <cell r="AX1094" t="str">
            <v>Desarrollo del sistema de información misional y estratégica del sector hábitat Bogotá</v>
          </cell>
          <cell r="AY1094">
            <v>5000521606</v>
          </cell>
          <cell r="AZ1094">
            <v>1217</v>
          </cell>
          <cell r="BA1094">
            <v>45105</v>
          </cell>
          <cell r="BB1094">
            <v>1355565475</v>
          </cell>
          <cell r="BK1094" t="str">
            <v/>
          </cell>
          <cell r="BN1094" t="str">
            <v/>
          </cell>
          <cell r="BO1094" t="str">
            <v/>
          </cell>
          <cell r="BP1094" t="str">
            <v/>
          </cell>
          <cell r="BR1094" t="str">
            <v/>
          </cell>
          <cell r="BS1094" t="str">
            <v/>
          </cell>
          <cell r="BT1094" t="str">
            <v/>
          </cell>
          <cell r="BU1094" t="str">
            <v/>
          </cell>
          <cell r="BV1094" t="str">
            <v/>
          </cell>
          <cell r="BW1094" t="str">
            <v/>
          </cell>
          <cell r="CA1094" t="str">
            <v/>
          </cell>
          <cell r="CB1094" t="str">
            <v/>
          </cell>
          <cell r="CC1094" t="str">
            <v/>
          </cell>
          <cell r="CE1094" t="str">
            <v/>
          </cell>
          <cell r="CF1094" t="str">
            <v/>
          </cell>
          <cell r="CG1094" t="str">
            <v/>
          </cell>
          <cell r="CH1094" t="str">
            <v/>
          </cell>
          <cell r="CI1094" t="str">
            <v/>
          </cell>
          <cell r="CP1094">
            <v>0</v>
          </cell>
        </row>
        <row r="1095">
          <cell r="C1095" t="str">
            <v>1055-2023</v>
          </cell>
          <cell r="D1095">
            <v>1</v>
          </cell>
          <cell r="E1095" t="str">
            <v>CO1.PCCNTR.5160390</v>
          </cell>
          <cell r="F1095" t="str">
            <v>No Aplica</v>
          </cell>
          <cell r="G1095" t="str">
            <v>En Ejecución</v>
          </cell>
          <cell r="H1095" t="str">
            <v>https://community.secop.gov.co/Public/Tendering/OpportunityDetail/Index?noticeUID=CO1.NTC.4658409&amp;isFromPublicArea=True&amp;isModal=true&amp;asPopupView=true</v>
          </cell>
          <cell r="I1095" t="str">
            <v>SDHT-SDPP-PSP-029-2023.</v>
          </cell>
          <cell r="J1095">
            <v>1</v>
          </cell>
          <cell r="K1095">
            <v>1</v>
          </cell>
          <cell r="L1095" t="str">
            <v>Persona Natural</v>
          </cell>
          <cell r="M1095" t="str">
            <v>CC</v>
          </cell>
          <cell r="N1095">
            <v>80100070</v>
          </cell>
          <cell r="P1095" t="str">
            <v>ROJAS MUÑOZ</v>
          </cell>
          <cell r="Q1095" t="str">
            <v>ANDRÉS ALFONSO</v>
          </cell>
          <cell r="R1095" t="str">
            <v>No Aplica</v>
          </cell>
          <cell r="S1095" t="str">
            <v>ANDRÉS ALFONSO ROJAS MUÑOZ</v>
          </cell>
          <cell r="T1095" t="str">
            <v>M</v>
          </cell>
          <cell r="U1095">
            <v>45105</v>
          </cell>
          <cell r="V1095">
            <v>45106</v>
          </cell>
          <cell r="W1095">
            <v>45106</v>
          </cell>
          <cell r="Y1095" t="str">
            <v>Contratación Directa</v>
          </cell>
          <cell r="Z1095" t="str">
            <v>Contrato</v>
          </cell>
          <cell r="AA1095" t="str">
            <v>Prestación de Servicios Profesionales</v>
          </cell>
          <cell r="AB1095" t="str">
            <v>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v>
          </cell>
          <cell r="AC1095">
            <v>45106</v>
          </cell>
          <cell r="AD1095">
            <v>45111</v>
          </cell>
          <cell r="AE1095">
            <v>45111</v>
          </cell>
          <cell r="AF1095">
            <v>4</v>
          </cell>
          <cell r="AG1095">
            <v>3</v>
          </cell>
          <cell r="AH1095">
            <v>4.0999999999999996</v>
          </cell>
          <cell r="AI1095">
            <v>4</v>
          </cell>
          <cell r="AJ1095">
            <v>3</v>
          </cell>
          <cell r="AK1095">
            <v>122.99999999999999</v>
          </cell>
          <cell r="AL1095">
            <v>45236</v>
          </cell>
          <cell r="AM1095">
            <v>45236</v>
          </cell>
          <cell r="AN1095">
            <v>29561000</v>
          </cell>
          <cell r="AO1095">
            <v>29561000</v>
          </cell>
          <cell r="AP1095">
            <v>7210000</v>
          </cell>
          <cell r="AQ1095">
            <v>0</v>
          </cell>
          <cell r="AS1095">
            <v>1330</v>
          </cell>
          <cell r="AT1095">
            <v>45100</v>
          </cell>
          <cell r="AU1095">
            <v>29561000</v>
          </cell>
          <cell r="AV1095" t="str">
            <v>O23011605560000007602</v>
          </cell>
          <cell r="AW1095" t="str">
            <v>INVERSION</v>
          </cell>
          <cell r="AX1095" t="str">
            <v>Análisis de la Gestión Integral del desarrollo de los programas y proyectos de la Secretaría de Hábitat de Bogotá</v>
          </cell>
          <cell r="AY1095">
            <v>5000522722</v>
          </cell>
          <cell r="AZ1095">
            <v>1262</v>
          </cell>
          <cell r="BA1095">
            <v>45105</v>
          </cell>
          <cell r="BB1095">
            <v>29561000</v>
          </cell>
          <cell r="BK1095" t="str">
            <v/>
          </cell>
          <cell r="BN1095" t="str">
            <v/>
          </cell>
          <cell r="BO1095" t="str">
            <v/>
          </cell>
          <cell r="BP1095" t="str">
            <v/>
          </cell>
          <cell r="BR1095" t="str">
            <v/>
          </cell>
          <cell r="BS1095" t="str">
            <v/>
          </cell>
          <cell r="BT1095" t="str">
            <v/>
          </cell>
          <cell r="BU1095" t="str">
            <v/>
          </cell>
          <cell r="BV1095" t="str">
            <v/>
          </cell>
          <cell r="BW1095" t="str">
            <v/>
          </cell>
          <cell r="CA1095" t="str">
            <v/>
          </cell>
          <cell r="CB1095" t="str">
            <v/>
          </cell>
          <cell r="CC1095" t="str">
            <v/>
          </cell>
          <cell r="CE1095" t="str">
            <v/>
          </cell>
          <cell r="CF1095" t="str">
            <v/>
          </cell>
          <cell r="CG1095" t="str">
            <v/>
          </cell>
          <cell r="CH1095" t="str">
            <v/>
          </cell>
          <cell r="CI1095" t="str">
            <v/>
          </cell>
          <cell r="CP1095">
            <v>0</v>
          </cell>
          <cell r="DF1095">
            <v>45170</v>
          </cell>
          <cell r="DG1095" t="str">
            <v>YEIMY ASTRID MEJÍA CASTRO</v>
          </cell>
          <cell r="DH1095">
            <v>35261208</v>
          </cell>
          <cell r="DI1095" t="str">
            <v>CL 137 55 42 TO 1 AP 1102</v>
          </cell>
          <cell r="DJ1095">
            <v>3214597702</v>
          </cell>
          <cell r="DK1095" t="str">
            <v>yemecas1980@gmail.com</v>
          </cell>
          <cell r="DL1095">
            <v>15862000</v>
          </cell>
          <cell r="DN1095">
            <v>45201</v>
          </cell>
        </row>
        <row r="1096">
          <cell r="C1096" t="str">
            <v>1056-2023</v>
          </cell>
          <cell r="D1096">
            <v>1</v>
          </cell>
          <cell r="E1096" t="str">
            <v>CO1.PCCNTR.5157446</v>
          </cell>
          <cell r="F1096" t="str">
            <v>No Aplica</v>
          </cell>
          <cell r="G1096" t="str">
            <v>En Ejecución</v>
          </cell>
          <cell r="H1096" t="str">
            <v>https://community.secop.gov.co/Public/Tendering/OpportunityDetail/Index?noticeUID=CO1.NTC.4654498&amp;isFromPublicArea=True&amp;isModal=true&amp;asPopupView=true</v>
          </cell>
          <cell r="I1096" t="str">
            <v>SDHT-SDA-PSAG-040-2023</v>
          </cell>
          <cell r="J1096">
            <v>1</v>
          </cell>
          <cell r="K1096">
            <v>2</v>
          </cell>
          <cell r="L1096" t="str">
            <v>Persona Natural</v>
          </cell>
          <cell r="M1096" t="str">
            <v>CC</v>
          </cell>
          <cell r="N1096">
            <v>79706602</v>
          </cell>
          <cell r="O1096">
            <v>2</v>
          </cell>
          <cell r="P1096" t="str">
            <v>MARTINEZ CARRILLO</v>
          </cell>
          <cell r="Q1096" t="str">
            <v>OSCAR FABIAN</v>
          </cell>
          <cell r="R1096" t="str">
            <v>No Aplica</v>
          </cell>
          <cell r="S1096" t="str">
            <v>OSCAR FABIAN MARTINEZ CARRILLO</v>
          </cell>
          <cell r="T1096" t="str">
            <v>M</v>
          </cell>
          <cell r="U1096">
            <v>45105</v>
          </cell>
          <cell r="V1096">
            <v>45106</v>
          </cell>
          <cell r="W1096">
            <v>45106</v>
          </cell>
          <cell r="Y1096" t="str">
            <v>Contratación Directa</v>
          </cell>
          <cell r="Z1096" t="str">
            <v>Contrato</v>
          </cell>
          <cell r="AA1096" t="str">
            <v>Prestación de Servicios  de Apoyo a la Gestión</v>
          </cell>
          <cell r="AB1096" t="str">
            <v>PRESTAR SERVICIOS DE APOYO A LA GESTIÓN, PARA LA ATENCIÓN OPORTUNA Y DE CALIDAD, ACERCA DE LA OFERTA INSTITUCIONAL DE LA SDHT, A TRAVÉS DE LOS CANALES DE ATENCIÓN Y EN LOS DIFERENTES ESPACIOS CIUDADANOS EN EL DISTRITO CAPITAL.</v>
          </cell>
          <cell r="AC1096">
            <v>45106</v>
          </cell>
          <cell r="AE1096">
            <v>45106</v>
          </cell>
          <cell r="AF1096">
            <v>5</v>
          </cell>
          <cell r="AG1096">
            <v>0</v>
          </cell>
          <cell r="AH1096">
            <v>5</v>
          </cell>
          <cell r="AI1096">
            <v>5</v>
          </cell>
          <cell r="AJ1096">
            <v>0</v>
          </cell>
          <cell r="AK1096">
            <v>150</v>
          </cell>
          <cell r="AL1096">
            <v>45258</v>
          </cell>
          <cell r="AM1096">
            <v>45258</v>
          </cell>
          <cell r="AN1096">
            <v>17500000</v>
          </cell>
          <cell r="AO1096">
            <v>17500000</v>
          </cell>
          <cell r="AP1096">
            <v>3500000</v>
          </cell>
          <cell r="AQ1096">
            <v>0</v>
          </cell>
          <cell r="AS1096">
            <v>1224</v>
          </cell>
          <cell r="AT1096">
            <v>45090</v>
          </cell>
          <cell r="AU1096">
            <v>17500000</v>
          </cell>
          <cell r="AV1096" t="str">
            <v>O23011605560000007754</v>
          </cell>
          <cell r="AW1096" t="str">
            <v>INVERSION</v>
          </cell>
          <cell r="AX1096" t="str">
            <v>Fortalecimiento Institucional de la Secretaría del Hábitat Bogotá</v>
          </cell>
          <cell r="AY1096">
            <v>5000522725</v>
          </cell>
          <cell r="AZ1096">
            <v>1263</v>
          </cell>
          <cell r="BA1096">
            <v>45105</v>
          </cell>
          <cell r="BB1096">
            <v>17500000</v>
          </cell>
          <cell r="BK1096" t="str">
            <v/>
          </cell>
          <cell r="BN1096" t="str">
            <v/>
          </cell>
          <cell r="BO1096" t="str">
            <v/>
          </cell>
          <cell r="BP1096" t="str">
            <v/>
          </cell>
          <cell r="BR1096" t="str">
            <v/>
          </cell>
          <cell r="BS1096" t="str">
            <v/>
          </cell>
          <cell r="BT1096" t="str">
            <v/>
          </cell>
          <cell r="BU1096" t="str">
            <v/>
          </cell>
          <cell r="BV1096" t="str">
            <v/>
          </cell>
          <cell r="BW1096" t="str">
            <v/>
          </cell>
          <cell r="CA1096" t="str">
            <v/>
          </cell>
          <cell r="CB1096" t="str">
            <v/>
          </cell>
          <cell r="CC1096" t="str">
            <v/>
          </cell>
          <cell r="CE1096" t="str">
            <v/>
          </cell>
          <cell r="CF1096" t="str">
            <v/>
          </cell>
          <cell r="CG1096" t="str">
            <v/>
          </cell>
          <cell r="CH1096" t="str">
            <v/>
          </cell>
          <cell r="CI1096" t="str">
            <v/>
          </cell>
          <cell r="CP1096">
            <v>0</v>
          </cell>
        </row>
        <row r="1097">
          <cell r="C1097" t="str">
            <v>1057-2023</v>
          </cell>
          <cell r="D1097">
            <v>1</v>
          </cell>
          <cell r="E1097" t="str">
            <v>CO1.PCCNTR.5157194</v>
          </cell>
          <cell r="F1097" t="str">
            <v>No Aplica</v>
          </cell>
          <cell r="G1097" t="str">
            <v>En Ejecución</v>
          </cell>
          <cell r="H1097" t="str">
            <v>https://community.secop.gov.co/Public/Tendering/OpportunityDetail/Index?noticeUID=CO1.NTC.4654484&amp;isFromPublicArea=True&amp;isModal=true&amp;asPopupView=true</v>
          </cell>
          <cell r="I1097" t="str">
            <v>SDHT-SDA-PSAG-039-2023</v>
          </cell>
          <cell r="J1097">
            <v>1</v>
          </cell>
          <cell r="K1097">
            <v>2</v>
          </cell>
          <cell r="L1097" t="str">
            <v>Persona Natural</v>
          </cell>
          <cell r="M1097" t="str">
            <v>CC</v>
          </cell>
          <cell r="N1097">
            <v>1026597879</v>
          </cell>
          <cell r="O1097">
            <v>4</v>
          </cell>
          <cell r="P1097" t="str">
            <v>TORRES SOLER</v>
          </cell>
          <cell r="Q1097" t="str">
            <v>JUAN ESTEBAN</v>
          </cell>
          <cell r="R1097" t="str">
            <v>No Aplica</v>
          </cell>
          <cell r="S1097" t="str">
            <v>JUAN ESTEBAN TORRES SOLER</v>
          </cell>
          <cell r="T1097" t="str">
            <v>M</v>
          </cell>
          <cell r="U1097">
            <v>45105</v>
          </cell>
          <cell r="V1097">
            <v>45106</v>
          </cell>
          <cell r="W1097">
            <v>45106</v>
          </cell>
          <cell r="Y1097" t="str">
            <v>Contratación Directa</v>
          </cell>
          <cell r="Z1097" t="str">
            <v>Contrato</v>
          </cell>
          <cell r="AA1097" t="str">
            <v>Prestación de Servicios  de Apoyo a la Gestión</v>
          </cell>
          <cell r="AB1097" t="str">
            <v>PRESTAR SERVICIOS DE APOYO A LA GESTIÓN, PARA LA ATENCIÓN OPORTUNA Y DE CALIDAD, ACERCA DE LA OFERTA INSTITUCIONAL DE LA SDHT, A TRAVÉS DE LOS CANALES DE ATENCIÓN Y EN LOS DIFERENTES ESPACIOS CIUDADANOS EN EL DISTRITO CAPITAL.</v>
          </cell>
          <cell r="AC1097">
            <v>45106</v>
          </cell>
          <cell r="AE1097">
            <v>45106</v>
          </cell>
          <cell r="AF1097">
            <v>5</v>
          </cell>
          <cell r="AG1097">
            <v>0</v>
          </cell>
          <cell r="AH1097">
            <v>5</v>
          </cell>
          <cell r="AI1097">
            <v>5</v>
          </cell>
          <cell r="AJ1097">
            <v>0</v>
          </cell>
          <cell r="AK1097">
            <v>150</v>
          </cell>
          <cell r="AL1097">
            <v>45258</v>
          </cell>
          <cell r="AM1097">
            <v>45258</v>
          </cell>
          <cell r="AN1097">
            <v>17500000</v>
          </cell>
          <cell r="AO1097">
            <v>17500000</v>
          </cell>
          <cell r="AP1097">
            <v>3500000</v>
          </cell>
          <cell r="AQ1097">
            <v>0</v>
          </cell>
          <cell r="AS1097">
            <v>1236</v>
          </cell>
          <cell r="AT1097">
            <v>45090</v>
          </cell>
          <cell r="AU1097">
            <v>17500000</v>
          </cell>
          <cell r="AV1097" t="str">
            <v>O23011605560000007754</v>
          </cell>
          <cell r="AW1097" t="str">
            <v>INVERSION</v>
          </cell>
          <cell r="AX1097" t="str">
            <v>Fortalecimiento Institucional de la Secretaría del Hábitat Bogotá</v>
          </cell>
          <cell r="AY1097">
            <v>5000522728</v>
          </cell>
          <cell r="AZ1097">
            <v>1264</v>
          </cell>
          <cell r="BA1097">
            <v>45105</v>
          </cell>
          <cell r="BB1097">
            <v>17500000</v>
          </cell>
          <cell r="BK1097" t="str">
            <v/>
          </cell>
          <cell r="BN1097" t="str">
            <v/>
          </cell>
          <cell r="BO1097" t="str">
            <v/>
          </cell>
          <cell r="BP1097" t="str">
            <v/>
          </cell>
          <cell r="BR1097" t="str">
            <v/>
          </cell>
          <cell r="BS1097" t="str">
            <v/>
          </cell>
          <cell r="BT1097" t="str">
            <v/>
          </cell>
          <cell r="BU1097" t="str">
            <v/>
          </cell>
          <cell r="BV1097" t="str">
            <v/>
          </cell>
          <cell r="BW1097" t="str">
            <v/>
          </cell>
          <cell r="CA1097" t="str">
            <v/>
          </cell>
          <cell r="CB1097" t="str">
            <v/>
          </cell>
          <cell r="CC1097" t="str">
            <v/>
          </cell>
          <cell r="CE1097" t="str">
            <v/>
          </cell>
          <cell r="CF1097" t="str">
            <v/>
          </cell>
          <cell r="CG1097" t="str">
            <v/>
          </cell>
          <cell r="CH1097" t="str">
            <v/>
          </cell>
          <cell r="CI1097" t="str">
            <v/>
          </cell>
          <cell r="CP1097">
            <v>0</v>
          </cell>
        </row>
        <row r="1098">
          <cell r="C1098" t="str">
            <v>1058-2023</v>
          </cell>
          <cell r="D1098">
            <v>1</v>
          </cell>
          <cell r="E1098" t="str">
            <v>CO1.PCCNTR.5157670</v>
          </cell>
          <cell r="F1098" t="str">
            <v>No Aplica</v>
          </cell>
          <cell r="G1098" t="str">
            <v>En Ejecución</v>
          </cell>
          <cell r="H1098" t="str">
            <v>https://community.secop.gov.co/Public/Tendering/OpportunityDetail/Index?noticeUID=CO1.NTC.4654737&amp;isFromPublicArea=True&amp;isModal=true&amp;asPopupView=true</v>
          </cell>
          <cell r="I1098" t="str">
            <v>SDHT-SDO-PSP-130-2023</v>
          </cell>
          <cell r="J1098">
            <v>1</v>
          </cell>
          <cell r="K1098">
            <v>2</v>
          </cell>
          <cell r="L1098" t="str">
            <v>Persona Natural</v>
          </cell>
          <cell r="M1098" t="str">
            <v>CC</v>
          </cell>
          <cell r="N1098">
            <v>1022399279</v>
          </cell>
          <cell r="O1098">
            <v>1</v>
          </cell>
          <cell r="P1098" t="str">
            <v>ORDUÑA MONCADA</v>
          </cell>
          <cell r="Q1098" t="str">
            <v>LAURA CAMILA</v>
          </cell>
          <cell r="R1098" t="str">
            <v>No Aplica</v>
          </cell>
          <cell r="S1098" t="str">
            <v>LAURA CAMILA ORDUÑA MONCADA</v>
          </cell>
          <cell r="T1098" t="str">
            <v>F</v>
          </cell>
          <cell r="U1098">
            <v>45105</v>
          </cell>
          <cell r="V1098">
            <v>45111</v>
          </cell>
          <cell r="W1098">
            <v>45112</v>
          </cell>
          <cell r="Y1098" t="str">
            <v>Contratación Directa</v>
          </cell>
          <cell r="Z1098" t="str">
            <v>Contrato</v>
          </cell>
          <cell r="AA1098" t="str">
            <v>Prestación de Servicios Profesionales</v>
          </cell>
          <cell r="AB1098" t="str">
            <v>PRESTAR SERVICIOS PROFESIONALES DE APOYO PARA LA ELABORACIÓN DE LOS DOCUMENTOS TÉCNICOS REQUERIDOS EN LA ESTRUCTURACIÓN DE LAS INTERVENCIONES DE MEJORAMIENTO INTEGRAL RURAL, Y LOS DEMÁS PROYECTOS PRIORIZADOS POR LA SUBDIRECCIÓN DE OPERACIONES.</v>
          </cell>
          <cell r="AC1098">
            <v>45112</v>
          </cell>
          <cell r="AE1098">
            <v>45112</v>
          </cell>
          <cell r="AF1098">
            <v>6</v>
          </cell>
          <cell r="AG1098">
            <v>0</v>
          </cell>
          <cell r="AH1098">
            <v>6</v>
          </cell>
          <cell r="AI1098">
            <v>6</v>
          </cell>
          <cell r="AJ1098">
            <v>0</v>
          </cell>
          <cell r="AK1098">
            <v>180</v>
          </cell>
          <cell r="AL1098">
            <v>45295</v>
          </cell>
          <cell r="AM1098">
            <v>45295</v>
          </cell>
          <cell r="AN1098">
            <v>24000000</v>
          </cell>
          <cell r="AO1098">
            <v>24000000</v>
          </cell>
          <cell r="AP1098">
            <v>4000000</v>
          </cell>
          <cell r="AQ1098">
            <v>0</v>
          </cell>
          <cell r="AS1098">
            <v>1267</v>
          </cell>
          <cell r="AT1098">
            <v>45090</v>
          </cell>
          <cell r="AU1098">
            <v>24000000</v>
          </cell>
          <cell r="AV1098" t="str">
            <v>O23011601190000007659</v>
          </cell>
          <cell r="AW1098" t="str">
            <v>INVERSION</v>
          </cell>
          <cell r="AX1098" t="str">
            <v>Mejoramiento Integral Rural y de Bordes Urbanos en Bogotá</v>
          </cell>
          <cell r="AY1098">
            <v>5000522756</v>
          </cell>
          <cell r="AZ1098">
            <v>1273</v>
          </cell>
          <cell r="BA1098">
            <v>45105</v>
          </cell>
          <cell r="BB1098">
            <v>24000000</v>
          </cell>
          <cell r="BK1098" t="str">
            <v/>
          </cell>
          <cell r="BN1098" t="str">
            <v/>
          </cell>
          <cell r="BO1098" t="str">
            <v/>
          </cell>
          <cell r="BP1098" t="str">
            <v/>
          </cell>
          <cell r="BR1098" t="str">
            <v/>
          </cell>
          <cell r="BS1098" t="str">
            <v/>
          </cell>
          <cell r="BT1098" t="str">
            <v/>
          </cell>
          <cell r="BU1098" t="str">
            <v/>
          </cell>
          <cell r="BV1098" t="str">
            <v/>
          </cell>
          <cell r="BW1098" t="str">
            <v/>
          </cell>
          <cell r="CA1098" t="str">
            <v/>
          </cell>
          <cell r="CB1098" t="str">
            <v/>
          </cell>
          <cell r="CC1098" t="str">
            <v/>
          </cell>
          <cell r="CE1098" t="str">
            <v/>
          </cell>
          <cell r="CF1098" t="str">
            <v/>
          </cell>
          <cell r="CG1098" t="str">
            <v/>
          </cell>
          <cell r="CH1098" t="str">
            <v/>
          </cell>
          <cell r="CI1098" t="str">
            <v/>
          </cell>
          <cell r="CP1098">
            <v>0</v>
          </cell>
        </row>
        <row r="1099">
          <cell r="C1099" t="str">
            <v>1059-2023</v>
          </cell>
          <cell r="D1099">
            <v>1</v>
          </cell>
          <cell r="E1099" t="str">
            <v>CO1.PCCNTR.5158732</v>
          </cell>
          <cell r="F1099" t="str">
            <v>No Aplica</v>
          </cell>
          <cell r="G1099" t="str">
            <v>En Ejecución</v>
          </cell>
          <cell r="H1099" t="str">
            <v>https://community.secop.gov.co/Public/Tendering/OpportunityDetail/Index?noticeUID=CO1.NTC.4655592&amp;isFromPublicArea=True&amp;isModal=true&amp;asPopupView=true</v>
          </cell>
          <cell r="I1099" t="str">
            <v>SDHT-SDRPUB-PSP-082-2023</v>
          </cell>
          <cell r="J1099">
            <v>1</v>
          </cell>
          <cell r="K1099">
            <v>1</v>
          </cell>
          <cell r="L1099" t="str">
            <v>Persona Natural</v>
          </cell>
          <cell r="M1099" t="str">
            <v>CC</v>
          </cell>
          <cell r="N1099">
            <v>52844341</v>
          </cell>
          <cell r="O1099">
            <v>8</v>
          </cell>
          <cell r="P1099" t="str">
            <v>AVELLANEDA SANTOYA</v>
          </cell>
          <cell r="Q1099" t="str">
            <v>CARMEN ANDREA</v>
          </cell>
          <cell r="R1099" t="str">
            <v>No Aplica</v>
          </cell>
          <cell r="S1099" t="str">
            <v>CARMEN ANDREA AVELLANEDA SANTOYA</v>
          </cell>
          <cell r="T1099" t="str">
            <v>F</v>
          </cell>
          <cell r="U1099">
            <v>45105</v>
          </cell>
          <cell r="V1099">
            <v>45107</v>
          </cell>
          <cell r="W1099">
            <v>45111</v>
          </cell>
          <cell r="Y1099" t="str">
            <v>Contratación Directa</v>
          </cell>
          <cell r="Z1099" t="str">
            <v>Contrato</v>
          </cell>
          <cell r="AA1099" t="str">
            <v>Prestación de Servicios Profesionales</v>
          </cell>
          <cell r="AB1099" t="str">
            <v>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v>
          </cell>
          <cell r="AC1099">
            <v>45111</v>
          </cell>
          <cell r="AE1099">
            <v>45111</v>
          </cell>
          <cell r="AF1099">
            <v>6</v>
          </cell>
          <cell r="AG1099">
            <v>0</v>
          </cell>
          <cell r="AH1099">
            <v>6</v>
          </cell>
          <cell r="AI1099">
            <v>6</v>
          </cell>
          <cell r="AJ1099">
            <v>0</v>
          </cell>
          <cell r="AK1099">
            <v>180</v>
          </cell>
          <cell r="AL1099">
            <v>45294</v>
          </cell>
          <cell r="AM1099">
            <v>45294</v>
          </cell>
          <cell r="AN1099">
            <v>31800000</v>
          </cell>
          <cell r="AO1099">
            <v>31800000</v>
          </cell>
          <cell r="AP1099">
            <v>5300000</v>
          </cell>
          <cell r="AQ1099">
            <v>0</v>
          </cell>
          <cell r="AS1099">
            <v>1087</v>
          </cell>
          <cell r="AT1099">
            <v>45058</v>
          </cell>
          <cell r="AU1099">
            <v>36040000</v>
          </cell>
          <cell r="AV1099" t="str">
            <v>O23011601010000007823</v>
          </cell>
          <cell r="AW1099" t="str">
            <v>INVERSION</v>
          </cell>
          <cell r="AX1099" t="str">
            <v>Generación de mecanismos para facilitar el acceso a una solución de vivienda a hogares vulnerables en Bogotá</v>
          </cell>
          <cell r="AY1099" t="str">
            <v>5000523546</v>
          </cell>
          <cell r="AZ1099">
            <v>1310</v>
          </cell>
          <cell r="BA1099">
            <v>45107</v>
          </cell>
          <cell r="BB1099">
            <v>31800000</v>
          </cell>
          <cell r="BK1099" t="str">
            <v/>
          </cell>
          <cell r="BN1099" t="str">
            <v/>
          </cell>
          <cell r="BO1099" t="str">
            <v/>
          </cell>
          <cell r="BP1099" t="str">
            <v/>
          </cell>
          <cell r="BR1099" t="str">
            <v/>
          </cell>
          <cell r="BS1099" t="str">
            <v/>
          </cell>
          <cell r="BT1099" t="str">
            <v/>
          </cell>
          <cell r="BU1099" t="str">
            <v/>
          </cell>
          <cell r="BV1099" t="str">
            <v/>
          </cell>
          <cell r="BW1099" t="str">
            <v/>
          </cell>
          <cell r="CA1099" t="str">
            <v/>
          </cell>
          <cell r="CB1099" t="str">
            <v/>
          </cell>
          <cell r="CC1099" t="str">
            <v/>
          </cell>
          <cell r="CE1099" t="str">
            <v/>
          </cell>
          <cell r="CF1099" t="str">
            <v/>
          </cell>
          <cell r="CG1099" t="str">
            <v/>
          </cell>
          <cell r="CH1099" t="str">
            <v/>
          </cell>
          <cell r="CI1099" t="str">
            <v/>
          </cell>
          <cell r="CP1099">
            <v>0</v>
          </cell>
        </row>
        <row r="1100">
          <cell r="C1100" t="str">
            <v>1060-2023</v>
          </cell>
          <cell r="D1100">
            <v>1</v>
          </cell>
          <cell r="E1100" t="str">
            <v>CO1.PCCNTR.5166551</v>
          </cell>
          <cell r="F1100" t="str">
            <v>No Aplica</v>
          </cell>
          <cell r="G1100" t="str">
            <v>En Ejecución</v>
          </cell>
          <cell r="H1100" t="str">
            <v>https://community.secop.gov.co/Public/Tendering/OpportunityDetail/Index?noticeUID=CO1.NTC.4663093&amp;isFromPublicArea=True&amp;isModal=true&amp;asPopupView=true</v>
          </cell>
          <cell r="I1100" t="str">
            <v>SDHT-SPRC-PSAG-042-2023</v>
          </cell>
          <cell r="J1100">
            <v>1</v>
          </cell>
          <cell r="K1100">
            <v>1</v>
          </cell>
          <cell r="L1100" t="str">
            <v>Persona Natural</v>
          </cell>
          <cell r="M1100" t="str">
            <v>CC</v>
          </cell>
          <cell r="N1100">
            <v>1032434656</v>
          </cell>
          <cell r="O1100">
            <v>1</v>
          </cell>
          <cell r="P1100" t="str">
            <v>PRECIADO GONZALEZ</v>
          </cell>
          <cell r="Q1100" t="str">
            <v>MARIA CLARA</v>
          </cell>
          <cell r="R1100" t="str">
            <v>No Aplica</v>
          </cell>
          <cell r="S1100" t="str">
            <v>MARIA CLARA PRECIADO GONZALEZ</v>
          </cell>
          <cell r="T1100" t="str">
            <v>F</v>
          </cell>
          <cell r="U1100">
            <v>45105</v>
          </cell>
          <cell r="V1100">
            <v>45106</v>
          </cell>
          <cell r="W1100">
            <v>45112</v>
          </cell>
          <cell r="Y1100" t="str">
            <v>Contratación Directa</v>
          </cell>
          <cell r="Z1100" t="str">
            <v>Contrato</v>
          </cell>
          <cell r="AA1100" t="str">
            <v>Prestación de Servicios  de Apoyo a la Gestión</v>
          </cell>
          <cell r="AB1100" t="str">
            <v>PRESTAR SERVICIOS DE APOYO PARA EJECUTAR LAS ACTIVIDADES RELACIONADAS CON LA RECUPERACIÓN Y EMBELLECIMIENTO DEL ESPACIO PÚBLICO EN EL MARCO DE LAS ESTRATEGIAS DE PARTICIPACIÓN DE LA ENTIDAD</v>
          </cell>
          <cell r="AC1100">
            <v>45112</v>
          </cell>
          <cell r="AE1100">
            <v>45112</v>
          </cell>
          <cell r="AF1100">
            <v>5</v>
          </cell>
          <cell r="AG1100">
            <v>0</v>
          </cell>
          <cell r="AH1100">
            <v>5</v>
          </cell>
          <cell r="AI1100">
            <v>5</v>
          </cell>
          <cell r="AJ1100">
            <v>0</v>
          </cell>
          <cell r="AK1100">
            <v>150</v>
          </cell>
          <cell r="AL1100">
            <v>45264</v>
          </cell>
          <cell r="AM1100">
            <v>45264</v>
          </cell>
          <cell r="AN1100">
            <v>15000000</v>
          </cell>
          <cell r="AO1100">
            <v>15000000</v>
          </cell>
          <cell r="AP1100">
            <v>3000000</v>
          </cell>
          <cell r="AQ1100">
            <v>0</v>
          </cell>
          <cell r="AS1100">
            <v>1306</v>
          </cell>
          <cell r="AT1100">
            <v>45098</v>
          </cell>
          <cell r="AU1100">
            <v>15000000</v>
          </cell>
          <cell r="AV1100" t="str">
            <v>O23011601210000007590</v>
          </cell>
          <cell r="AW1100" t="str">
            <v>INVERSION</v>
          </cell>
          <cell r="AX1100" t="str">
            <v>Desarrollo de estrategias de innovación social y comunicación para el fortalecimiento de la participación en temas Hábitat en Bogotá</v>
          </cell>
          <cell r="AY1100">
            <v>5000522665</v>
          </cell>
          <cell r="AZ1100">
            <v>1260</v>
          </cell>
          <cell r="BA1100">
            <v>45105</v>
          </cell>
          <cell r="BB1100">
            <v>15000000</v>
          </cell>
          <cell r="BK1100" t="str">
            <v/>
          </cell>
          <cell r="BN1100" t="str">
            <v/>
          </cell>
          <cell r="BO1100" t="str">
            <v/>
          </cell>
          <cell r="BP1100" t="str">
            <v/>
          </cell>
          <cell r="BR1100" t="str">
            <v/>
          </cell>
          <cell r="BS1100" t="str">
            <v/>
          </cell>
          <cell r="BT1100" t="str">
            <v/>
          </cell>
          <cell r="BU1100" t="str">
            <v/>
          </cell>
          <cell r="BV1100" t="str">
            <v/>
          </cell>
          <cell r="BW1100" t="str">
            <v/>
          </cell>
          <cell r="CA1100" t="str">
            <v/>
          </cell>
          <cell r="CB1100" t="str">
            <v/>
          </cell>
          <cell r="CC1100" t="str">
            <v/>
          </cell>
          <cell r="CE1100" t="str">
            <v/>
          </cell>
          <cell r="CF1100" t="str">
            <v/>
          </cell>
          <cell r="CG1100" t="str">
            <v/>
          </cell>
          <cell r="CH1100" t="str">
            <v/>
          </cell>
          <cell r="CI1100" t="str">
            <v/>
          </cell>
          <cell r="CP1100">
            <v>0</v>
          </cell>
        </row>
        <row r="1101">
          <cell r="C1101" t="str">
            <v>1061-2023</v>
          </cell>
          <cell r="D1101">
            <v>1</v>
          </cell>
          <cell r="E1101" t="str">
            <v>CO1.PCCNTR.5167807</v>
          </cell>
          <cell r="F1101" t="str">
            <v>No Aplica</v>
          </cell>
          <cell r="G1101" t="str">
            <v>En Ejecución</v>
          </cell>
          <cell r="H1101" t="str">
            <v>https://community.secop.gov.co/Public/Tendering/OpportunityDetail/Index?noticeUID=CO1.NTC.4664726&amp;isFromPublicArea=True&amp;isModal=true&amp;asPopupView=true</v>
          </cell>
          <cell r="I1101" t="str">
            <v>SDHT-SPRC-PSAG-043-2023</v>
          </cell>
          <cell r="J1101">
            <v>1</v>
          </cell>
          <cell r="K1101">
            <v>1</v>
          </cell>
          <cell r="L1101" t="str">
            <v>Persona Natural</v>
          </cell>
          <cell r="M1101" t="str">
            <v>CC</v>
          </cell>
          <cell r="N1101">
            <v>1014310337</v>
          </cell>
          <cell r="O1101">
            <v>9</v>
          </cell>
          <cell r="P1101" t="str">
            <v>RAMIREZ MARTINEZ</v>
          </cell>
          <cell r="Q1101" t="str">
            <v>VALERIA</v>
          </cell>
          <cell r="R1101" t="str">
            <v>No Aplica</v>
          </cell>
          <cell r="S1101" t="str">
            <v>VALERIA RAMIREZ MARTINEZ</v>
          </cell>
          <cell r="T1101" t="str">
            <v>F</v>
          </cell>
          <cell r="U1101">
            <v>45105</v>
          </cell>
          <cell r="V1101">
            <v>45106</v>
          </cell>
          <cell r="W1101">
            <v>45112</v>
          </cell>
          <cell r="Y1101" t="str">
            <v>Contratación Directa</v>
          </cell>
          <cell r="Z1101" t="str">
            <v>Contrato</v>
          </cell>
          <cell r="AA1101" t="str">
            <v>Prestación de Servicios  de Apoyo a la Gestión</v>
          </cell>
          <cell r="AB1101" t="str">
            <v>PRESTAR SERVICIOS DE APOYO PARA EJECUTAR LAS ACTIVIDADES RELACIONADAS CON LA RECUPERACIÓN Y EMBELLECIMIENTO DEL ESPACIO PÚBLICO EN EL MARCO DE LAS ESTRATEGIAS DE PARTICIPACIÓN DE LA ENTIDAD</v>
          </cell>
          <cell r="AC1101">
            <v>45112</v>
          </cell>
          <cell r="AE1101">
            <v>45112</v>
          </cell>
          <cell r="AF1101">
            <v>5</v>
          </cell>
          <cell r="AG1101">
            <v>0</v>
          </cell>
          <cell r="AH1101">
            <v>5</v>
          </cell>
          <cell r="AI1101">
            <v>5</v>
          </cell>
          <cell r="AJ1101">
            <v>0</v>
          </cell>
          <cell r="AK1101">
            <v>150</v>
          </cell>
          <cell r="AL1101">
            <v>45264</v>
          </cell>
          <cell r="AM1101">
            <v>45264</v>
          </cell>
          <cell r="AN1101">
            <v>15000000</v>
          </cell>
          <cell r="AO1101">
            <v>15000000</v>
          </cell>
          <cell r="AP1101">
            <v>3000000</v>
          </cell>
          <cell r="AQ1101">
            <v>0</v>
          </cell>
          <cell r="AS1101">
            <v>1308</v>
          </cell>
          <cell r="AT1101">
            <v>45098</v>
          </cell>
          <cell r="AU1101">
            <v>15000000</v>
          </cell>
          <cell r="AV1101" t="str">
            <v>O23011601210000007590</v>
          </cell>
          <cell r="AW1101" t="str">
            <v>INVERSION</v>
          </cell>
          <cell r="AX1101" t="str">
            <v>Desarrollo de estrategias de innovación social y comunicación para el fortalecimiento de la participación en temas Hábitat en Bogotá</v>
          </cell>
          <cell r="AY1101">
            <v>5000522649</v>
          </cell>
          <cell r="AZ1101">
            <v>1259</v>
          </cell>
          <cell r="BA1101">
            <v>45105</v>
          </cell>
          <cell r="BB1101">
            <v>15000000</v>
          </cell>
          <cell r="BK1101" t="str">
            <v/>
          </cell>
          <cell r="BN1101" t="str">
            <v/>
          </cell>
          <cell r="BO1101" t="str">
            <v/>
          </cell>
          <cell r="BP1101" t="str">
            <v/>
          </cell>
          <cell r="BR1101" t="str">
            <v/>
          </cell>
          <cell r="BS1101" t="str">
            <v/>
          </cell>
          <cell r="BT1101" t="str">
            <v/>
          </cell>
          <cell r="BU1101" t="str">
            <v/>
          </cell>
          <cell r="BV1101" t="str">
            <v/>
          </cell>
          <cell r="BW1101" t="str">
            <v/>
          </cell>
          <cell r="CA1101" t="str">
            <v/>
          </cell>
          <cell r="CB1101" t="str">
            <v/>
          </cell>
          <cell r="CC1101" t="str">
            <v/>
          </cell>
          <cell r="CE1101" t="str">
            <v/>
          </cell>
          <cell r="CF1101" t="str">
            <v/>
          </cell>
          <cell r="CG1101" t="str">
            <v/>
          </cell>
          <cell r="CH1101" t="str">
            <v/>
          </cell>
          <cell r="CI1101" t="str">
            <v/>
          </cell>
          <cell r="CP1101">
            <v>0</v>
          </cell>
        </row>
        <row r="1102">
          <cell r="C1102" t="str">
            <v>1062-2023</v>
          </cell>
          <cell r="D1102">
            <v>1</v>
          </cell>
          <cell r="E1102" t="str">
            <v>CO1.PCCNTR.5168201</v>
          </cell>
          <cell r="F1102" t="str">
            <v>No Aplica</v>
          </cell>
          <cell r="G1102" t="str">
            <v>En Ejecución</v>
          </cell>
          <cell r="H1102" t="str">
            <v>https://community.secop.gov.co/Public/Tendering/OpportunityDetail/Index?noticeUID=CO1.NTC.4664876&amp;isFromPublicArea=True&amp;isModal=true&amp;asPopupView=true</v>
          </cell>
          <cell r="I1102" t="str">
            <v>SDHT-SPRC-PSAG-044-2023</v>
          </cell>
          <cell r="J1102">
            <v>1</v>
          </cell>
          <cell r="K1102">
            <v>1</v>
          </cell>
          <cell r="L1102" t="str">
            <v>Persona Natural</v>
          </cell>
          <cell r="M1102" t="str">
            <v>CC</v>
          </cell>
          <cell r="N1102">
            <v>1006159415</v>
          </cell>
          <cell r="O1102">
            <v>1</v>
          </cell>
          <cell r="P1102" t="str">
            <v>VALBUENA QUINTERO</v>
          </cell>
          <cell r="Q1102" t="str">
            <v>CAROL LIZETH</v>
          </cell>
          <cell r="R1102" t="str">
            <v>No Aplica</v>
          </cell>
          <cell r="S1102" t="str">
            <v>CAROL LIZETH VALBUENA QUINTERO</v>
          </cell>
          <cell r="T1102" t="str">
            <v>F</v>
          </cell>
          <cell r="U1102">
            <v>45105</v>
          </cell>
          <cell r="V1102">
            <v>45107</v>
          </cell>
          <cell r="W1102">
            <v>45112</v>
          </cell>
          <cell r="Y1102" t="str">
            <v>Contratación Directa</v>
          </cell>
          <cell r="Z1102" t="str">
            <v>Contrato</v>
          </cell>
          <cell r="AA1102" t="str">
            <v>Prestación de Servicios  de Apoyo a la Gestión</v>
          </cell>
          <cell r="AB1102" t="str">
            <v>PRESTAR SERVICIOS DE APOYO PARA EJECUTAR LAS ACTIVIDADES RELACIONADAS CON LA RECUPERACIÓN Y EMBELLECIMIENTO DEL ESPACIO PÚBLICO EN EL MARCO DE LA ESTRATEGIAS DE PARTICIPACIÓN DE LA ENTIDAD</v>
          </cell>
          <cell r="AC1102">
            <v>45112</v>
          </cell>
          <cell r="AE1102">
            <v>45112</v>
          </cell>
          <cell r="AF1102">
            <v>5</v>
          </cell>
          <cell r="AG1102">
            <v>0</v>
          </cell>
          <cell r="AH1102">
            <v>5</v>
          </cell>
          <cell r="AI1102">
            <v>5</v>
          </cell>
          <cell r="AJ1102">
            <v>0</v>
          </cell>
          <cell r="AK1102">
            <v>150</v>
          </cell>
          <cell r="AL1102">
            <v>45264</v>
          </cell>
          <cell r="AM1102">
            <v>45264</v>
          </cell>
          <cell r="AN1102">
            <v>15000000</v>
          </cell>
          <cell r="AO1102">
            <v>15000000</v>
          </cell>
          <cell r="AP1102">
            <v>3000000</v>
          </cell>
          <cell r="AQ1102">
            <v>0</v>
          </cell>
          <cell r="AS1102">
            <v>1322</v>
          </cell>
          <cell r="AT1102">
            <v>45099</v>
          </cell>
          <cell r="AU1102">
            <v>15000000</v>
          </cell>
          <cell r="AV1102" t="str">
            <v>O23011601210000007590</v>
          </cell>
          <cell r="AW1102" t="str">
            <v>INVERSION</v>
          </cell>
          <cell r="AX1102" t="str">
            <v>Desarrollo de estrategias de innovación social y comunicación para el fortalecimiento de la participación en temas Hábitat en Bogotá</v>
          </cell>
          <cell r="AY1102">
            <v>5000522668</v>
          </cell>
          <cell r="AZ1102">
            <v>1261</v>
          </cell>
          <cell r="BA1102">
            <v>45105</v>
          </cell>
          <cell r="BB1102">
            <v>15000000</v>
          </cell>
          <cell r="BK1102" t="str">
            <v/>
          </cell>
          <cell r="BN1102" t="str">
            <v/>
          </cell>
          <cell r="BO1102" t="str">
            <v/>
          </cell>
          <cell r="BP1102" t="str">
            <v/>
          </cell>
          <cell r="BR1102" t="str">
            <v/>
          </cell>
          <cell r="BS1102" t="str">
            <v/>
          </cell>
          <cell r="BT1102" t="str">
            <v/>
          </cell>
          <cell r="BU1102" t="str">
            <v/>
          </cell>
          <cell r="BV1102" t="str">
            <v/>
          </cell>
          <cell r="BW1102" t="str">
            <v/>
          </cell>
          <cell r="CA1102" t="str">
            <v/>
          </cell>
          <cell r="CB1102" t="str">
            <v/>
          </cell>
          <cell r="CC1102" t="str">
            <v/>
          </cell>
          <cell r="CE1102" t="str">
            <v/>
          </cell>
          <cell r="CF1102" t="str">
            <v/>
          </cell>
          <cell r="CG1102" t="str">
            <v/>
          </cell>
          <cell r="CH1102" t="str">
            <v/>
          </cell>
          <cell r="CI1102" t="str">
            <v/>
          </cell>
          <cell r="CP1102">
            <v>0</v>
          </cell>
        </row>
        <row r="1103">
          <cell r="C1103" t="str">
            <v>1063-2023</v>
          </cell>
          <cell r="D1103">
            <v>1</v>
          </cell>
          <cell r="E1103" t="str">
            <v>CO1.PCCNTR.5159761</v>
          </cell>
          <cell r="F1103" t="str">
            <v>No Aplica</v>
          </cell>
          <cell r="G1103" t="str">
            <v>En Ejecución</v>
          </cell>
          <cell r="H1103" t="str">
            <v>https://community.secop.gov.co/Public/Tendering/OpportunityDetail/Index?noticeUID=CO1.NTC.4657227&amp;isFromPublicArea=True&amp;isModal=true&amp;asPopupView=true</v>
          </cell>
          <cell r="I1103" t="str">
            <v>SDHT-SDA-PSAG-041-2023</v>
          </cell>
          <cell r="J1103">
            <v>1</v>
          </cell>
          <cell r="K1103">
            <v>1</v>
          </cell>
          <cell r="L1103" t="str">
            <v>Persona Natural</v>
          </cell>
          <cell r="M1103" t="str">
            <v>CC</v>
          </cell>
          <cell r="N1103">
            <v>1018503414</v>
          </cell>
          <cell r="O1103">
            <v>1</v>
          </cell>
          <cell r="P1103" t="str">
            <v>MARTINEZ SOLER</v>
          </cell>
          <cell r="Q1103" t="str">
            <v>DANIELA</v>
          </cell>
          <cell r="R1103" t="str">
            <v>No Aplica</v>
          </cell>
          <cell r="S1103" t="str">
            <v>DANIELA MARTINEZ SOLER</v>
          </cell>
          <cell r="T1103" t="str">
            <v>F</v>
          </cell>
          <cell r="U1103">
            <v>45105</v>
          </cell>
          <cell r="V1103">
            <v>45106</v>
          </cell>
          <cell r="W1103">
            <v>45106</v>
          </cell>
          <cell r="Y1103" t="str">
            <v>Contratación Directa</v>
          </cell>
          <cell r="Z1103" t="str">
            <v>Contrato</v>
          </cell>
          <cell r="AA1103" t="str">
            <v>Prestación de Servicios  de Apoyo a la Gestión</v>
          </cell>
          <cell r="AB1103" t="str">
            <v>PRESTAR SERVICIOS DE APOYO A LA GESTIÓN, PARA LA ATENCIÓN OPORTUNA Y DE CALIDAD, ACERCA DE LA OFERTA INSTITUCIONAL DE LA SDHT, A TRAVÉS DE LOS CANALES DE ATENCIÓN Y EN LOS DIFERENTES ESPACIOS CIUDADANOS EN EL DISTRITO CAPITAL</v>
          </cell>
          <cell r="AC1103">
            <v>45106</v>
          </cell>
          <cell r="AE1103">
            <v>45106</v>
          </cell>
          <cell r="AF1103">
            <v>5</v>
          </cell>
          <cell r="AG1103">
            <v>0</v>
          </cell>
          <cell r="AH1103">
            <v>5</v>
          </cell>
          <cell r="AI1103">
            <v>5</v>
          </cell>
          <cell r="AJ1103">
            <v>0</v>
          </cell>
          <cell r="AK1103">
            <v>150</v>
          </cell>
          <cell r="AL1103">
            <v>45258</v>
          </cell>
          <cell r="AM1103">
            <v>45258</v>
          </cell>
          <cell r="AN1103">
            <v>17500000</v>
          </cell>
          <cell r="AO1103">
            <v>17500000</v>
          </cell>
          <cell r="AP1103">
            <v>3500000</v>
          </cell>
          <cell r="AQ1103">
            <v>0</v>
          </cell>
          <cell r="AS1103">
            <v>1225</v>
          </cell>
          <cell r="AT1103">
            <v>45090</v>
          </cell>
          <cell r="AU1103">
            <v>17500000</v>
          </cell>
          <cell r="AV1103" t="str">
            <v>O23011605560000007754</v>
          </cell>
          <cell r="AW1103" t="str">
            <v>INVERSION</v>
          </cell>
          <cell r="AX1103" t="str">
            <v>Fortalecimiento Institucional de la Secretaría del Hábitat Bogotá</v>
          </cell>
          <cell r="AY1103">
            <v>5000522735</v>
          </cell>
          <cell r="AZ1103">
            <v>1266</v>
          </cell>
          <cell r="BA1103">
            <v>45105</v>
          </cell>
          <cell r="BB1103">
            <v>17500000</v>
          </cell>
          <cell r="BK1103" t="str">
            <v/>
          </cell>
          <cell r="BN1103" t="str">
            <v/>
          </cell>
          <cell r="BO1103" t="str">
            <v/>
          </cell>
          <cell r="BP1103" t="str">
            <v/>
          </cell>
          <cell r="BR1103" t="str">
            <v/>
          </cell>
          <cell r="BS1103" t="str">
            <v/>
          </cell>
          <cell r="BT1103" t="str">
            <v/>
          </cell>
          <cell r="BU1103" t="str">
            <v/>
          </cell>
          <cell r="BV1103" t="str">
            <v/>
          </cell>
          <cell r="BW1103" t="str">
            <v/>
          </cell>
          <cell r="CA1103" t="str">
            <v/>
          </cell>
          <cell r="CB1103" t="str">
            <v/>
          </cell>
          <cell r="CC1103" t="str">
            <v/>
          </cell>
          <cell r="CE1103" t="str">
            <v/>
          </cell>
          <cell r="CF1103" t="str">
            <v/>
          </cell>
          <cell r="CG1103" t="str">
            <v/>
          </cell>
          <cell r="CH1103" t="str">
            <v/>
          </cell>
          <cell r="CI1103" t="str">
            <v/>
          </cell>
          <cell r="CP1103">
            <v>0</v>
          </cell>
        </row>
        <row r="1104">
          <cell r="C1104" t="str">
            <v>1064-2023</v>
          </cell>
          <cell r="D1104">
            <v>1</v>
          </cell>
          <cell r="E1104" t="str">
            <v>CO1.PCCNTR.5161036</v>
          </cell>
          <cell r="F1104" t="str">
            <v>No Aplica</v>
          </cell>
          <cell r="G1104" t="str">
            <v>En Ejecución</v>
          </cell>
          <cell r="H1104" t="str">
            <v>https://community.secop.gov.co/Public/Tendering/OpportunityDetail/Index?noticeUID=CO1.NTC.4658423&amp;isFromPublicArea=True&amp;isModal=true&amp;asPopupView=true</v>
          </cell>
          <cell r="I1104" t="str">
            <v>SDHT-SDO-PSP-128-2023</v>
          </cell>
          <cell r="J1104">
            <v>1</v>
          </cell>
          <cell r="K1104">
            <v>1</v>
          </cell>
          <cell r="L1104" t="str">
            <v>Persona Natural</v>
          </cell>
          <cell r="M1104" t="str">
            <v>CC</v>
          </cell>
          <cell r="N1104">
            <v>80008631</v>
          </cell>
          <cell r="O1104">
            <v>5</v>
          </cell>
          <cell r="P1104" t="str">
            <v>MENJURA ROJAS</v>
          </cell>
          <cell r="Q1104" t="str">
            <v>CARLOS ANDRETTI</v>
          </cell>
          <cell r="R1104" t="str">
            <v>No Aplica</v>
          </cell>
          <cell r="S1104" t="str">
            <v>CARLOS ANDRETTI MENJURA ROJAS</v>
          </cell>
          <cell r="T1104" t="str">
            <v>M</v>
          </cell>
          <cell r="U1104">
            <v>45105</v>
          </cell>
          <cell r="V1104">
            <v>45107</v>
          </cell>
          <cell r="W1104">
            <v>45106</v>
          </cell>
          <cell r="Y1104" t="str">
            <v>Contratación Directa</v>
          </cell>
          <cell r="Z1104" t="str">
            <v>Contrato</v>
          </cell>
          <cell r="AA1104" t="str">
            <v>Prestación de Servicios Profesionales</v>
          </cell>
          <cell r="AB1104" t="str">
            <v>PRESTAR SERVICIOS PROFESIONALES PARA APOYAR LOS MECANISMOS SOCIALES Y DE PARTICIPACIÓN IMPLEMENTADOS EN LA ESTRATEGIA INTEGRAL DE REVITALIZACIÓN.</v>
          </cell>
          <cell r="AC1104">
            <v>45107</v>
          </cell>
          <cell r="AD1104">
            <v>45111</v>
          </cell>
          <cell r="AE1104">
            <v>45111</v>
          </cell>
          <cell r="AF1104">
            <v>6</v>
          </cell>
          <cell r="AG1104">
            <v>0</v>
          </cell>
          <cell r="AH1104">
            <v>6</v>
          </cell>
          <cell r="AI1104">
            <v>6</v>
          </cell>
          <cell r="AJ1104">
            <v>0</v>
          </cell>
          <cell r="AK1104">
            <v>180</v>
          </cell>
          <cell r="AL1104">
            <v>45294</v>
          </cell>
          <cell r="AM1104">
            <v>45294</v>
          </cell>
          <cell r="AN1104">
            <v>44868000</v>
          </cell>
          <cell r="AO1104">
            <v>44868000</v>
          </cell>
          <cell r="AP1104">
            <v>7478000</v>
          </cell>
          <cell r="AQ1104">
            <v>0</v>
          </cell>
          <cell r="AS1104">
            <v>1283</v>
          </cell>
          <cell r="AT1104">
            <v>45092</v>
          </cell>
          <cell r="AU1104">
            <v>44868000</v>
          </cell>
          <cell r="AV1104" t="str">
            <v>O23011601190000007575</v>
          </cell>
          <cell r="AW1104" t="str">
            <v>INVERSION</v>
          </cell>
          <cell r="AX1104" t="str">
            <v>Estudios y diseños de proyecto para el mejoramiento integral de Barrios - Bogotá 2020-2024</v>
          </cell>
          <cell r="AY1104">
            <v>5000522738</v>
          </cell>
          <cell r="AZ1104">
            <v>1268</v>
          </cell>
          <cell r="BA1104">
            <v>45105</v>
          </cell>
          <cell r="BB1104">
            <v>44868000</v>
          </cell>
          <cell r="BK1104" t="str">
            <v/>
          </cell>
          <cell r="BN1104" t="str">
            <v/>
          </cell>
          <cell r="BO1104" t="str">
            <v/>
          </cell>
          <cell r="BP1104" t="str">
            <v/>
          </cell>
          <cell r="BR1104" t="str">
            <v/>
          </cell>
          <cell r="BS1104" t="str">
            <v/>
          </cell>
          <cell r="BT1104" t="str">
            <v/>
          </cell>
          <cell r="BU1104" t="str">
            <v/>
          </cell>
          <cell r="BV1104" t="str">
            <v/>
          </cell>
          <cell r="BW1104" t="str">
            <v/>
          </cell>
          <cell r="CA1104" t="str">
            <v/>
          </cell>
          <cell r="CB1104" t="str">
            <v/>
          </cell>
          <cell r="CC1104" t="str">
            <v/>
          </cell>
          <cell r="CE1104" t="str">
            <v/>
          </cell>
          <cell r="CF1104" t="str">
            <v/>
          </cell>
          <cell r="CG1104" t="str">
            <v/>
          </cell>
          <cell r="CH1104" t="str">
            <v/>
          </cell>
          <cell r="CI1104" t="str">
            <v/>
          </cell>
          <cell r="CP1104">
            <v>0</v>
          </cell>
        </row>
        <row r="1105">
          <cell r="C1105" t="str">
            <v>1065-2023</v>
          </cell>
          <cell r="D1105">
            <v>1</v>
          </cell>
          <cell r="E1105" t="str">
            <v>CO1.PCCNTR.5160784</v>
          </cell>
          <cell r="F1105" t="str">
            <v>No Aplica</v>
          </cell>
          <cell r="G1105" t="str">
            <v>En Ejecución</v>
          </cell>
          <cell r="H1105" t="str">
            <v>https://community.secop.gov.co/Public/Tendering/OpportunityDetail/Index?noticeUID=CO1.NTC.4658513&amp;isFromPublicArea=True&amp;isModal=true&amp;asPopupView=true</v>
          </cell>
          <cell r="I1105" t="str">
            <v>SDHT-SDAC-SDPSP-030-2023</v>
          </cell>
          <cell r="J1105">
            <v>1</v>
          </cell>
          <cell r="K1105">
            <v>1</v>
          </cell>
          <cell r="L1105" t="str">
            <v>Persona Natural</v>
          </cell>
          <cell r="M1105" t="str">
            <v>CC</v>
          </cell>
          <cell r="N1105">
            <v>52855892</v>
          </cell>
          <cell r="O1105">
            <v>1</v>
          </cell>
          <cell r="P1105" t="str">
            <v>NIÑO MORANTES</v>
          </cell>
          <cell r="Q1105" t="str">
            <v>DEISY CATALINA</v>
          </cell>
          <cell r="R1105" t="str">
            <v>No Aplica</v>
          </cell>
          <cell r="S1105" t="str">
            <v>DEISY CATALINA NIÑO MORANTES</v>
          </cell>
          <cell r="T1105" t="str">
            <v>F</v>
          </cell>
          <cell r="U1105">
            <v>45105</v>
          </cell>
          <cell r="V1105">
            <v>45106</v>
          </cell>
          <cell r="W1105">
            <v>45105</v>
          </cell>
          <cell r="Y1105" t="str">
            <v>Contratación Directa</v>
          </cell>
          <cell r="Z1105" t="str">
            <v>Contrato</v>
          </cell>
          <cell r="AA1105" t="str">
            <v>Prestación de Servicios Profesionales</v>
          </cell>
          <cell r="AB1105" t="str">
            <v>PRESTAR SERVICIOS PROFESIONALES PARA LA FORMULACIÓN Y SEGUIMIENTO DE LINEAMIENTOS JURÍDICOS REQUERIDOS EN LA ESTRUCTURACIÓN Y GESTIÓN DE LOS PROGRAMAS DEFINIDOS POR LA SECRETARÍA DISTRITAL DEL HÁBITAT.</v>
          </cell>
          <cell r="AC1105">
            <v>45106</v>
          </cell>
          <cell r="AE1105">
            <v>45106</v>
          </cell>
          <cell r="AF1105">
            <v>5</v>
          </cell>
          <cell r="AG1105">
            <v>0</v>
          </cell>
          <cell r="AH1105">
            <v>5</v>
          </cell>
          <cell r="AI1105">
            <v>5</v>
          </cell>
          <cell r="AJ1105">
            <v>0</v>
          </cell>
          <cell r="AK1105">
            <v>150</v>
          </cell>
          <cell r="AL1105">
            <v>45258</v>
          </cell>
          <cell r="AM1105">
            <v>45258</v>
          </cell>
          <cell r="AN1105">
            <v>46000000</v>
          </cell>
          <cell r="AO1105">
            <v>46000000</v>
          </cell>
          <cell r="AP1105">
            <v>9200000</v>
          </cell>
          <cell r="AQ1105">
            <v>0</v>
          </cell>
          <cell r="AS1105">
            <v>1312</v>
          </cell>
          <cell r="AT1105">
            <v>45098</v>
          </cell>
          <cell r="AU1105">
            <v>46000000</v>
          </cell>
          <cell r="AV1105" t="str">
            <v>O23011601190000007747</v>
          </cell>
          <cell r="AW1105" t="str">
            <v>INVERSION</v>
          </cell>
          <cell r="AX1105" t="str">
            <v>Apoyo técnico, administrativo y tecnológico en la gestión de los trámites requeridos para promover la iniciación de viviendas VIS y VIP en Bogotá</v>
          </cell>
          <cell r="AY1105">
            <v>5000522765</v>
          </cell>
          <cell r="AZ1105">
            <v>1276</v>
          </cell>
          <cell r="BA1105">
            <v>45105</v>
          </cell>
          <cell r="BB1105">
            <v>46000000</v>
          </cell>
          <cell r="BK1105" t="str">
            <v/>
          </cell>
          <cell r="BN1105" t="str">
            <v/>
          </cell>
          <cell r="BO1105" t="str">
            <v/>
          </cell>
          <cell r="BP1105" t="str">
            <v/>
          </cell>
          <cell r="BR1105" t="str">
            <v/>
          </cell>
          <cell r="BS1105" t="str">
            <v/>
          </cell>
          <cell r="BT1105" t="str">
            <v/>
          </cell>
          <cell r="BU1105" t="str">
            <v/>
          </cell>
          <cell r="BV1105" t="str">
            <v/>
          </cell>
          <cell r="BW1105" t="str">
            <v/>
          </cell>
          <cell r="CA1105" t="str">
            <v/>
          </cell>
          <cell r="CB1105" t="str">
            <v/>
          </cell>
          <cell r="CC1105" t="str">
            <v/>
          </cell>
          <cell r="CE1105" t="str">
            <v/>
          </cell>
          <cell r="CF1105" t="str">
            <v/>
          </cell>
          <cell r="CG1105" t="str">
            <v/>
          </cell>
          <cell r="CH1105" t="str">
            <v/>
          </cell>
          <cell r="CI1105" t="str">
            <v/>
          </cell>
          <cell r="CP1105">
            <v>0</v>
          </cell>
        </row>
        <row r="1106">
          <cell r="C1106" t="str">
            <v>1066-2023</v>
          </cell>
          <cell r="D1106">
            <v>1</v>
          </cell>
          <cell r="E1106" t="str">
            <v>CO1.PCCNTR.5165885</v>
          </cell>
          <cell r="F1106" t="str">
            <v>No Aplica</v>
          </cell>
          <cell r="G1106" t="str">
            <v>En Ejecución</v>
          </cell>
          <cell r="H1106" t="str">
            <v>https://community.secop.gov.co/Public/Tendering/OpportunityDetail/Index?noticeUID=CO1.NTC.4663022&amp;isFromPublicArea=True&amp;isModal=true&amp;asPopupView=true</v>
          </cell>
          <cell r="I1106" t="str">
            <v>SDHT-SPRC-PSP-046-2023</v>
          </cell>
          <cell r="J1106">
            <v>1</v>
          </cell>
          <cell r="K1106">
            <v>1</v>
          </cell>
          <cell r="L1106" t="str">
            <v>Persona Natural</v>
          </cell>
          <cell r="M1106" t="str">
            <v>CC</v>
          </cell>
          <cell r="N1106">
            <v>35425308</v>
          </cell>
          <cell r="O1106">
            <v>5</v>
          </cell>
          <cell r="P1106" t="str">
            <v>CIFUENTES DIAZ</v>
          </cell>
          <cell r="Q1106" t="str">
            <v>DIANA MARCELA</v>
          </cell>
          <cell r="R1106" t="str">
            <v>No Aplica</v>
          </cell>
          <cell r="S1106" t="str">
            <v>DIANA MARCELA CIFUENTES DIAZ</v>
          </cell>
          <cell r="T1106" t="str">
            <v>F</v>
          </cell>
          <cell r="U1106">
            <v>45105</v>
          </cell>
          <cell r="V1106">
            <v>45107</v>
          </cell>
          <cell r="W1106">
            <v>45107</v>
          </cell>
          <cell r="Y1106" t="str">
            <v>Contratación Directa</v>
          </cell>
          <cell r="Z1106" t="str">
            <v>Contrato</v>
          </cell>
          <cell r="AA1106" t="str">
            <v>Prestación de Servicios Profesionales</v>
          </cell>
          <cell r="AB1106" t="str">
            <v>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v>
          </cell>
          <cell r="AC1106">
            <v>45107</v>
          </cell>
          <cell r="AD1106">
            <v>45111</v>
          </cell>
          <cell r="AE1106">
            <v>45111</v>
          </cell>
          <cell r="AF1106">
            <v>5</v>
          </cell>
          <cell r="AG1106">
            <v>0</v>
          </cell>
          <cell r="AH1106">
            <v>5</v>
          </cell>
          <cell r="AI1106">
            <v>5</v>
          </cell>
          <cell r="AJ1106">
            <v>0</v>
          </cell>
          <cell r="AK1106">
            <v>150</v>
          </cell>
          <cell r="AL1106">
            <v>45263</v>
          </cell>
          <cell r="AM1106">
            <v>45263</v>
          </cell>
          <cell r="AN1106">
            <v>33475000</v>
          </cell>
          <cell r="AO1106">
            <v>33475000</v>
          </cell>
          <cell r="AP1106">
            <v>6695000</v>
          </cell>
          <cell r="AQ1106">
            <v>0</v>
          </cell>
          <cell r="AS1106">
            <v>1327</v>
          </cell>
          <cell r="AT1106">
            <v>45100</v>
          </cell>
          <cell r="AU1106">
            <v>33475000</v>
          </cell>
          <cell r="AV1106" t="str">
            <v>O23011601210000007590</v>
          </cell>
          <cell r="AW1106" t="str">
            <v>INVERSION</v>
          </cell>
          <cell r="AX1106" t="str">
            <v>Desarrollo de estrategias de innovación social y comunicación para el fortalecimiento de la participación en temas Hábitat en Bogotá</v>
          </cell>
          <cell r="AY1106">
            <v>5000522770</v>
          </cell>
          <cell r="AZ1106">
            <v>1278</v>
          </cell>
          <cell r="BA1106">
            <v>45106</v>
          </cell>
          <cell r="BB1106">
            <v>33475000</v>
          </cell>
          <cell r="BK1106" t="str">
            <v/>
          </cell>
          <cell r="BN1106" t="str">
            <v/>
          </cell>
          <cell r="BO1106" t="str">
            <v/>
          </cell>
          <cell r="BP1106" t="str">
            <v/>
          </cell>
          <cell r="BR1106" t="str">
            <v/>
          </cell>
          <cell r="BS1106" t="str">
            <v/>
          </cell>
          <cell r="BT1106" t="str">
            <v/>
          </cell>
          <cell r="BU1106" t="str">
            <v/>
          </cell>
          <cell r="BV1106" t="str">
            <v/>
          </cell>
          <cell r="BW1106" t="str">
            <v/>
          </cell>
          <cell r="CA1106" t="str">
            <v/>
          </cell>
          <cell r="CB1106" t="str">
            <v/>
          </cell>
          <cell r="CC1106" t="str">
            <v/>
          </cell>
          <cell r="CE1106" t="str">
            <v/>
          </cell>
          <cell r="CF1106" t="str">
            <v/>
          </cell>
          <cell r="CG1106" t="str">
            <v/>
          </cell>
          <cell r="CH1106" t="str">
            <v/>
          </cell>
          <cell r="CI1106" t="str">
            <v/>
          </cell>
          <cell r="CP1106">
            <v>0</v>
          </cell>
        </row>
        <row r="1107">
          <cell r="C1107" t="str">
            <v>1067-2023</v>
          </cell>
          <cell r="D1107">
            <v>1</v>
          </cell>
          <cell r="E1107" t="str">
            <v>CO1.PCCNTR.5166515</v>
          </cell>
          <cell r="F1107" t="str">
            <v>No Aplica</v>
          </cell>
          <cell r="G1107" t="str">
            <v>En Ejecución</v>
          </cell>
          <cell r="H1107" t="str">
            <v>https://community.secop.gov.co/Public/Tendering/OpportunityDetail/Index?noticeUID=CO1.NTC.4663350&amp;isFromPublicArea=True&amp;isModal=true&amp;asPopupView=true</v>
          </cell>
          <cell r="I1107" t="str">
            <v>SDHT-SPRC-PSAG-045-2023</v>
          </cell>
          <cell r="J1107">
            <v>1</v>
          </cell>
          <cell r="K1107">
            <v>1</v>
          </cell>
          <cell r="L1107" t="str">
            <v>Persona Natural</v>
          </cell>
          <cell r="M1107" t="str">
            <v>CC</v>
          </cell>
          <cell r="N1107">
            <v>79134500</v>
          </cell>
          <cell r="O1107">
            <v>4</v>
          </cell>
          <cell r="P1107" t="str">
            <v>CUSBA PUERTO</v>
          </cell>
          <cell r="Q1107" t="str">
            <v>MELVIN SERAFIN</v>
          </cell>
          <cell r="R1107" t="str">
            <v>No Aplica</v>
          </cell>
          <cell r="S1107" t="str">
            <v>MELVIN SERAFIN CUSBA PUERTO</v>
          </cell>
          <cell r="T1107" t="str">
            <v>M</v>
          </cell>
          <cell r="U1107">
            <v>45105</v>
          </cell>
          <cell r="V1107">
            <v>45112</v>
          </cell>
          <cell r="W1107">
            <v>45107</v>
          </cell>
          <cell r="Y1107" t="str">
            <v>Contratación Directa</v>
          </cell>
          <cell r="Z1107" t="str">
            <v>Contrato</v>
          </cell>
          <cell r="AA1107" t="str">
            <v>Prestación de Servicios  de Apoyo a la Gestión</v>
          </cell>
          <cell r="AB1107" t="str">
            <v>PRESTAR SERVICIOS DE APOYO PARA EJECUTAR LAS ACTIVIDADES RELACIONADAS CON LA RECUPERACIÓN Y EMBELLECIMIENTO DEL ESPACIO PÚBLICO EN EL MARCO DE LA ESTRATEGIAS DE PARTICIPACIÓN DE LA ENTIDAD</v>
          </cell>
          <cell r="AC1107">
            <v>45112</v>
          </cell>
          <cell r="AE1107">
            <v>45112</v>
          </cell>
          <cell r="AF1107">
            <v>5</v>
          </cell>
          <cell r="AG1107">
            <v>0</v>
          </cell>
          <cell r="AH1107">
            <v>5</v>
          </cell>
          <cell r="AI1107">
            <v>5</v>
          </cell>
          <cell r="AJ1107">
            <v>0</v>
          </cell>
          <cell r="AK1107">
            <v>150</v>
          </cell>
          <cell r="AL1107">
            <v>45264</v>
          </cell>
          <cell r="AM1107">
            <v>45264</v>
          </cell>
          <cell r="AN1107">
            <v>15000000</v>
          </cell>
          <cell r="AO1107">
            <v>15000000</v>
          </cell>
          <cell r="AP1107">
            <v>3000000</v>
          </cell>
          <cell r="AQ1107">
            <v>0</v>
          </cell>
          <cell r="AS1107">
            <v>1323</v>
          </cell>
          <cell r="AT1107">
            <v>45099</v>
          </cell>
          <cell r="AU1107">
            <v>15000000</v>
          </cell>
          <cell r="AV1107" t="str">
            <v>O23011601210000007590</v>
          </cell>
          <cell r="AW1107" t="str">
            <v>INVERSION</v>
          </cell>
          <cell r="AX1107" t="str">
            <v>Desarrollo de estrategias de innovación social y comunicación para el fortalecimiento de la participación en temas Hábitat en Bogotá</v>
          </cell>
          <cell r="AY1107">
            <v>5000522776</v>
          </cell>
          <cell r="AZ1107">
            <v>1280</v>
          </cell>
          <cell r="BA1107">
            <v>45106</v>
          </cell>
          <cell r="BB1107">
            <v>15000000</v>
          </cell>
          <cell r="BK1107" t="str">
            <v/>
          </cell>
          <cell r="BN1107" t="str">
            <v/>
          </cell>
          <cell r="BO1107" t="str">
            <v/>
          </cell>
          <cell r="BP1107" t="str">
            <v/>
          </cell>
          <cell r="BR1107" t="str">
            <v/>
          </cell>
          <cell r="BS1107" t="str">
            <v/>
          </cell>
          <cell r="BT1107" t="str">
            <v/>
          </cell>
          <cell r="BU1107" t="str">
            <v/>
          </cell>
          <cell r="BV1107" t="str">
            <v/>
          </cell>
          <cell r="BW1107" t="str">
            <v/>
          </cell>
          <cell r="CA1107" t="str">
            <v/>
          </cell>
          <cell r="CB1107" t="str">
            <v/>
          </cell>
          <cell r="CC1107" t="str">
            <v/>
          </cell>
          <cell r="CE1107" t="str">
            <v/>
          </cell>
          <cell r="CF1107" t="str">
            <v/>
          </cell>
          <cell r="CG1107" t="str">
            <v/>
          </cell>
          <cell r="CH1107" t="str">
            <v/>
          </cell>
          <cell r="CI1107" t="str">
            <v/>
          </cell>
          <cell r="CP1107">
            <v>0</v>
          </cell>
        </row>
        <row r="1108">
          <cell r="C1108" t="str">
            <v>1068-2023</v>
          </cell>
          <cell r="D1108">
            <v>1</v>
          </cell>
          <cell r="E1108" t="str">
            <v>CO1.PCCNTR.5168814</v>
          </cell>
          <cell r="F1108" t="str">
            <v>No Aplica</v>
          </cell>
          <cell r="G1108" t="str">
            <v>En Ejecución</v>
          </cell>
          <cell r="H1108" t="str">
            <v>https://community.secop.gov.co/Public/Tendering/OpportunityDetail/Index?noticeUID=CO1.NTC.4665538&amp;isFromPublicArea=True&amp;isModal=true&amp;asPopupView=true</v>
          </cell>
          <cell r="I1108" t="str">
            <v>SDHT-SDO-PSP-150- 2023</v>
          </cell>
          <cell r="J1108">
            <v>1</v>
          </cell>
          <cell r="K1108">
            <v>2</v>
          </cell>
          <cell r="L1108" t="str">
            <v>Persona Natural</v>
          </cell>
          <cell r="M1108" t="str">
            <v>CC</v>
          </cell>
          <cell r="N1108">
            <v>1098793477</v>
          </cell>
          <cell r="O1108">
            <v>9</v>
          </cell>
          <cell r="P1108" t="str">
            <v>MENDEZ BLANCO</v>
          </cell>
          <cell r="Q1108" t="str">
            <v>LUIS FELIPE</v>
          </cell>
          <cell r="R1108" t="str">
            <v>No Aplica</v>
          </cell>
          <cell r="S1108" t="str">
            <v>LUIS FELIPE MENDEZ BLANCO</v>
          </cell>
          <cell r="T1108" t="str">
            <v>M</v>
          </cell>
          <cell r="U1108">
            <v>45105</v>
          </cell>
          <cell r="V1108">
            <v>45107</v>
          </cell>
          <cell r="W1108">
            <v>45106</v>
          </cell>
          <cell r="Y1108" t="str">
            <v>Contratación Directa</v>
          </cell>
          <cell r="Z1108" t="str">
            <v>Contrato</v>
          </cell>
          <cell r="AA1108" t="str">
            <v>Prestación de Servicios Profesionales</v>
          </cell>
          <cell r="AB1108" t="str">
            <v>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v>
          </cell>
          <cell r="AC1108">
            <v>45107</v>
          </cell>
          <cell r="AD1108">
            <v>45111</v>
          </cell>
          <cell r="AE1108">
            <v>45111</v>
          </cell>
          <cell r="AF1108">
            <v>5</v>
          </cell>
          <cell r="AG1108">
            <v>0</v>
          </cell>
          <cell r="AH1108">
            <v>5</v>
          </cell>
          <cell r="AI1108">
            <v>5</v>
          </cell>
          <cell r="AJ1108">
            <v>0</v>
          </cell>
          <cell r="AK1108">
            <v>150</v>
          </cell>
          <cell r="AL1108">
            <v>45263</v>
          </cell>
          <cell r="AM1108">
            <v>45263</v>
          </cell>
          <cell r="AN1108">
            <v>26265000</v>
          </cell>
          <cell r="AO1108">
            <v>26265000</v>
          </cell>
          <cell r="AP1108">
            <v>5253000</v>
          </cell>
          <cell r="AQ1108">
            <v>0</v>
          </cell>
          <cell r="AS1108">
            <v>1341</v>
          </cell>
          <cell r="AT1108">
            <v>45105</v>
          </cell>
          <cell r="AU1108">
            <v>26265000</v>
          </cell>
          <cell r="AV1108" t="str">
            <v>O23011601190000007575</v>
          </cell>
          <cell r="AW1108" t="str">
            <v>INVERSION</v>
          </cell>
          <cell r="AX1108" t="str">
            <v>Estudios y diseños de proyecto para el mejoramiento integral de Barrios - Bogotá 2020-2024</v>
          </cell>
          <cell r="AY1108">
            <v>5000522780</v>
          </cell>
          <cell r="AZ1108">
            <v>1282</v>
          </cell>
          <cell r="BA1108">
            <v>45106</v>
          </cell>
          <cell r="BB1108">
            <v>26265000</v>
          </cell>
          <cell r="BK1108" t="str">
            <v/>
          </cell>
          <cell r="BN1108" t="str">
            <v/>
          </cell>
          <cell r="BO1108" t="str">
            <v/>
          </cell>
          <cell r="BP1108" t="str">
            <v/>
          </cell>
          <cell r="BR1108" t="str">
            <v/>
          </cell>
          <cell r="BS1108" t="str">
            <v/>
          </cell>
          <cell r="BT1108" t="str">
            <v/>
          </cell>
          <cell r="BU1108" t="str">
            <v/>
          </cell>
          <cell r="BV1108" t="str">
            <v/>
          </cell>
          <cell r="BW1108" t="str">
            <v/>
          </cell>
          <cell r="CA1108" t="str">
            <v/>
          </cell>
          <cell r="CB1108" t="str">
            <v/>
          </cell>
          <cell r="CC1108" t="str">
            <v/>
          </cell>
          <cell r="CE1108" t="str">
            <v/>
          </cell>
          <cell r="CF1108" t="str">
            <v/>
          </cell>
          <cell r="CG1108" t="str">
            <v/>
          </cell>
          <cell r="CH1108" t="str">
            <v/>
          </cell>
          <cell r="CI1108" t="str">
            <v/>
          </cell>
          <cell r="CP1108">
            <v>0</v>
          </cell>
        </row>
        <row r="1109">
          <cell r="C1109" t="str">
            <v>1069-2023</v>
          </cell>
          <cell r="D1109">
            <v>1</v>
          </cell>
          <cell r="E1109" t="str">
            <v>CO1.PCCNTR.5160924</v>
          </cell>
          <cell r="F1109" t="str">
            <v>No Aplica</v>
          </cell>
          <cell r="G1109" t="str">
            <v>En Ejecución</v>
          </cell>
          <cell r="H1109" t="str">
            <v>https://community.secop.gov.co/Public/Tendering/OpportunityDetail/Index?noticeUID=CO1.NTC.4658067&amp;isFromPublicArea=True&amp;isModal=true&amp;asPopupView=true</v>
          </cell>
          <cell r="I1109" t="str">
            <v>SDHT-SDA-PSAG-038-2023</v>
          </cell>
          <cell r="J1109">
            <v>1</v>
          </cell>
          <cell r="K1109">
            <v>1</v>
          </cell>
          <cell r="L1109" t="str">
            <v>Persona Natural</v>
          </cell>
          <cell r="M1109" t="str">
            <v>CC</v>
          </cell>
          <cell r="N1109">
            <v>11350393</v>
          </cell>
          <cell r="O1109">
            <v>0</v>
          </cell>
          <cell r="P1109" t="str">
            <v>ACUÑA RODRIGUEZ</v>
          </cell>
          <cell r="Q1109" t="str">
            <v>NELSON GIOVANNI</v>
          </cell>
          <cell r="R1109" t="str">
            <v>No Aplica</v>
          </cell>
          <cell r="S1109" t="str">
            <v>NELSON GIOVANNI ACUÑA RODRIGUEZ</v>
          </cell>
          <cell r="T1109" t="str">
            <v>M</v>
          </cell>
          <cell r="U1109">
            <v>45105</v>
          </cell>
          <cell r="V1109">
            <v>45106</v>
          </cell>
          <cell r="W1109">
            <v>45106</v>
          </cell>
          <cell r="Y1109" t="str">
            <v>Contratación Directa</v>
          </cell>
          <cell r="Z1109" t="str">
            <v>Contrato</v>
          </cell>
          <cell r="AA1109" t="str">
            <v>Prestación de Servicios  de Apoyo a la Gestión</v>
          </cell>
          <cell r="AB1109" t="str">
            <v>PRESTAR SERVICIOS DE APOYO TÉCNICO RELACIONADOS CON LA GESTIÓN DE TALENTO HUMANO DE LA SUBDIRECCIÓN ADMINISTRATIVA DE LA SECRETARÍA DISTRITAL DEL HÁBITAT.</v>
          </cell>
          <cell r="AC1109">
            <v>45106</v>
          </cell>
          <cell r="AE1109">
            <v>45106</v>
          </cell>
          <cell r="AF1109">
            <v>4</v>
          </cell>
          <cell r="AG1109">
            <v>16</v>
          </cell>
          <cell r="AH1109">
            <v>4.5333333333333332</v>
          </cell>
          <cell r="AI1109">
            <v>4</v>
          </cell>
          <cell r="AJ1109">
            <v>16</v>
          </cell>
          <cell r="AK1109">
            <v>136</v>
          </cell>
          <cell r="AL1109">
            <v>45244</v>
          </cell>
          <cell r="AM1109">
            <v>45244</v>
          </cell>
          <cell r="AN1109">
            <v>19946667</v>
          </cell>
          <cell r="AO1109">
            <v>19946667</v>
          </cell>
          <cell r="AP1109">
            <v>4400000</v>
          </cell>
          <cell r="AQ1109">
            <v>-0.3333333358168602</v>
          </cell>
          <cell r="AS1109">
            <v>1324</v>
          </cell>
          <cell r="AT1109">
            <v>45099</v>
          </cell>
          <cell r="AU1109">
            <v>20000000</v>
          </cell>
          <cell r="AV1109" t="str">
            <v>O23011605560000007754</v>
          </cell>
          <cell r="AW1109" t="str">
            <v>INVERSION</v>
          </cell>
          <cell r="AX1109" t="str">
            <v>Fortalecimiento Institucional de la Secretaría del Hábitat Bogotá</v>
          </cell>
          <cell r="AY1109">
            <v>5000522749</v>
          </cell>
          <cell r="AZ1109">
            <v>1271</v>
          </cell>
          <cell r="BA1109">
            <v>45105</v>
          </cell>
          <cell r="BB1109">
            <v>19946667</v>
          </cell>
          <cell r="BK1109" t="str">
            <v/>
          </cell>
          <cell r="BN1109" t="str">
            <v/>
          </cell>
          <cell r="BO1109" t="str">
            <v/>
          </cell>
          <cell r="BP1109" t="str">
            <v/>
          </cell>
          <cell r="BR1109" t="str">
            <v/>
          </cell>
          <cell r="BS1109" t="str">
            <v/>
          </cell>
          <cell r="BT1109" t="str">
            <v/>
          </cell>
          <cell r="BU1109" t="str">
            <v/>
          </cell>
          <cell r="BV1109" t="str">
            <v/>
          </cell>
          <cell r="BW1109" t="str">
            <v/>
          </cell>
          <cell r="CA1109" t="str">
            <v/>
          </cell>
          <cell r="CB1109" t="str">
            <v/>
          </cell>
          <cell r="CC1109" t="str">
            <v/>
          </cell>
          <cell r="CE1109" t="str">
            <v/>
          </cell>
          <cell r="CF1109" t="str">
            <v/>
          </cell>
          <cell r="CG1109" t="str">
            <v/>
          </cell>
          <cell r="CH1109" t="str">
            <v/>
          </cell>
          <cell r="CI1109" t="str">
            <v/>
          </cell>
          <cell r="CP1109">
            <v>0</v>
          </cell>
        </row>
        <row r="1110">
          <cell r="C1110" t="str">
            <v>1070-2023</v>
          </cell>
          <cell r="D1110">
            <v>1</v>
          </cell>
          <cell r="E1110" t="str">
            <v>CO1.PCCNTR.5161207</v>
          </cell>
          <cell r="F1110" t="str">
            <v>No Aplica</v>
          </cell>
          <cell r="G1110" t="str">
            <v>En Ejecución</v>
          </cell>
          <cell r="H1110" t="str">
            <v>https://community.secop.gov.co/Public/Tendering/OpportunityDetail/Index?noticeUID=CO1.NTC.4658337&amp;isFromPublicArea=True&amp;isModal=true&amp;asPopupView=true</v>
          </cell>
          <cell r="I1110" t="str">
            <v>SDHT-SDO-PSP-132- 2023</v>
          </cell>
          <cell r="J1110">
            <v>1</v>
          </cell>
          <cell r="K1110">
            <v>1</v>
          </cell>
          <cell r="L1110" t="str">
            <v>Persona Natural</v>
          </cell>
          <cell r="M1110" t="str">
            <v>CC</v>
          </cell>
          <cell r="N1110">
            <v>80228992</v>
          </cell>
          <cell r="O1110">
            <v>2</v>
          </cell>
          <cell r="P1110" t="str">
            <v>SANCHEZ VALDERRAMA</v>
          </cell>
          <cell r="Q1110" t="str">
            <v>DIEGO FELIPE</v>
          </cell>
          <cell r="R1110" t="str">
            <v>No Aplica</v>
          </cell>
          <cell r="S1110" t="str">
            <v>DIEGO FELIPE SANCHEZ VALDERRAMA</v>
          </cell>
          <cell r="T1110" t="str">
            <v>M</v>
          </cell>
          <cell r="U1110">
            <v>45105</v>
          </cell>
          <cell r="V1110">
            <v>45107</v>
          </cell>
          <cell r="W1110">
            <v>45111</v>
          </cell>
          <cell r="Y1110" t="str">
            <v>Contratación Directa</v>
          </cell>
          <cell r="Z1110" t="str">
            <v>Contrato</v>
          </cell>
          <cell r="AA1110" t="str">
            <v>Prestación de Servicios Profesionales</v>
          </cell>
          <cell r="AB1110" t="str">
            <v>PRESTAR SERVICIOS PROFESIONALES PARA APOYAR JURÍDICAMENTE LA ESTRUCTURACIÓN E IMPLEMENTACIÓN DE LOS PROYECTOS INTEGRALES DE REVITALIZACIÓN E INFRAESTRUCTURA PRIORIZADOS POR LA SECRETARIA DISTRITAL DEL HÁBITAT.</v>
          </cell>
          <cell r="AC1110">
            <v>45111</v>
          </cell>
          <cell r="AE1110">
            <v>45111</v>
          </cell>
          <cell r="AF1110">
            <v>5</v>
          </cell>
          <cell r="AG1110">
            <v>0</v>
          </cell>
          <cell r="AH1110">
            <v>5</v>
          </cell>
          <cell r="AI1110">
            <v>5</v>
          </cell>
          <cell r="AJ1110">
            <v>0</v>
          </cell>
          <cell r="AK1110">
            <v>150</v>
          </cell>
          <cell r="AL1110">
            <v>45263</v>
          </cell>
          <cell r="AM1110">
            <v>45263</v>
          </cell>
          <cell r="AN1110">
            <v>42500000</v>
          </cell>
          <cell r="AO1110">
            <v>42500000</v>
          </cell>
          <cell r="AP1110">
            <v>8500000</v>
          </cell>
          <cell r="AQ1110">
            <v>0</v>
          </cell>
          <cell r="AS1110">
            <v>1314</v>
          </cell>
          <cell r="AT1110">
            <v>45099</v>
          </cell>
          <cell r="AU1110">
            <v>42500000</v>
          </cell>
          <cell r="AV1110" t="str">
            <v>O23011601190000007575</v>
          </cell>
          <cell r="AW1110" t="str">
            <v>INVERSION</v>
          </cell>
          <cell r="AX1110" t="str">
            <v>Estudios y diseños de proyecto para el mejoramiento integral de Barrios - Bogotá 2020-2024</v>
          </cell>
          <cell r="AY1110">
            <v>5000522768</v>
          </cell>
          <cell r="AZ1110">
            <v>1277</v>
          </cell>
          <cell r="BA1110">
            <v>45106</v>
          </cell>
          <cell r="BB1110">
            <v>42500000</v>
          </cell>
          <cell r="BK1110" t="str">
            <v/>
          </cell>
          <cell r="BN1110" t="str">
            <v/>
          </cell>
          <cell r="BO1110" t="str">
            <v/>
          </cell>
          <cell r="BP1110" t="str">
            <v/>
          </cell>
          <cell r="BR1110" t="str">
            <v/>
          </cell>
          <cell r="BS1110" t="str">
            <v/>
          </cell>
          <cell r="BT1110" t="str">
            <v/>
          </cell>
          <cell r="BU1110" t="str">
            <v/>
          </cell>
          <cell r="BV1110" t="str">
            <v/>
          </cell>
          <cell r="BW1110" t="str">
            <v/>
          </cell>
          <cell r="CA1110" t="str">
            <v/>
          </cell>
          <cell r="CB1110" t="str">
            <v/>
          </cell>
          <cell r="CC1110" t="str">
            <v/>
          </cell>
          <cell r="CE1110" t="str">
            <v/>
          </cell>
          <cell r="CF1110" t="str">
            <v/>
          </cell>
          <cell r="CG1110" t="str">
            <v/>
          </cell>
          <cell r="CH1110" t="str">
            <v/>
          </cell>
          <cell r="CI1110" t="str">
            <v/>
          </cell>
          <cell r="CP1110">
            <v>0</v>
          </cell>
        </row>
        <row r="1111">
          <cell r="C1111" t="str">
            <v>1071-2023</v>
          </cell>
          <cell r="D1111">
            <v>1</v>
          </cell>
          <cell r="E1111" t="str">
            <v>CO1.PCCNTR.5161056</v>
          </cell>
          <cell r="F1111" t="str">
            <v>No Aplica</v>
          </cell>
          <cell r="G1111" t="str">
            <v>En Ejecución</v>
          </cell>
          <cell r="H1111" t="str">
            <v>https://community.secop.gov.co/Public/Tendering/OpportunityDetail/Index?noticeUID=CO1.NTC.4658521&amp;isFromPublicArea=True&amp;isModal=true&amp;asPopupView=true</v>
          </cell>
          <cell r="I1111" t="str">
            <v>SDHT-SDRPRI-PSP-043-2023</v>
          </cell>
          <cell r="J1111">
            <v>1</v>
          </cell>
          <cell r="K1111">
            <v>1</v>
          </cell>
          <cell r="L1111" t="str">
            <v>Persona Natural</v>
          </cell>
          <cell r="M1111" t="str">
            <v>CC</v>
          </cell>
          <cell r="N1111">
            <v>1032412383</v>
          </cell>
          <cell r="O1111">
            <v>1</v>
          </cell>
          <cell r="P1111" t="str">
            <v>CASTILLO ABELLA</v>
          </cell>
          <cell r="Q1111" t="str">
            <v>LUISA FERNANDA</v>
          </cell>
          <cell r="R1111" t="str">
            <v>No Aplica</v>
          </cell>
          <cell r="S1111" t="str">
            <v>LUISA FERNANDA CASTILLO ABELLA</v>
          </cell>
          <cell r="T1111" t="str">
            <v>F</v>
          </cell>
          <cell r="U1111">
            <v>45105</v>
          </cell>
          <cell r="V1111">
            <v>45106</v>
          </cell>
          <cell r="W1111">
            <v>45107</v>
          </cell>
          <cell r="Y1111" t="str">
            <v>Contratación Directa</v>
          </cell>
          <cell r="Z1111" t="str">
            <v>Contrato</v>
          </cell>
          <cell r="AA1111" t="str">
            <v>Prestación de Servicios Profesionales</v>
          </cell>
          <cell r="AB1111" t="str">
            <v>PRESTAR SERVICIOS PROFESIONALES PARA REALIZAR GESTIÓN SOCIAL EN EL ACOMPAÑAMIENTO A LOS HOGARES POTENCIALMENTE BENEFICIARIOS, DE LOS PROGRAMAS DE LA SUBSECRETARÍA DE GESTIÓN FINANCIERA</v>
          </cell>
          <cell r="AC1111">
            <v>45107</v>
          </cell>
          <cell r="AE1111">
            <v>45107</v>
          </cell>
          <cell r="AF1111">
            <v>5</v>
          </cell>
          <cell r="AG1111">
            <v>0</v>
          </cell>
          <cell r="AH1111">
            <v>5</v>
          </cell>
          <cell r="AI1111">
            <v>5</v>
          </cell>
          <cell r="AJ1111">
            <v>0</v>
          </cell>
          <cell r="AK1111">
            <v>150</v>
          </cell>
          <cell r="AL1111">
            <v>45259</v>
          </cell>
          <cell r="AM1111">
            <v>45259</v>
          </cell>
          <cell r="AN1111">
            <v>26500000</v>
          </cell>
          <cell r="AO1111">
            <v>26500000</v>
          </cell>
          <cell r="AP1111">
            <v>5300000</v>
          </cell>
          <cell r="AQ1111">
            <v>0</v>
          </cell>
          <cell r="AS1111">
            <v>1310</v>
          </cell>
          <cell r="AT1111">
            <v>45098</v>
          </cell>
          <cell r="AU1111">
            <v>33744000</v>
          </cell>
          <cell r="AV1111" t="str">
            <v>O23011601010000007823</v>
          </cell>
          <cell r="AW1111" t="str">
            <v>INVERSION</v>
          </cell>
          <cell r="AX1111" t="str">
            <v>Generación de mecanismos para facilitar el acceso a una solución de vivienda a hogares vulnerables en Bogotá</v>
          </cell>
          <cell r="AY1111">
            <v>5000522771</v>
          </cell>
          <cell r="AZ1111">
            <v>1279</v>
          </cell>
          <cell r="BA1111">
            <v>45106</v>
          </cell>
          <cell r="BB1111">
            <v>26500000</v>
          </cell>
          <cell r="BK1111" t="str">
            <v/>
          </cell>
          <cell r="BN1111" t="str">
            <v/>
          </cell>
          <cell r="BO1111" t="str">
            <v/>
          </cell>
          <cell r="BP1111" t="str">
            <v/>
          </cell>
          <cell r="BR1111" t="str">
            <v/>
          </cell>
          <cell r="BS1111" t="str">
            <v/>
          </cell>
          <cell r="BT1111" t="str">
            <v/>
          </cell>
          <cell r="BU1111" t="str">
            <v/>
          </cell>
          <cell r="BV1111" t="str">
            <v/>
          </cell>
          <cell r="BW1111" t="str">
            <v/>
          </cell>
          <cell r="CA1111" t="str">
            <v/>
          </cell>
          <cell r="CB1111" t="str">
            <v/>
          </cell>
          <cell r="CC1111" t="str">
            <v/>
          </cell>
          <cell r="CE1111" t="str">
            <v/>
          </cell>
          <cell r="CF1111" t="str">
            <v/>
          </cell>
          <cell r="CG1111" t="str">
            <v/>
          </cell>
          <cell r="CH1111" t="str">
            <v/>
          </cell>
          <cell r="CI1111" t="str">
            <v/>
          </cell>
          <cell r="CP1111">
            <v>0</v>
          </cell>
        </row>
        <row r="1112">
          <cell r="C1112" t="str">
            <v>1072-2023</v>
          </cell>
          <cell r="D1112">
            <v>1</v>
          </cell>
          <cell r="E1112" t="str">
            <v>CO1.PCCNTR.5160894</v>
          </cell>
          <cell r="F1112" t="str">
            <v>No Aplica</v>
          </cell>
          <cell r="G1112" t="str">
            <v>En Ejecución</v>
          </cell>
          <cell r="H1112" t="str">
            <v>https://community.secop.gov.co/Public/Tendering/OpportunityDetail/Index?noticeUID=CO1.NTC.4658480&amp;isFromPublicArea=True&amp;isModal=true&amp;asPopupView=true</v>
          </cell>
          <cell r="I1112" t="str">
            <v>SDHT-SDO-PSP-127-2023</v>
          </cell>
          <cell r="J1112">
            <v>1</v>
          </cell>
          <cell r="K1112">
            <v>1</v>
          </cell>
          <cell r="L1112" t="str">
            <v>Persona Natural</v>
          </cell>
          <cell r="M1112" t="str">
            <v>CC</v>
          </cell>
          <cell r="N1112">
            <v>1052389154</v>
          </cell>
          <cell r="O1112">
            <v>6</v>
          </cell>
          <cell r="P1112" t="str">
            <v>ALARCON JARRO</v>
          </cell>
          <cell r="Q1112" t="str">
            <v>MARIO ALBERTO</v>
          </cell>
          <cell r="R1112" t="str">
            <v>No Aplica</v>
          </cell>
          <cell r="S1112" t="str">
            <v>MARIO ALBERTO ALARCON JARRO</v>
          </cell>
          <cell r="T1112" t="str">
            <v>M</v>
          </cell>
          <cell r="U1112">
            <v>45105</v>
          </cell>
          <cell r="V1112">
            <v>45111</v>
          </cell>
          <cell r="W1112">
            <v>45106</v>
          </cell>
          <cell r="Y1112" t="str">
            <v>Contratación Directa</v>
          </cell>
          <cell r="Z1112" t="str">
            <v>Contrato</v>
          </cell>
          <cell r="AA1112" t="str">
            <v>Prestación de Servicios Profesionales</v>
          </cell>
          <cell r="AB1112" t="str">
            <v>PRESTAR SERVICIOS PROFESIONALES PARA APOYAR LOS PROCESOS TÉCNICOS, ADMINISTRATIVOS Y PRESUPUESTALES DE LOS CONTRATOS Y/O CONVENIOS DERIVADOS DE LAS INTERVENCIONES PRIORIZADAS PARA LOS PROYECTOS INTEGRALES DE REVITALIZACIÓN.</v>
          </cell>
          <cell r="AC1112">
            <v>45111</v>
          </cell>
          <cell r="AE1112">
            <v>45111</v>
          </cell>
          <cell r="AF1112">
            <v>6</v>
          </cell>
          <cell r="AG1112">
            <v>0</v>
          </cell>
          <cell r="AH1112">
            <v>6</v>
          </cell>
          <cell r="AI1112">
            <v>6</v>
          </cell>
          <cell r="AJ1112">
            <v>0</v>
          </cell>
          <cell r="AK1112">
            <v>180</v>
          </cell>
          <cell r="AL1112">
            <v>45294</v>
          </cell>
          <cell r="AM1112">
            <v>45294</v>
          </cell>
          <cell r="AN1112">
            <v>44868000</v>
          </cell>
          <cell r="AO1112">
            <v>44868000</v>
          </cell>
          <cell r="AP1112">
            <v>7478000</v>
          </cell>
          <cell r="AQ1112">
            <v>0</v>
          </cell>
          <cell r="AS1112">
            <v>1282</v>
          </cell>
          <cell r="AT1112">
            <v>45092</v>
          </cell>
          <cell r="AU1112">
            <v>44868000</v>
          </cell>
          <cell r="AV1112" t="str">
            <v>O23011601190000007575</v>
          </cell>
          <cell r="AW1112" t="str">
            <v>INVERSION</v>
          </cell>
          <cell r="AX1112" t="str">
            <v>Estudios y diseños de proyecto para el mejoramiento integral de Barrios - Bogotá 2020-2024</v>
          </cell>
          <cell r="AY1112">
            <v>5000522731</v>
          </cell>
          <cell r="AZ1112">
            <v>1265</v>
          </cell>
          <cell r="BA1112">
            <v>45105</v>
          </cell>
          <cell r="BB1112">
            <v>44868000</v>
          </cell>
          <cell r="BK1112" t="str">
            <v/>
          </cell>
          <cell r="BN1112" t="str">
            <v/>
          </cell>
          <cell r="BO1112" t="str">
            <v/>
          </cell>
          <cell r="BP1112" t="str">
            <v/>
          </cell>
          <cell r="BR1112" t="str">
            <v/>
          </cell>
          <cell r="BS1112" t="str">
            <v/>
          </cell>
          <cell r="BT1112" t="str">
            <v/>
          </cell>
          <cell r="BU1112" t="str">
            <v/>
          </cell>
          <cell r="BV1112" t="str">
            <v/>
          </cell>
          <cell r="BW1112" t="str">
            <v/>
          </cell>
          <cell r="CA1112" t="str">
            <v/>
          </cell>
          <cell r="CB1112" t="str">
            <v/>
          </cell>
          <cell r="CC1112" t="str">
            <v/>
          </cell>
          <cell r="CE1112" t="str">
            <v/>
          </cell>
          <cell r="CF1112" t="str">
            <v/>
          </cell>
          <cell r="CG1112" t="str">
            <v/>
          </cell>
          <cell r="CH1112" t="str">
            <v/>
          </cell>
          <cell r="CI1112" t="str">
            <v/>
          </cell>
          <cell r="CP1112">
            <v>0</v>
          </cell>
        </row>
        <row r="1113">
          <cell r="C1113" t="str">
            <v>1073-2023</v>
          </cell>
          <cell r="D1113">
            <v>1</v>
          </cell>
          <cell r="E1113" t="str">
            <v>CO1.PCCNTR.5161336</v>
          </cell>
          <cell r="F1113" t="str">
            <v>No Aplica</v>
          </cell>
          <cell r="G1113" t="str">
            <v>En Ejecución</v>
          </cell>
          <cell r="H1113" t="str">
            <v>https://community.secop.gov.co/Public/Tendering/OpportunityDetail/Index?noticeUID=CO1.NTC.4658947&amp;isFromPublicArea=True&amp;isModal=true&amp;asPopupView=true</v>
          </cell>
          <cell r="I1113" t="str">
            <v>SDHT-SDRPRI-PSP-044-2023</v>
          </cell>
          <cell r="J1113">
            <v>1</v>
          </cell>
          <cell r="K1113">
            <v>1</v>
          </cell>
          <cell r="L1113" t="str">
            <v>Persona Natural</v>
          </cell>
          <cell r="M1113" t="str">
            <v>CC</v>
          </cell>
          <cell r="N1113">
            <v>1049632235</v>
          </cell>
          <cell r="O1113">
            <v>5</v>
          </cell>
          <cell r="P1113" t="str">
            <v>SANCHEZ TRIVIÑO</v>
          </cell>
          <cell r="Q1113" t="str">
            <v>ERIKA JULIEHT</v>
          </cell>
          <cell r="R1113" t="str">
            <v>No Aplica</v>
          </cell>
          <cell r="S1113" t="str">
            <v>ERIKA JULIEHT SANCHEZ TRIVIÑO</v>
          </cell>
          <cell r="T1113" t="str">
            <v>F</v>
          </cell>
          <cell r="U1113">
            <v>45105</v>
          </cell>
          <cell r="V1113">
            <v>45111</v>
          </cell>
          <cell r="W1113">
            <v>45112</v>
          </cell>
          <cell r="Y1113" t="str">
            <v>Contratación Directa</v>
          </cell>
          <cell r="Z1113" t="str">
            <v>Contrato</v>
          </cell>
          <cell r="AA1113" t="str">
            <v>Prestación de Servicios Profesionales</v>
          </cell>
          <cell r="AB1113" t="str">
            <v>PRESTAR SERVICIOS PROFESIONALES PARA DESARROLLAR ACTIVIDADES SOCIALES, ASÍ COMO VERIFICACIÓN Y CUMPLIMIENTO DE LOS REQUISITOS A LOS HOGARES POTENCIALMENTE BENEFICIARIOS DE LOS INSTRUMENTOS DE FINANCIACIÓN A CARGO DE LA SUBSECRETARÍA DE GESTIÓN FINANCIERA.</v>
          </cell>
          <cell r="AC1113">
            <v>45112</v>
          </cell>
          <cell r="AE1113">
            <v>45112</v>
          </cell>
          <cell r="AF1113">
            <v>5</v>
          </cell>
          <cell r="AG1113">
            <v>0</v>
          </cell>
          <cell r="AH1113">
            <v>5</v>
          </cell>
          <cell r="AI1113">
            <v>5</v>
          </cell>
          <cell r="AJ1113">
            <v>0</v>
          </cell>
          <cell r="AK1113">
            <v>150</v>
          </cell>
          <cell r="AL1113">
            <v>45264</v>
          </cell>
          <cell r="AM1113">
            <v>45264</v>
          </cell>
          <cell r="AN1113">
            <v>26500000</v>
          </cell>
          <cell r="AO1113">
            <v>26500000</v>
          </cell>
          <cell r="AP1113">
            <v>5300000</v>
          </cell>
          <cell r="AQ1113">
            <v>0</v>
          </cell>
          <cell r="AS1113">
            <v>1311</v>
          </cell>
          <cell r="AT1113">
            <v>45098</v>
          </cell>
          <cell r="AU1113">
            <v>26500000</v>
          </cell>
          <cell r="AV1113" t="str">
            <v>O23011601010000007823</v>
          </cell>
          <cell r="AW1113" t="str">
            <v>INVERSION</v>
          </cell>
          <cell r="AX1113" t="str">
            <v>Generación de mecanismos para facilitar el acceso a una solución de vivienda a hogares vulnerables en Bogotá</v>
          </cell>
          <cell r="AY1113">
            <v>5000522782</v>
          </cell>
          <cell r="AZ1113">
            <v>1284</v>
          </cell>
          <cell r="BA1113">
            <v>45106</v>
          </cell>
          <cell r="BB1113">
            <v>26500000</v>
          </cell>
          <cell r="BK1113" t="str">
            <v/>
          </cell>
          <cell r="BN1113" t="str">
            <v/>
          </cell>
          <cell r="BO1113" t="str">
            <v/>
          </cell>
          <cell r="BP1113" t="str">
            <v/>
          </cell>
          <cell r="BR1113" t="str">
            <v/>
          </cell>
          <cell r="BS1113" t="str">
            <v/>
          </cell>
          <cell r="BT1113" t="str">
            <v/>
          </cell>
          <cell r="BU1113" t="str">
            <v/>
          </cell>
          <cell r="BV1113" t="str">
            <v/>
          </cell>
          <cell r="BW1113" t="str">
            <v/>
          </cell>
          <cell r="CA1113" t="str">
            <v/>
          </cell>
          <cell r="CB1113" t="str">
            <v/>
          </cell>
          <cell r="CC1113" t="str">
            <v/>
          </cell>
          <cell r="CE1113" t="str">
            <v/>
          </cell>
          <cell r="CF1113" t="str">
            <v/>
          </cell>
          <cell r="CG1113" t="str">
            <v/>
          </cell>
          <cell r="CH1113" t="str">
            <v/>
          </cell>
          <cell r="CI1113" t="str">
            <v/>
          </cell>
          <cell r="CP1113">
            <v>0</v>
          </cell>
        </row>
        <row r="1114">
          <cell r="C1114" t="str">
            <v>1074-2023</v>
          </cell>
          <cell r="D1114">
            <v>1</v>
          </cell>
          <cell r="E1114" t="str">
            <v>CO1.PCCNTR.5162203</v>
          </cell>
          <cell r="F1114" t="str">
            <v>No Aplica</v>
          </cell>
          <cell r="G1114" t="str">
            <v>En Ejecución</v>
          </cell>
          <cell r="H1114" t="str">
            <v>https://community.secop.gov.co/Public/Tendering/OpportunityDetail/Index?noticeUID=CO1.NTC.4659501&amp;isFromPublicArea=True&amp;isModal=true&amp;asPopupView=true</v>
          </cell>
          <cell r="I1114" t="str">
            <v>SDHT-SDRPUB-PSP-083-2023</v>
          </cell>
          <cell r="J1114">
            <v>1</v>
          </cell>
          <cell r="K1114">
            <v>1</v>
          </cell>
          <cell r="L1114" t="str">
            <v>Persona Natural</v>
          </cell>
          <cell r="M1114" t="str">
            <v>CC</v>
          </cell>
          <cell r="N1114">
            <v>15903186</v>
          </cell>
          <cell r="O1114">
            <v>1</v>
          </cell>
          <cell r="P1114" t="str">
            <v>CASTRO VALENCIA</v>
          </cell>
          <cell r="Q1114" t="str">
            <v>CARLOS ALBERTO</v>
          </cell>
          <cell r="R1114" t="str">
            <v>No Aplica</v>
          </cell>
          <cell r="S1114" t="str">
            <v>CARLOS ALBERTO CASTRO VALENCIA</v>
          </cell>
          <cell r="T1114" t="str">
            <v>M</v>
          </cell>
          <cell r="U1114">
            <v>45105</v>
          </cell>
          <cell r="V1114">
            <v>45106</v>
          </cell>
          <cell r="W1114">
            <v>45107</v>
          </cell>
          <cell r="Y1114" t="str">
            <v>Contratación Directa</v>
          </cell>
          <cell r="Z1114" t="str">
            <v>Contrato</v>
          </cell>
          <cell r="AA1114" t="str">
            <v>Prestación de Servicios Profesionales</v>
          </cell>
          <cell r="AB1114" t="str">
            <v>PRESTAR SERVICIOS PROFESIONALES PARA EL SEGUIMIENTO, REVISIÓN, Y PRESENTACIÓN DE INFORMES FINANCIEROS DE LOS RECURSOS ASIGNADOS EN LA OPERACIÓN DE LOS INSTRUMENTOS DE FINANCIACIÓN A CARGO DE LA SECRETARIA DISTRITAL DEL HÁBITAT</v>
          </cell>
          <cell r="AC1114">
            <v>45107</v>
          </cell>
          <cell r="AD1114">
            <v>45111</v>
          </cell>
          <cell r="AE1114">
            <v>45111</v>
          </cell>
          <cell r="AF1114">
            <v>5</v>
          </cell>
          <cell r="AG1114">
            <v>0</v>
          </cell>
          <cell r="AH1114">
            <v>5</v>
          </cell>
          <cell r="AI1114">
            <v>5</v>
          </cell>
          <cell r="AJ1114">
            <v>0</v>
          </cell>
          <cell r="AK1114">
            <v>150</v>
          </cell>
          <cell r="AL1114">
            <v>45263</v>
          </cell>
          <cell r="AM1114">
            <v>45263</v>
          </cell>
          <cell r="AN1114">
            <v>30900000</v>
          </cell>
          <cell r="AO1114">
            <v>30900000</v>
          </cell>
          <cell r="AP1114">
            <v>6180000</v>
          </cell>
          <cell r="AQ1114">
            <v>0</v>
          </cell>
          <cell r="AS1114">
            <v>1331</v>
          </cell>
          <cell r="AT1114">
            <v>45100</v>
          </cell>
          <cell r="AU1114">
            <v>30900000</v>
          </cell>
          <cell r="AV1114" t="str">
            <v>O23011601010000007823</v>
          </cell>
          <cell r="AW1114" t="str">
            <v>INVERSION</v>
          </cell>
          <cell r="AX1114" t="str">
            <v>Generación de mecanismos para facilitar el acceso a una solución de vivienda a hogares vulnerables en Bogotá</v>
          </cell>
          <cell r="AY1114" t="str">
            <v>5000523541</v>
          </cell>
          <cell r="AZ1114">
            <v>1309</v>
          </cell>
          <cell r="BA1114">
            <v>45107</v>
          </cell>
          <cell r="BB1114">
            <v>30900000</v>
          </cell>
          <cell r="BK1114" t="str">
            <v/>
          </cell>
          <cell r="BN1114" t="str">
            <v/>
          </cell>
          <cell r="BO1114" t="str">
            <v/>
          </cell>
          <cell r="BP1114" t="str">
            <v/>
          </cell>
          <cell r="BR1114" t="str">
            <v/>
          </cell>
          <cell r="BS1114" t="str">
            <v/>
          </cell>
          <cell r="BT1114" t="str">
            <v/>
          </cell>
          <cell r="BU1114" t="str">
            <v/>
          </cell>
          <cell r="BV1114" t="str">
            <v/>
          </cell>
          <cell r="BW1114" t="str">
            <v/>
          </cell>
          <cell r="CA1114" t="str">
            <v/>
          </cell>
          <cell r="CB1114" t="str">
            <v/>
          </cell>
          <cell r="CC1114" t="str">
            <v/>
          </cell>
          <cell r="CE1114" t="str">
            <v/>
          </cell>
          <cell r="CF1114" t="str">
            <v/>
          </cell>
          <cell r="CG1114" t="str">
            <v/>
          </cell>
          <cell r="CH1114" t="str">
            <v/>
          </cell>
          <cell r="CI1114" t="str">
            <v/>
          </cell>
          <cell r="CP1114">
            <v>0</v>
          </cell>
        </row>
        <row r="1115">
          <cell r="C1115" t="str">
            <v>1075-2023</v>
          </cell>
          <cell r="D1115">
            <v>1</v>
          </cell>
          <cell r="E1115" t="str">
            <v xml:space="preserve"> CO1.PCCNTR.5165515</v>
          </cell>
          <cell r="F1115" t="str">
            <v>No Aplica</v>
          </cell>
          <cell r="G1115" t="str">
            <v>En Ejecución</v>
          </cell>
          <cell r="H1115" t="str">
            <v>https://community.secop.gov.co/Public/Tendering/OpportunityDetail/Index?noticeUID=CO1.NTC.4662069&amp;isFromPublicArea=True&amp;isModal=False</v>
          </cell>
          <cell r="I1115" t="str">
            <v>SDHT-CD-CVI-005-2023</v>
          </cell>
          <cell r="J1115">
            <v>1</v>
          </cell>
          <cell r="K1115">
            <v>1</v>
          </cell>
          <cell r="L1115" t="str">
            <v>Persona Juridica</v>
          </cell>
          <cell r="M1115" t="str">
            <v>NIT</v>
          </cell>
          <cell r="N1115">
            <v>830121208</v>
          </cell>
          <cell r="O1115">
            <v>5</v>
          </cell>
          <cell r="P1115" t="str">
            <v>No Aplica</v>
          </cell>
          <cell r="Q1115" t="str">
            <v>No Aplica</v>
          </cell>
          <cell r="R1115" t="str">
            <v>FONDO NACIONAL DE VIVIENDA</v>
          </cell>
          <cell r="S1115" t="str">
            <v>FONDO NACIONAL DE VIVIENDA</v>
          </cell>
          <cell r="T1115" t="str">
            <v>No Aplica</v>
          </cell>
          <cell r="U1115">
            <v>45105</v>
          </cell>
          <cell r="V1115" t="str">
            <v>No aplica</v>
          </cell>
          <cell r="W1115" t="str">
            <v>No Aplica</v>
          </cell>
          <cell r="Y1115" t="str">
            <v>Contratación Directa</v>
          </cell>
          <cell r="Z1115" t="str">
            <v>Convenio</v>
          </cell>
          <cell r="AA1115" t="str">
            <v>Interadministrativo</v>
          </cell>
          <cell r="AB1115" t="str">
            <v>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v>
          </cell>
          <cell r="AC1115">
            <v>45105</v>
          </cell>
          <cell r="AD1115">
            <v>45105</v>
          </cell>
          <cell r="AE1115">
            <v>45105</v>
          </cell>
          <cell r="AF1115">
            <v>12</v>
          </cell>
          <cell r="AG1115">
            <v>0</v>
          </cell>
          <cell r="AH1115">
            <v>12</v>
          </cell>
          <cell r="AI1115">
            <v>12</v>
          </cell>
          <cell r="AJ1115">
            <v>0</v>
          </cell>
          <cell r="AK1115">
            <v>360</v>
          </cell>
          <cell r="AL1115">
            <v>45470</v>
          </cell>
          <cell r="AM1115">
            <v>45470</v>
          </cell>
          <cell r="AN1115">
            <v>0</v>
          </cell>
          <cell r="AO1115">
            <v>0</v>
          </cell>
          <cell r="AP1115" t="str">
            <v>No Aplica</v>
          </cell>
          <cell r="AQ1115" t="str">
            <v>No Aplica</v>
          </cell>
          <cell r="AR1115" t="str">
            <v>No Aplican Recursos</v>
          </cell>
          <cell r="AS1115" t="str">
            <v>No Aplican Recursos</v>
          </cell>
          <cell r="AT1115" t="str">
            <v>No Aplican Recursos</v>
          </cell>
          <cell r="AU1115" t="str">
            <v>No Aplican Recursos</v>
          </cell>
          <cell r="AV1115" t="str">
            <v>No Aplican Recursos</v>
          </cell>
          <cell r="AW1115" t="str">
            <v>No Aplican Recursos</v>
          </cell>
          <cell r="AX1115" t="str">
            <v>No Aplican Recursos</v>
          </cell>
          <cell r="AY1115" t="str">
            <v>No Aplican Recursos</v>
          </cell>
          <cell r="AZ1115" t="str">
            <v>No Aplican Recursos</v>
          </cell>
          <cell r="BA1115">
            <v>45105</v>
          </cell>
          <cell r="BB1115">
            <v>0</v>
          </cell>
          <cell r="BK1115" t="str">
            <v/>
          </cell>
          <cell r="BN1115" t="str">
            <v/>
          </cell>
          <cell r="BO1115" t="str">
            <v/>
          </cell>
          <cell r="BP1115" t="str">
            <v/>
          </cell>
          <cell r="BR1115" t="str">
            <v/>
          </cell>
          <cell r="BS1115" t="str">
            <v/>
          </cell>
          <cell r="BT1115" t="str">
            <v/>
          </cell>
          <cell r="BU1115" t="str">
            <v/>
          </cell>
          <cell r="BV1115" t="str">
            <v/>
          </cell>
          <cell r="BW1115" t="str">
            <v/>
          </cell>
          <cell r="CA1115" t="str">
            <v/>
          </cell>
          <cell r="CB1115" t="str">
            <v/>
          </cell>
          <cell r="CC1115" t="str">
            <v/>
          </cell>
          <cell r="CE1115" t="str">
            <v/>
          </cell>
          <cell r="CF1115" t="str">
            <v/>
          </cell>
          <cell r="CG1115" t="str">
            <v/>
          </cell>
          <cell r="CH1115" t="str">
            <v/>
          </cell>
          <cell r="CI1115" t="str">
            <v/>
          </cell>
          <cell r="CP1115">
            <v>0</v>
          </cell>
        </row>
        <row r="1116">
          <cell r="C1116" t="str">
            <v>1076-2023</v>
          </cell>
          <cell r="D1116">
            <v>1</v>
          </cell>
          <cell r="E1116" t="str">
            <v>CO1.PCCNTR.5168974</v>
          </cell>
          <cell r="F1116" t="str">
            <v>No Aplica</v>
          </cell>
          <cell r="G1116" t="str">
            <v>En Ejecución</v>
          </cell>
          <cell r="H1116" t="str">
            <v>https://community.secop.gov.co/Public/Tendering/OpportunityDetail/Index?noticeUID=CO1.NTC.4666104&amp;isFromPublicArea=True&amp;isModal=true&amp;asPopupView=true</v>
          </cell>
          <cell r="I1116" t="str">
            <v>SDHT-SDO-PSAG-03-2023</v>
          </cell>
          <cell r="J1116">
            <v>1</v>
          </cell>
          <cell r="K1116">
            <v>1</v>
          </cell>
          <cell r="L1116" t="str">
            <v>Persona Natural</v>
          </cell>
          <cell r="M1116" t="str">
            <v>CC</v>
          </cell>
          <cell r="N1116">
            <v>1024470589</v>
          </cell>
          <cell r="O1116">
            <v>1</v>
          </cell>
          <cell r="P1116" t="str">
            <v>SERRATO PALACIOS</v>
          </cell>
          <cell r="Q1116" t="str">
            <v>ANGELA TATIANA</v>
          </cell>
          <cell r="R1116" t="str">
            <v>No Aplica</v>
          </cell>
          <cell r="S1116" t="str">
            <v>ANGELA TATIANA SERRATO PALACIOS</v>
          </cell>
          <cell r="T1116" t="str">
            <v>F</v>
          </cell>
          <cell r="U1116">
            <v>45105</v>
          </cell>
          <cell r="V1116">
            <v>45107</v>
          </cell>
          <cell r="W1116">
            <v>45108</v>
          </cell>
          <cell r="Y1116" t="str">
            <v>Contratación Directa</v>
          </cell>
          <cell r="Z1116" t="str">
            <v>Contrato</v>
          </cell>
          <cell r="AA1116" t="str">
            <v>Prestación de Servicios  de Apoyo a la Gestión</v>
          </cell>
          <cell r="AB1116" t="str">
            <v>PRESTAR SERVICIOS DE APOYO A LA GESTIÓN EN LAS ACTIVIDADES DOCUMENTALES Y DE ARCHIVO RELACIONADAS CON LA ORGANIZACIÓN DE DOCUMENTOS DE LOS EXPEDIENTES A CARGO DE LA SUBDIRECCIÓN DE OPERACIONES, DE ACUERDO CON LOS PROCEDIMIENTOS ESTABLECIDOS POR LA NORMATIVIDAD VIGENTE.</v>
          </cell>
          <cell r="AC1116">
            <v>45108</v>
          </cell>
          <cell r="AD1116">
            <v>45111</v>
          </cell>
          <cell r="AE1116">
            <v>45111</v>
          </cell>
          <cell r="AF1116">
            <v>6</v>
          </cell>
          <cell r="AG1116">
            <v>0</v>
          </cell>
          <cell r="AH1116">
            <v>6</v>
          </cell>
          <cell r="AI1116">
            <v>6</v>
          </cell>
          <cell r="AJ1116">
            <v>0</v>
          </cell>
          <cell r="AK1116">
            <v>180</v>
          </cell>
          <cell r="AL1116">
            <v>45294</v>
          </cell>
          <cell r="AM1116">
            <v>45294</v>
          </cell>
          <cell r="AN1116">
            <v>18360000</v>
          </cell>
          <cell r="AO1116">
            <v>18360000</v>
          </cell>
          <cell r="AP1116">
            <v>3060000</v>
          </cell>
          <cell r="AQ1116">
            <v>0</v>
          </cell>
          <cell r="AS1116">
            <v>1178</v>
          </cell>
          <cell r="AT1116">
            <v>45069</v>
          </cell>
          <cell r="AU1116">
            <v>21000000</v>
          </cell>
          <cell r="AV1116" t="str">
            <v>O23011602320000007641</v>
          </cell>
          <cell r="AW1116" t="str">
            <v>INVERSION</v>
          </cell>
          <cell r="AX1116" t="str">
            <v>Implementación de la Estrategia Integral de Revitalización Bogotá</v>
          </cell>
          <cell r="AY1116" t="str">
            <v>5000523037</v>
          </cell>
          <cell r="AZ1116">
            <v>1293</v>
          </cell>
          <cell r="BA1116">
            <v>45106</v>
          </cell>
          <cell r="BB1116">
            <v>18360000</v>
          </cell>
          <cell r="BK1116" t="str">
            <v/>
          </cell>
          <cell r="BN1116" t="str">
            <v/>
          </cell>
          <cell r="BO1116" t="str">
            <v/>
          </cell>
          <cell r="BP1116" t="str">
            <v/>
          </cell>
          <cell r="BR1116" t="str">
            <v/>
          </cell>
          <cell r="BS1116" t="str">
            <v/>
          </cell>
          <cell r="BT1116" t="str">
            <v/>
          </cell>
          <cell r="BU1116" t="str">
            <v/>
          </cell>
          <cell r="BV1116" t="str">
            <v/>
          </cell>
          <cell r="BW1116" t="str">
            <v/>
          </cell>
          <cell r="CA1116" t="str">
            <v/>
          </cell>
          <cell r="CB1116" t="str">
            <v/>
          </cell>
          <cell r="CC1116" t="str">
            <v/>
          </cell>
          <cell r="CE1116" t="str">
            <v/>
          </cell>
          <cell r="CF1116" t="str">
            <v/>
          </cell>
          <cell r="CG1116" t="str">
            <v/>
          </cell>
          <cell r="CH1116" t="str">
            <v/>
          </cell>
          <cell r="CI1116" t="str">
            <v/>
          </cell>
          <cell r="CP1116">
            <v>0</v>
          </cell>
        </row>
        <row r="1117">
          <cell r="C1117" t="str">
            <v>1077-2023</v>
          </cell>
          <cell r="D1117">
            <v>1</v>
          </cell>
          <cell r="E1117" t="str">
            <v>CO1.PCCNTR.5167124</v>
          </cell>
          <cell r="F1117" t="str">
            <v>No Aplica</v>
          </cell>
          <cell r="G1117" t="str">
            <v>En Ejecución</v>
          </cell>
          <cell r="H1117" t="str">
            <v>https://community.secop.gov.co/Public/Tendering/OpportunityDetail/Index?noticeUID=CO1.NTC.4664224&amp;isFromPublicArea=True&amp;isModal=true&amp;asPopupView=true</v>
          </cell>
          <cell r="I1117" t="str">
            <v>SDHT-SDO-PSP-135-2023</v>
          </cell>
          <cell r="J1117">
            <v>1</v>
          </cell>
          <cell r="K1117">
            <v>1</v>
          </cell>
          <cell r="L1117" t="str">
            <v>Persona Natural</v>
          </cell>
          <cell r="M1117" t="str">
            <v>CC</v>
          </cell>
          <cell r="N1117">
            <v>52847834</v>
          </cell>
          <cell r="O1117">
            <v>0</v>
          </cell>
          <cell r="P1117" t="str">
            <v>JAIMES SANCHEZ</v>
          </cell>
          <cell r="Q1117" t="str">
            <v>GLORIA MARIA</v>
          </cell>
          <cell r="R1117" t="str">
            <v>No Aplica</v>
          </cell>
          <cell r="S1117" t="str">
            <v>GLORIA MARIA JAIMES SANCHEZ</v>
          </cell>
          <cell r="T1117" t="str">
            <v>F</v>
          </cell>
          <cell r="U1117">
            <v>45105</v>
          </cell>
          <cell r="V1117">
            <v>45107</v>
          </cell>
          <cell r="W1117">
            <v>45108</v>
          </cell>
          <cell r="Y1117" t="str">
            <v>Contratación Directa</v>
          </cell>
          <cell r="Z1117" t="str">
            <v>Contrato</v>
          </cell>
          <cell r="AA1117" t="str">
            <v>Prestación de Servicios Profesionales</v>
          </cell>
          <cell r="AB1117" t="str">
            <v>PRESTAR SERVICIOS PROFESIONALES PARA REALIZAR EL APOYO A LA SUPERVISIÓN FINANCIERA, ADMINISTRATIVA Y PRESUPUESTAL DE LAS INTERVENCIONES DE LA ESTRATEGIA DE REVITALIZACIÓN Y DEMÁS PROYECTOS PRIORIZADOS POR SECRETARIA DISTRITAL DEL HÁBITAT</v>
          </cell>
          <cell r="AC1117">
            <v>45108</v>
          </cell>
          <cell r="AD1117">
            <v>45111</v>
          </cell>
          <cell r="AE1117">
            <v>45111</v>
          </cell>
          <cell r="AF1117">
            <v>5</v>
          </cell>
          <cell r="AG1117">
            <v>0</v>
          </cell>
          <cell r="AH1117">
            <v>5</v>
          </cell>
          <cell r="AI1117">
            <v>5</v>
          </cell>
          <cell r="AJ1117">
            <v>0</v>
          </cell>
          <cell r="AK1117">
            <v>150</v>
          </cell>
          <cell r="AL1117">
            <v>45263</v>
          </cell>
          <cell r="AM1117">
            <v>45263</v>
          </cell>
          <cell r="AN1117">
            <v>42500000</v>
          </cell>
          <cell r="AO1117">
            <v>42500000</v>
          </cell>
          <cell r="AP1117">
            <v>8500000</v>
          </cell>
          <cell r="AQ1117">
            <v>0</v>
          </cell>
          <cell r="AS1117">
            <v>1329</v>
          </cell>
          <cell r="AT1117">
            <v>45100</v>
          </cell>
          <cell r="AU1117">
            <v>42500000</v>
          </cell>
          <cell r="AV1117" t="str">
            <v>O23011601190000007575</v>
          </cell>
          <cell r="AW1117" t="str">
            <v>INVERSION</v>
          </cell>
          <cell r="AX1117" t="str">
            <v>Estudios y diseños de proyecto para el mejoramiento integral de Barrios - Bogotá 2020-2024</v>
          </cell>
          <cell r="AY1117" t="str">
            <v>5000523042</v>
          </cell>
          <cell r="AZ1117">
            <v>1294</v>
          </cell>
          <cell r="BA1117">
            <v>45106</v>
          </cell>
          <cell r="BB1117">
            <v>42500000</v>
          </cell>
          <cell r="BK1117" t="str">
            <v/>
          </cell>
          <cell r="BN1117" t="str">
            <v/>
          </cell>
          <cell r="BO1117" t="str">
            <v/>
          </cell>
          <cell r="BP1117" t="str">
            <v/>
          </cell>
          <cell r="BR1117" t="str">
            <v/>
          </cell>
          <cell r="BS1117" t="str">
            <v/>
          </cell>
          <cell r="BT1117" t="str">
            <v/>
          </cell>
          <cell r="BU1117" t="str">
            <v/>
          </cell>
          <cell r="BV1117" t="str">
            <v/>
          </cell>
          <cell r="BW1117" t="str">
            <v/>
          </cell>
          <cell r="CA1117" t="str">
            <v/>
          </cell>
          <cell r="CB1117" t="str">
            <v/>
          </cell>
          <cell r="CC1117" t="str">
            <v/>
          </cell>
          <cell r="CE1117" t="str">
            <v/>
          </cell>
          <cell r="CF1117" t="str">
            <v/>
          </cell>
          <cell r="CG1117" t="str">
            <v/>
          </cell>
          <cell r="CH1117" t="str">
            <v/>
          </cell>
          <cell r="CI1117" t="str">
            <v/>
          </cell>
          <cell r="CP1117">
            <v>0</v>
          </cell>
        </row>
        <row r="1118">
          <cell r="C1118" t="str">
            <v>1078-2023</v>
          </cell>
          <cell r="D1118">
            <v>1</v>
          </cell>
          <cell r="E1118" t="str">
            <v>CO1.PCCNTR.5167357</v>
          </cell>
          <cell r="F1118" t="str">
            <v>No Aplica</v>
          </cell>
          <cell r="G1118" t="str">
            <v>En Ejecución</v>
          </cell>
          <cell r="H1118" t="str">
            <v>https://community.secop.gov.co/Public/Tendering/OpportunityDetail/Index?noticeUID=CO1.NTC.4664186&amp;isFromPublicArea=True&amp;isModal=true&amp;asPopupView=true</v>
          </cell>
          <cell r="I1118" t="str">
            <v>SDHT-SDO-PSP-133-2023</v>
          </cell>
          <cell r="J1118">
            <v>1</v>
          </cell>
          <cell r="K1118">
            <v>2</v>
          </cell>
          <cell r="L1118" t="str">
            <v>Persona Natural</v>
          </cell>
          <cell r="M1118" t="str">
            <v>CC</v>
          </cell>
          <cell r="N1118">
            <v>52355481</v>
          </cell>
          <cell r="O1118">
            <v>2</v>
          </cell>
          <cell r="P1118" t="str">
            <v>LAMPREA OYOLA</v>
          </cell>
          <cell r="Q1118" t="str">
            <v>DIANA MARIA</v>
          </cell>
          <cell r="R1118" t="str">
            <v>No Aplica</v>
          </cell>
          <cell r="S1118" t="str">
            <v>DIANA MARIA LAMPREA OYOLA</v>
          </cell>
          <cell r="T1118" t="str">
            <v>F</v>
          </cell>
          <cell r="U1118">
            <v>45105</v>
          </cell>
          <cell r="V1118">
            <v>45107</v>
          </cell>
          <cell r="W1118">
            <v>45108</v>
          </cell>
          <cell r="Y1118" t="str">
            <v>Contratación Directa</v>
          </cell>
          <cell r="Z1118" t="str">
            <v>Contrato</v>
          </cell>
          <cell r="AA1118" t="str">
            <v>Prestación de Servicios Profesionales</v>
          </cell>
          <cell r="AB1118" t="str">
            <v>PRESTAR SERVICIOS PROFESIONALES PARA APOYAR TÉCNICAMENTE LAS ACCIONES REQUERIDAS PARA LA ESTRUCTURACIÓN Y EJECUCIÓN DEL PROYECTO DE MEJORAMIENTO INTEGRAL RURAL Y DE LOS DEMÁS PROYECTOS PRIORIZADOS POR LA SUBDIRECCIÓN DE OPERACIONES.</v>
          </cell>
          <cell r="AC1118">
            <v>45108</v>
          </cell>
          <cell r="AD1118">
            <v>45111</v>
          </cell>
          <cell r="AE1118">
            <v>45111</v>
          </cell>
          <cell r="AF1118">
            <v>6</v>
          </cell>
          <cell r="AG1118">
            <v>0</v>
          </cell>
          <cell r="AH1118">
            <v>6</v>
          </cell>
          <cell r="AI1118">
            <v>6</v>
          </cell>
          <cell r="AJ1118">
            <v>0</v>
          </cell>
          <cell r="AK1118">
            <v>180</v>
          </cell>
          <cell r="AL1118">
            <v>45294</v>
          </cell>
          <cell r="AM1118">
            <v>45294</v>
          </cell>
          <cell r="AN1118">
            <v>44868000</v>
          </cell>
          <cell r="AO1118">
            <v>44868000</v>
          </cell>
          <cell r="AP1118">
            <v>7478000</v>
          </cell>
          <cell r="AQ1118">
            <v>0</v>
          </cell>
          <cell r="AS1118">
            <v>1246</v>
          </cell>
          <cell r="AT1118">
            <v>45090</v>
          </cell>
          <cell r="AU1118">
            <v>44868000</v>
          </cell>
          <cell r="AV1118" t="str">
            <v>O23011601190000007659</v>
          </cell>
          <cell r="AW1118" t="str">
            <v>INVERSION</v>
          </cell>
          <cell r="AX1118" t="str">
            <v>Mejoramiento Integral Rural y de Bordes Urbanos en Bogotá</v>
          </cell>
          <cell r="AY1118" t="str">
            <v>5000523052</v>
          </cell>
          <cell r="AZ1118">
            <v>1295</v>
          </cell>
          <cell r="BA1118">
            <v>45106</v>
          </cell>
          <cell r="BB1118">
            <v>44868000</v>
          </cell>
          <cell r="BK1118" t="str">
            <v/>
          </cell>
          <cell r="BN1118" t="str">
            <v/>
          </cell>
          <cell r="BO1118" t="str">
            <v/>
          </cell>
          <cell r="BP1118" t="str">
            <v/>
          </cell>
          <cell r="BR1118" t="str">
            <v/>
          </cell>
          <cell r="BS1118" t="str">
            <v/>
          </cell>
          <cell r="BT1118" t="str">
            <v/>
          </cell>
          <cell r="BU1118" t="str">
            <v/>
          </cell>
          <cell r="BV1118" t="str">
            <v/>
          </cell>
          <cell r="BW1118" t="str">
            <v/>
          </cell>
          <cell r="CA1118" t="str">
            <v/>
          </cell>
          <cell r="CB1118" t="str">
            <v/>
          </cell>
          <cell r="CC1118" t="str">
            <v/>
          </cell>
          <cell r="CE1118" t="str">
            <v/>
          </cell>
          <cell r="CF1118" t="str">
            <v/>
          </cell>
          <cell r="CG1118" t="str">
            <v/>
          </cell>
          <cell r="CH1118" t="str">
            <v/>
          </cell>
          <cell r="CI1118" t="str">
            <v/>
          </cell>
          <cell r="CP1118">
            <v>0</v>
          </cell>
        </row>
        <row r="1119">
          <cell r="C1119" t="str">
            <v>1079-2023</v>
          </cell>
          <cell r="D1119">
            <v>1</v>
          </cell>
          <cell r="E1119" t="str">
            <v>CO1.PCCNTR.5167585</v>
          </cell>
          <cell r="F1119" t="str">
            <v>No Aplica</v>
          </cell>
          <cell r="G1119" t="str">
            <v>En Ejecución</v>
          </cell>
          <cell r="H1119" t="str">
            <v>https://community.secop.gov.co/Public/Tendering/OpportunityDetail/Index?noticeUID=CO1.NTC.4664652&amp;isFromPublicArea=True&amp;isModal=true&amp;asPopupView=true</v>
          </cell>
          <cell r="I1119" t="str">
            <v>SDHT-SDO-PSP-139-2023</v>
          </cell>
          <cell r="J1119">
            <v>1</v>
          </cell>
          <cell r="K1119">
            <v>2</v>
          </cell>
          <cell r="L1119" t="str">
            <v>Persona Natural</v>
          </cell>
          <cell r="M1119" t="str">
            <v>CC</v>
          </cell>
          <cell r="N1119">
            <v>1024505479</v>
          </cell>
          <cell r="O1119">
            <v>0</v>
          </cell>
          <cell r="P1119" t="str">
            <v>RAMIREZ FLOREZ</v>
          </cell>
          <cell r="Q1119" t="str">
            <v>LINA MARIA</v>
          </cell>
          <cell r="R1119" t="str">
            <v>No Aplica</v>
          </cell>
          <cell r="S1119" t="str">
            <v>LINA MARIA RAMIREZ FLOREZ</v>
          </cell>
          <cell r="T1119" t="str">
            <v>F</v>
          </cell>
          <cell r="U1119">
            <v>45105</v>
          </cell>
          <cell r="V1119">
            <v>45107</v>
          </cell>
          <cell r="W1119">
            <v>45108</v>
          </cell>
          <cell r="Y1119" t="str">
            <v>Contratación Directa</v>
          </cell>
          <cell r="Z1119" t="str">
            <v>Contrato</v>
          </cell>
          <cell r="AA1119" t="str">
            <v>Prestación de Servicios Profesionales</v>
          </cell>
          <cell r="AB1119" t="str">
            <v>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v>
          </cell>
          <cell r="AC1119">
            <v>45108</v>
          </cell>
          <cell r="AD1119">
            <v>45111</v>
          </cell>
          <cell r="AE1119">
            <v>45111</v>
          </cell>
          <cell r="AF1119">
            <v>6</v>
          </cell>
          <cell r="AG1119">
            <v>0</v>
          </cell>
          <cell r="AH1119">
            <v>6</v>
          </cell>
          <cell r="AI1119">
            <v>6</v>
          </cell>
          <cell r="AJ1119">
            <v>0</v>
          </cell>
          <cell r="AK1119">
            <v>180</v>
          </cell>
          <cell r="AL1119">
            <v>45294</v>
          </cell>
          <cell r="AM1119">
            <v>45294</v>
          </cell>
          <cell r="AN1119">
            <v>31518000</v>
          </cell>
          <cell r="AO1119">
            <v>31518000</v>
          </cell>
          <cell r="AP1119">
            <v>5253000</v>
          </cell>
          <cell r="AQ1119">
            <v>0</v>
          </cell>
          <cell r="AS1119">
            <v>1263</v>
          </cell>
          <cell r="AT1119">
            <v>45090</v>
          </cell>
          <cell r="AU1119">
            <v>31518000</v>
          </cell>
          <cell r="AV1119" t="str">
            <v>O23011601190000007659</v>
          </cell>
          <cell r="AW1119" t="str">
            <v>INVERSION</v>
          </cell>
          <cell r="AX1119" t="str">
            <v>Mejoramiento Integral Rural y de Bordes Urbanos en Bogotá</v>
          </cell>
          <cell r="AY1119" t="str">
            <v>5000523057</v>
          </cell>
          <cell r="AZ1119">
            <v>1296</v>
          </cell>
          <cell r="BA1119">
            <v>45106</v>
          </cell>
          <cell r="BB1119">
            <v>31518000</v>
          </cell>
          <cell r="BK1119" t="str">
            <v/>
          </cell>
          <cell r="BN1119" t="str">
            <v/>
          </cell>
          <cell r="BO1119" t="str">
            <v/>
          </cell>
          <cell r="BP1119" t="str">
            <v/>
          </cell>
          <cell r="BR1119" t="str">
            <v/>
          </cell>
          <cell r="BS1119" t="str">
            <v/>
          </cell>
          <cell r="BT1119" t="str">
            <v/>
          </cell>
          <cell r="BU1119" t="str">
            <v/>
          </cell>
          <cell r="BV1119" t="str">
            <v/>
          </cell>
          <cell r="BW1119" t="str">
            <v/>
          </cell>
          <cell r="CA1119" t="str">
            <v/>
          </cell>
          <cell r="CB1119" t="str">
            <v/>
          </cell>
          <cell r="CC1119" t="str">
            <v/>
          </cell>
          <cell r="CE1119" t="str">
            <v/>
          </cell>
          <cell r="CF1119" t="str">
            <v/>
          </cell>
          <cell r="CG1119" t="str">
            <v/>
          </cell>
          <cell r="CH1119" t="str">
            <v/>
          </cell>
          <cell r="CI1119" t="str">
            <v/>
          </cell>
          <cell r="CP1119">
            <v>0</v>
          </cell>
        </row>
        <row r="1120">
          <cell r="C1120" t="str">
            <v>1080-2023</v>
          </cell>
          <cell r="D1120">
            <v>1</v>
          </cell>
          <cell r="E1120" t="str">
            <v>CO1.PCCNTR.5168281</v>
          </cell>
          <cell r="F1120" t="str">
            <v>No Aplica</v>
          </cell>
          <cell r="G1120" t="str">
            <v>En Ejecución</v>
          </cell>
          <cell r="H1120" t="str">
            <v>https://community.secop.gov.co/Public/Tendering/OpportunityDetail/Index?noticeUID=CO1.NTC.4665437&amp;isFromPublicArea=True&amp;isModal=true&amp;asPopupView=true</v>
          </cell>
          <cell r="I1120" t="str">
            <v>SDHT-SDO-PSP-134-2023</v>
          </cell>
          <cell r="J1120">
            <v>1</v>
          </cell>
          <cell r="K1120">
            <v>2</v>
          </cell>
          <cell r="L1120" t="str">
            <v>Persona Natural</v>
          </cell>
          <cell r="M1120" t="str">
            <v>CC</v>
          </cell>
          <cell r="N1120">
            <v>1018469096</v>
          </cell>
          <cell r="O1120">
            <v>7</v>
          </cell>
          <cell r="P1120" t="str">
            <v>DUARTE AGUILERA</v>
          </cell>
          <cell r="Q1120" t="str">
            <v>YEISON</v>
          </cell>
          <cell r="R1120" t="str">
            <v>No Aplica</v>
          </cell>
          <cell r="S1120" t="str">
            <v>YEISON DUARTE AGUILERA</v>
          </cell>
          <cell r="T1120" t="str">
            <v>M</v>
          </cell>
          <cell r="U1120">
            <v>45105</v>
          </cell>
          <cell r="V1120">
            <v>45107</v>
          </cell>
          <cell r="W1120">
            <v>45108</v>
          </cell>
          <cell r="Y1120" t="str">
            <v>Contratación Directa</v>
          </cell>
          <cell r="Z1120" t="str">
            <v>Contrato</v>
          </cell>
          <cell r="AA1120" t="str">
            <v>Prestación de Servicios Profesionales</v>
          </cell>
          <cell r="AB1120" t="str">
            <v>PRESTAR SERVICIOS PROFESIONALES DE APOYO TÉCNICO PARA LA CONFORMACIÓN DE EXPEDIENTES REQUERIDOS EN LA ESTRUCTURACIÓN DEL PROYECTO DE MEJORAMIENTO INTEGRAL RURAL Y DE LOS DEMÁS PROYECTOS PRIORIZADOS.</v>
          </cell>
          <cell r="AC1120">
            <v>45108</v>
          </cell>
          <cell r="AD1120">
            <v>45111</v>
          </cell>
          <cell r="AE1120">
            <v>45111</v>
          </cell>
          <cell r="AF1120">
            <v>6</v>
          </cell>
          <cell r="AG1120">
            <v>0</v>
          </cell>
          <cell r="AH1120">
            <v>6</v>
          </cell>
          <cell r="AI1120">
            <v>6</v>
          </cell>
          <cell r="AJ1120">
            <v>0</v>
          </cell>
          <cell r="AK1120">
            <v>180</v>
          </cell>
          <cell r="AL1120">
            <v>45294</v>
          </cell>
          <cell r="AM1120">
            <v>45294</v>
          </cell>
          <cell r="AN1120">
            <v>31518000</v>
          </cell>
          <cell r="AO1120">
            <v>31518000</v>
          </cell>
          <cell r="AP1120">
            <v>5253000</v>
          </cell>
          <cell r="AQ1120">
            <v>0</v>
          </cell>
          <cell r="AS1120">
            <v>1266</v>
          </cell>
          <cell r="AT1120">
            <v>45090</v>
          </cell>
          <cell r="AU1120">
            <v>31518000</v>
          </cell>
          <cell r="AV1120" t="str">
            <v>O23011601190000007659</v>
          </cell>
          <cell r="AW1120" t="str">
            <v>INVERSION</v>
          </cell>
          <cell r="AX1120" t="str">
            <v>Mejoramiento Integral Rural y de Bordes Urbanos en Bogotá</v>
          </cell>
          <cell r="AY1120" t="str">
            <v>5000523060</v>
          </cell>
          <cell r="AZ1120">
            <v>1297</v>
          </cell>
          <cell r="BA1120">
            <v>45106</v>
          </cell>
          <cell r="BB1120">
            <v>31518000</v>
          </cell>
          <cell r="BK1120" t="str">
            <v/>
          </cell>
          <cell r="BN1120" t="str">
            <v/>
          </cell>
          <cell r="BO1120" t="str">
            <v/>
          </cell>
          <cell r="BP1120" t="str">
            <v/>
          </cell>
          <cell r="BR1120" t="str">
            <v/>
          </cell>
          <cell r="BS1120" t="str">
            <v/>
          </cell>
          <cell r="BT1120" t="str">
            <v/>
          </cell>
          <cell r="BU1120" t="str">
            <v/>
          </cell>
          <cell r="BV1120" t="str">
            <v/>
          </cell>
          <cell r="BW1120" t="str">
            <v/>
          </cell>
          <cell r="CA1120" t="str">
            <v/>
          </cell>
          <cell r="CB1120" t="str">
            <v/>
          </cell>
          <cell r="CC1120" t="str">
            <v/>
          </cell>
          <cell r="CE1120" t="str">
            <v/>
          </cell>
          <cell r="CF1120" t="str">
            <v/>
          </cell>
          <cell r="CG1120" t="str">
            <v/>
          </cell>
          <cell r="CH1120" t="str">
            <v/>
          </cell>
          <cell r="CI1120" t="str">
            <v/>
          </cell>
          <cell r="CP1120">
            <v>0</v>
          </cell>
        </row>
        <row r="1121">
          <cell r="C1121" t="str">
            <v>1081-2023</v>
          </cell>
          <cell r="D1121">
            <v>1</v>
          </cell>
          <cell r="E1121" t="str">
            <v>CO1.PCCNTR.5168744</v>
          </cell>
          <cell r="F1121" t="str">
            <v>No Aplica</v>
          </cell>
          <cell r="G1121" t="str">
            <v>En Ejecución</v>
          </cell>
          <cell r="H1121" t="str">
            <v>https://community.secop.gov.co/Public/Tendering/OpportunityDetail/Index?noticeUID=CO1.NTC.4665533&amp;isFromPublicArea=True&amp;isModal=true&amp;asPopupView=true</v>
          </cell>
          <cell r="I1121" t="str">
            <v>SDHT-SDO-PSP-147-2023</v>
          </cell>
          <cell r="J1121">
            <v>1</v>
          </cell>
          <cell r="K1121">
            <v>2</v>
          </cell>
          <cell r="L1121" t="str">
            <v>Persona Natural</v>
          </cell>
          <cell r="M1121" t="str">
            <v>CC</v>
          </cell>
          <cell r="N1121">
            <v>52820927</v>
          </cell>
          <cell r="O1121">
            <v>1</v>
          </cell>
          <cell r="P1121" t="str">
            <v>CAMBAR TORRES</v>
          </cell>
          <cell r="Q1121" t="str">
            <v>IRUNU ISABEL</v>
          </cell>
          <cell r="R1121" t="str">
            <v>No Aplica</v>
          </cell>
          <cell r="S1121" t="str">
            <v>IRUNU ISABEL CAMBAR TORRES</v>
          </cell>
          <cell r="T1121" t="str">
            <v>F</v>
          </cell>
          <cell r="U1121">
            <v>45105</v>
          </cell>
          <cell r="V1121">
            <v>45107</v>
          </cell>
          <cell r="W1121">
            <v>45108</v>
          </cell>
          <cell r="Y1121" t="str">
            <v>Contratación Directa</v>
          </cell>
          <cell r="Z1121" t="str">
            <v>Contrato</v>
          </cell>
          <cell r="AA1121" t="str">
            <v>Prestación de Servicios Profesionales</v>
          </cell>
          <cell r="AB1121" t="str">
            <v>PRESTAR SERVICIOS PROFESIONALES DE APOYO SOCIAL PARA LA ESTRUCTURACIÓN E IMPLEMENTACIÓN DEL PROYECTO DE MEJORAMIENTO INTEGRAL RURAL Y DE LOS DEMÁS PROYECTOS PRIORIZADOS POR LA SUBDIRECCIÓN DE OPERACIONES.</v>
          </cell>
          <cell r="AC1121">
            <v>45108</v>
          </cell>
          <cell r="AE1121">
            <v>45111</v>
          </cell>
          <cell r="AF1121">
            <v>6</v>
          </cell>
          <cell r="AG1121">
            <v>0</v>
          </cell>
          <cell r="AH1121">
            <v>6</v>
          </cell>
          <cell r="AI1121">
            <v>6</v>
          </cell>
          <cell r="AJ1121">
            <v>0</v>
          </cell>
          <cell r="AK1121">
            <v>180</v>
          </cell>
          <cell r="AL1121">
            <v>45294</v>
          </cell>
          <cell r="AM1121">
            <v>45294</v>
          </cell>
          <cell r="AN1121">
            <v>31518000</v>
          </cell>
          <cell r="AO1121">
            <v>31518000</v>
          </cell>
          <cell r="AP1121">
            <v>5253000</v>
          </cell>
          <cell r="AQ1121">
            <v>0</v>
          </cell>
          <cell r="AS1121">
            <v>1268</v>
          </cell>
          <cell r="AT1121">
            <v>45090</v>
          </cell>
          <cell r="AU1121">
            <v>31518000</v>
          </cell>
          <cell r="AV1121" t="str">
            <v>O23011601190000007659</v>
          </cell>
          <cell r="AW1121" t="str">
            <v>INVERSION</v>
          </cell>
          <cell r="AX1121" t="str">
            <v>Mejoramiento Integral Rural y de Bordes Urbanos en Bogotá</v>
          </cell>
          <cell r="AY1121" t="str">
            <v>5000523106</v>
          </cell>
          <cell r="AZ1121">
            <v>1298</v>
          </cell>
          <cell r="BA1121">
            <v>45106</v>
          </cell>
          <cell r="BB1121">
            <v>31518000</v>
          </cell>
          <cell r="BK1121" t="str">
            <v/>
          </cell>
          <cell r="BN1121" t="str">
            <v/>
          </cell>
          <cell r="BO1121" t="str">
            <v/>
          </cell>
          <cell r="BP1121" t="str">
            <v/>
          </cell>
          <cell r="BR1121" t="str">
            <v/>
          </cell>
          <cell r="BS1121" t="str">
            <v/>
          </cell>
          <cell r="BT1121" t="str">
            <v/>
          </cell>
          <cell r="BU1121" t="str">
            <v/>
          </cell>
          <cell r="BV1121" t="str">
            <v/>
          </cell>
          <cell r="BW1121" t="str">
            <v/>
          </cell>
          <cell r="CA1121" t="str">
            <v/>
          </cell>
          <cell r="CB1121" t="str">
            <v/>
          </cell>
          <cell r="CC1121" t="str">
            <v/>
          </cell>
          <cell r="CE1121" t="str">
            <v/>
          </cell>
          <cell r="CF1121" t="str">
            <v/>
          </cell>
          <cell r="CG1121" t="str">
            <v/>
          </cell>
          <cell r="CH1121" t="str">
            <v/>
          </cell>
          <cell r="CI1121" t="str">
            <v/>
          </cell>
          <cell r="CP1121">
            <v>0</v>
          </cell>
        </row>
        <row r="1122">
          <cell r="C1122" t="str">
            <v>1082-2023</v>
          </cell>
          <cell r="D1122">
            <v>1</v>
          </cell>
          <cell r="E1122" t="str">
            <v>CO1.PCCNTR.5168941</v>
          </cell>
          <cell r="F1122" t="str">
            <v>No Aplica</v>
          </cell>
          <cell r="G1122" t="str">
            <v>En Ejecución</v>
          </cell>
          <cell r="H1122" t="str">
            <v>https://community.secop.gov.co/Public/Tendering/OpportunityDetail/Index?noticeUID=CO1.NTC.4665657&amp;isFromPublicArea=True&amp;isModal=true&amp;asPopupView=true</v>
          </cell>
          <cell r="I1122" t="str">
            <v>SDHT-SDB-PSP-127-2023</v>
          </cell>
          <cell r="J1122">
            <v>1</v>
          </cell>
          <cell r="K1122">
            <v>1</v>
          </cell>
          <cell r="L1122" t="str">
            <v>Persona Natural</v>
          </cell>
          <cell r="M1122" t="str">
            <v>CC</v>
          </cell>
          <cell r="N1122">
            <v>1032415351</v>
          </cell>
          <cell r="O1122">
            <v>1</v>
          </cell>
          <cell r="P1122" t="str">
            <v>MORA CHAVES</v>
          </cell>
          <cell r="Q1122" t="str">
            <v>YUBELY DEL PILAR</v>
          </cell>
          <cell r="R1122" t="str">
            <v>No Aplica</v>
          </cell>
          <cell r="S1122" t="str">
            <v>YUBELY DEL PILAR MORA CHAVES</v>
          </cell>
          <cell r="T1122" t="str">
            <v>F</v>
          </cell>
          <cell r="U1122">
            <v>45105</v>
          </cell>
          <cell r="V1122">
            <v>45107</v>
          </cell>
          <cell r="W1122">
            <v>45108</v>
          </cell>
          <cell r="Y1122" t="str">
            <v>Contratación Directa</v>
          </cell>
          <cell r="Z1122" t="str">
            <v>Contrato</v>
          </cell>
          <cell r="AA1122" t="str">
            <v>Prestación de Servicios Profesionales</v>
          </cell>
          <cell r="AB1122" t="str">
            <v>PRESTAR SERVICIOS PROFESIONALES PARA REALIZAR ACCIONES DE MONITOREO Y SOSTENIBILIDAD EN EL MARCO DEL COMPONENTE SOCIAL DE LAS INTERVENCIONES DESARROLLADAS CON LOS BENEFICIARIOS DEL PROGRAMA DEL MEJORAMIENTO INTEGRAL DE BARRIOS</v>
          </cell>
          <cell r="AC1122">
            <v>45111</v>
          </cell>
          <cell r="AE1122">
            <v>45111</v>
          </cell>
          <cell r="AF1122">
            <v>5</v>
          </cell>
          <cell r="AG1122">
            <v>0</v>
          </cell>
          <cell r="AH1122">
            <v>5</v>
          </cell>
          <cell r="AI1122">
            <v>5</v>
          </cell>
          <cell r="AJ1122">
            <v>0</v>
          </cell>
          <cell r="AK1122">
            <v>150</v>
          </cell>
          <cell r="AL1122">
            <v>45263</v>
          </cell>
          <cell r="AM1122">
            <v>45263</v>
          </cell>
          <cell r="AN1122">
            <v>33475000</v>
          </cell>
          <cell r="AO1122">
            <v>33475000</v>
          </cell>
          <cell r="AP1122">
            <v>6695000</v>
          </cell>
          <cell r="AQ1122">
            <v>0</v>
          </cell>
          <cell r="AS1122">
            <v>1303</v>
          </cell>
          <cell r="AT1122">
            <v>45098</v>
          </cell>
          <cell r="AU1122">
            <v>33475000</v>
          </cell>
          <cell r="AV1122" t="str">
            <v>O23011601190000007575</v>
          </cell>
          <cell r="AW1122" t="str">
            <v>INVERSION</v>
          </cell>
          <cell r="AX1122" t="str">
            <v>Estudios y diseños de proyecto para el mejoramiento integral de Barrios - Bogotá 2020-2024</v>
          </cell>
          <cell r="AY1122" t="str">
            <v>5000524120</v>
          </cell>
          <cell r="AZ1122">
            <v>1314</v>
          </cell>
          <cell r="BA1122">
            <v>45111</v>
          </cell>
          <cell r="BB1122">
            <v>33475000</v>
          </cell>
          <cell r="BK1122" t="str">
            <v/>
          </cell>
          <cell r="BN1122" t="str">
            <v/>
          </cell>
          <cell r="BO1122" t="str">
            <v/>
          </cell>
          <cell r="BP1122" t="str">
            <v/>
          </cell>
          <cell r="BR1122" t="str">
            <v/>
          </cell>
          <cell r="BS1122" t="str">
            <v/>
          </cell>
          <cell r="BT1122" t="str">
            <v/>
          </cell>
          <cell r="BU1122" t="str">
            <v/>
          </cell>
          <cell r="BV1122" t="str">
            <v/>
          </cell>
          <cell r="BW1122" t="str">
            <v/>
          </cell>
          <cell r="CA1122" t="str">
            <v/>
          </cell>
          <cell r="CB1122" t="str">
            <v/>
          </cell>
          <cell r="CC1122" t="str">
            <v/>
          </cell>
          <cell r="CE1122" t="str">
            <v/>
          </cell>
          <cell r="CF1122" t="str">
            <v/>
          </cell>
          <cell r="CG1122" t="str">
            <v/>
          </cell>
          <cell r="CH1122" t="str">
            <v/>
          </cell>
          <cell r="CI1122" t="str">
            <v/>
          </cell>
          <cell r="CP1122">
            <v>0</v>
          </cell>
        </row>
        <row r="1123">
          <cell r="C1123" t="str">
            <v>1083-2023</v>
          </cell>
          <cell r="D1123">
            <v>1</v>
          </cell>
          <cell r="E1123" t="str">
            <v>CO1.PCCNTR.5165701</v>
          </cell>
          <cell r="F1123" t="str">
            <v>No Aplica</v>
          </cell>
          <cell r="G1123" t="str">
            <v>En Ejecución</v>
          </cell>
          <cell r="H1123" t="str">
            <v>https://community.secop.gov.co/Public/Tendering/OpportunityDetail/Index?noticeUID=CO1.NTC.4662427&amp;isFromPublicArea=True&amp;isModal=true&amp;asPopupView=true</v>
          </cell>
          <cell r="I1123" t="str">
            <v>SDHT-SDO-PSP-125-2023</v>
          </cell>
          <cell r="J1123">
            <v>1</v>
          </cell>
          <cell r="K1123">
            <v>1</v>
          </cell>
          <cell r="L1123" t="str">
            <v>Persona Natural</v>
          </cell>
          <cell r="M1123" t="str">
            <v>CC</v>
          </cell>
          <cell r="N1123">
            <v>52838318</v>
          </cell>
          <cell r="O1123">
            <v>3</v>
          </cell>
          <cell r="P1123" t="str">
            <v>ALFONSO HERNANDEZ</v>
          </cell>
          <cell r="Q1123" t="str">
            <v>DIANA JOHANA</v>
          </cell>
          <cell r="R1123" t="str">
            <v>No Aplica</v>
          </cell>
          <cell r="S1123" t="str">
            <v>DIANA JOHANA ALFONSO HERNANDEZ</v>
          </cell>
          <cell r="T1123" t="str">
            <v>F</v>
          </cell>
          <cell r="U1123">
            <v>45105</v>
          </cell>
          <cell r="V1123">
            <v>45106</v>
          </cell>
          <cell r="W1123">
            <v>45106</v>
          </cell>
          <cell r="Y1123" t="str">
            <v>Contratación Directa</v>
          </cell>
          <cell r="Z1123" t="str">
            <v>Contrato</v>
          </cell>
          <cell r="AA1123" t="str">
            <v>Prestación de Servicios Profesionales</v>
          </cell>
          <cell r="AB1123" t="str">
            <v>PRESTAR SERVICIOS PROFESIONALES PARA APOYAR LA SUPERVISIÓN ADMINISTRATIVA Y TÉCNICA PARA LA IMPLEMENTACIÓN Y EJECUCIÓN DE LAS INTERVENCIONES PRIORIZADAS PARA LOS PROYECTOS INTEGRALES DE REVITALIZACIÓN.</v>
          </cell>
          <cell r="AC1123">
            <v>45106</v>
          </cell>
          <cell r="AD1123">
            <v>45111</v>
          </cell>
          <cell r="AE1123">
            <v>45111</v>
          </cell>
          <cell r="AF1123">
            <v>6</v>
          </cell>
          <cell r="AG1123">
            <v>0</v>
          </cell>
          <cell r="AH1123">
            <v>6</v>
          </cell>
          <cell r="AI1123">
            <v>6</v>
          </cell>
          <cell r="AJ1123">
            <v>0</v>
          </cell>
          <cell r="AK1123">
            <v>180</v>
          </cell>
          <cell r="AL1123">
            <v>45294</v>
          </cell>
          <cell r="AM1123">
            <v>45294</v>
          </cell>
          <cell r="AN1123">
            <v>33000000</v>
          </cell>
          <cell r="AO1123">
            <v>33000000</v>
          </cell>
          <cell r="AP1123">
            <v>5500000</v>
          </cell>
          <cell r="AQ1123">
            <v>0</v>
          </cell>
          <cell r="AS1123">
            <v>1284</v>
          </cell>
          <cell r="AT1123">
            <v>45092</v>
          </cell>
          <cell r="AU1123">
            <v>33000000</v>
          </cell>
          <cell r="AV1123" t="str">
            <v>O23011601190000007575</v>
          </cell>
          <cell r="AW1123" t="str">
            <v>INVERSION</v>
          </cell>
          <cell r="AX1123" t="str">
            <v>Estudios y diseños de proyecto para el mejoramiento integral de Barrios - Bogotá 2020-2024</v>
          </cell>
          <cell r="AY1123">
            <v>5000522737</v>
          </cell>
          <cell r="AZ1123">
            <v>1267</v>
          </cell>
          <cell r="BA1123">
            <v>45105</v>
          </cell>
          <cell r="BB1123">
            <v>33000000</v>
          </cell>
          <cell r="BK1123" t="str">
            <v/>
          </cell>
          <cell r="BN1123" t="str">
            <v/>
          </cell>
          <cell r="BO1123" t="str">
            <v/>
          </cell>
          <cell r="BP1123" t="str">
            <v/>
          </cell>
          <cell r="BR1123" t="str">
            <v/>
          </cell>
          <cell r="BS1123" t="str">
            <v/>
          </cell>
          <cell r="BT1123" t="str">
            <v/>
          </cell>
          <cell r="BU1123" t="str">
            <v/>
          </cell>
          <cell r="BV1123" t="str">
            <v/>
          </cell>
          <cell r="BW1123" t="str">
            <v/>
          </cell>
          <cell r="CA1123" t="str">
            <v/>
          </cell>
          <cell r="CB1123" t="str">
            <v/>
          </cell>
          <cell r="CC1123" t="str">
            <v/>
          </cell>
          <cell r="CE1123" t="str">
            <v/>
          </cell>
          <cell r="CF1123" t="str">
            <v/>
          </cell>
          <cell r="CG1123" t="str">
            <v/>
          </cell>
          <cell r="CH1123" t="str">
            <v/>
          </cell>
          <cell r="CI1123" t="str">
            <v/>
          </cell>
          <cell r="CP1123">
            <v>0</v>
          </cell>
        </row>
        <row r="1124">
          <cell r="C1124" t="str">
            <v>1084-2023</v>
          </cell>
          <cell r="D1124">
            <v>1</v>
          </cell>
          <cell r="E1124" t="str">
            <v>CO1.PCCNTR.5167618</v>
          </cell>
          <cell r="F1124" t="str">
            <v>No Aplica</v>
          </cell>
          <cell r="G1124" t="str">
            <v>En Ejecución</v>
          </cell>
          <cell r="H1124" t="str">
            <v>https://community.secop.gov.co/Public/Tendering/OpportunityDetail/Index?noticeUID=CO1.NTC.4664424&amp;isFromPublicArea=True&amp;isModal=true&amp;asPopupView=true</v>
          </cell>
          <cell r="I1124" t="str">
            <v>SDHT-SDO-PSP-126-2023</v>
          </cell>
          <cell r="J1124">
            <v>1</v>
          </cell>
          <cell r="K1124">
            <v>1</v>
          </cell>
          <cell r="L1124" t="str">
            <v>Persona Natural</v>
          </cell>
          <cell r="M1124" t="str">
            <v>CC</v>
          </cell>
          <cell r="N1124">
            <v>1006558601</v>
          </cell>
          <cell r="O1124">
            <v>5</v>
          </cell>
          <cell r="P1124" t="str">
            <v>ARCHILA BARRERA</v>
          </cell>
          <cell r="Q1124" t="str">
            <v>JUAN SEBASTIAN</v>
          </cell>
          <cell r="R1124" t="str">
            <v>No Aplica</v>
          </cell>
          <cell r="S1124" t="str">
            <v>JUAN SEBASTIAN ARCHILA BARRERA</v>
          </cell>
          <cell r="T1124" t="str">
            <v>M</v>
          </cell>
          <cell r="U1124">
            <v>45105</v>
          </cell>
          <cell r="V1124">
            <v>45106</v>
          </cell>
          <cell r="W1124">
            <v>45106</v>
          </cell>
          <cell r="Y1124" t="str">
            <v>Contratación Directa</v>
          </cell>
          <cell r="Z1124" t="str">
            <v>Contrato</v>
          </cell>
          <cell r="AA1124" t="str">
            <v>Prestación de Servicios Profesionales</v>
          </cell>
          <cell r="AB1124" t="str">
            <v>PRESTAR SERVICIOS PROFESIONALES DE APOYO PARA REALIZAR LOS PROCESOS TÉCNICOS Y ADMINISTRATIVOS DERIVADOS DE LAS INTERVENCIONES PRIORIZADAS PARA LOS PROYECTOS INTEGRALES DE REVITALIZACIÓN.</v>
          </cell>
          <cell r="AC1124">
            <v>45106</v>
          </cell>
          <cell r="AD1124">
            <v>45111</v>
          </cell>
          <cell r="AE1124">
            <v>45111</v>
          </cell>
          <cell r="AF1124">
            <v>6</v>
          </cell>
          <cell r="AG1124">
            <v>0</v>
          </cell>
          <cell r="AH1124">
            <v>6</v>
          </cell>
          <cell r="AI1124">
            <v>6</v>
          </cell>
          <cell r="AJ1124">
            <v>0</v>
          </cell>
          <cell r="AK1124">
            <v>180</v>
          </cell>
          <cell r="AL1124">
            <v>45294</v>
          </cell>
          <cell r="AM1124">
            <v>45294</v>
          </cell>
          <cell r="AN1124">
            <v>31518000</v>
          </cell>
          <cell r="AO1124">
            <v>31518000</v>
          </cell>
          <cell r="AP1124">
            <v>5253000</v>
          </cell>
          <cell r="AQ1124">
            <v>0</v>
          </cell>
          <cell r="AS1124">
            <v>1281</v>
          </cell>
          <cell r="AT1124">
            <v>45092</v>
          </cell>
          <cell r="AU1124">
            <v>31518000</v>
          </cell>
          <cell r="AV1124" t="str">
            <v>O23011601190000007575</v>
          </cell>
          <cell r="AW1124" t="str">
            <v>INVERSION</v>
          </cell>
          <cell r="AX1124" t="str">
            <v>Estudios y diseños de proyecto para el mejoramiento integral de Barrios - Bogotá 2020-2024</v>
          </cell>
          <cell r="AY1124">
            <v>5000522740</v>
          </cell>
          <cell r="AZ1124">
            <v>1269</v>
          </cell>
          <cell r="BA1124">
            <v>45105</v>
          </cell>
          <cell r="BB1124">
            <v>31518000</v>
          </cell>
          <cell r="BK1124" t="str">
            <v/>
          </cell>
          <cell r="BN1124" t="str">
            <v/>
          </cell>
          <cell r="BO1124" t="str">
            <v/>
          </cell>
          <cell r="BP1124" t="str">
            <v/>
          </cell>
          <cell r="BR1124" t="str">
            <v/>
          </cell>
          <cell r="BS1124" t="str">
            <v/>
          </cell>
          <cell r="BT1124" t="str">
            <v/>
          </cell>
          <cell r="BU1124" t="str">
            <v/>
          </cell>
          <cell r="BV1124" t="str">
            <v/>
          </cell>
          <cell r="BW1124" t="str">
            <v/>
          </cell>
          <cell r="CA1124" t="str">
            <v/>
          </cell>
          <cell r="CB1124" t="str">
            <v/>
          </cell>
          <cell r="CC1124" t="str">
            <v/>
          </cell>
          <cell r="CE1124" t="str">
            <v/>
          </cell>
          <cell r="CF1124" t="str">
            <v/>
          </cell>
          <cell r="CG1124" t="str">
            <v/>
          </cell>
          <cell r="CH1124" t="str">
            <v/>
          </cell>
          <cell r="CI1124" t="str">
            <v/>
          </cell>
          <cell r="CP1124">
            <v>0</v>
          </cell>
        </row>
        <row r="1125">
          <cell r="C1125" t="str">
            <v>1085-2023</v>
          </cell>
          <cell r="D1125">
            <v>1</v>
          </cell>
          <cell r="E1125" t="str">
            <v>CO1.PCCNTR.5167653</v>
          </cell>
          <cell r="F1125" t="str">
            <v>No Aplica</v>
          </cell>
          <cell r="G1125" t="str">
            <v>Terminado</v>
          </cell>
          <cell r="H1125" t="str">
            <v>https://community.secop.gov.co/Public/Tendering/OpportunityDetail/Index?noticeUID=CO1.NTC.4664476&amp;isFromPublicArea=True&amp;isModal=true&amp;asPopupView=true</v>
          </cell>
          <cell r="I1125" t="str">
            <v>SDHT-SDRPUB-PSAG-020-2023</v>
          </cell>
          <cell r="J1125">
            <v>1</v>
          </cell>
          <cell r="K1125">
            <v>1</v>
          </cell>
          <cell r="L1125" t="str">
            <v>Persona Natural</v>
          </cell>
          <cell r="M1125" t="str">
            <v>CC</v>
          </cell>
          <cell r="N1125">
            <v>79684774</v>
          </cell>
          <cell r="O1125">
            <v>4</v>
          </cell>
          <cell r="P1125" t="str">
            <v>JAIMES CORTES</v>
          </cell>
          <cell r="Q1125" t="str">
            <v>VICTOR HUGO</v>
          </cell>
          <cell r="R1125" t="str">
            <v>No Aplica</v>
          </cell>
          <cell r="S1125" t="str">
            <v>VICTOR HUGO JAIMES CORTES</v>
          </cell>
          <cell r="T1125" t="str">
            <v>M</v>
          </cell>
          <cell r="U1125">
            <v>45105</v>
          </cell>
          <cell r="V1125">
            <v>45111</v>
          </cell>
          <cell r="W1125">
            <v>45106</v>
          </cell>
          <cell r="Y1125" t="str">
            <v>Contratación Directa</v>
          </cell>
          <cell r="Z1125" t="str">
            <v>Contrato</v>
          </cell>
          <cell r="AA1125" t="str">
            <v>Prestación de Servicios  de Apoyo a la Gestión</v>
          </cell>
          <cell r="AB1125" t="str">
            <v>PRESTAR SERVICIOS DE APOYO A LA GESTIÓN PARA REALIZAR ACTIVIDADES DE GESTIÓN DOCUMENTAL EN LA IMPLEMENTACIÓN DE LOS INSTRUMENTOS DE FINANCIACIÓN A CARGO DE LA SECRETARÍA DISTRITAL DEL HÁBITAT</v>
          </cell>
          <cell r="AC1125">
            <v>45111</v>
          </cell>
          <cell r="AE1125">
            <v>45111</v>
          </cell>
          <cell r="AF1125">
            <v>3</v>
          </cell>
          <cell r="AG1125">
            <v>0</v>
          </cell>
          <cell r="AH1125">
            <v>3</v>
          </cell>
          <cell r="AI1125">
            <v>3</v>
          </cell>
          <cell r="AJ1125">
            <v>0</v>
          </cell>
          <cell r="AK1125">
            <v>90</v>
          </cell>
          <cell r="AL1125">
            <v>45202</v>
          </cell>
          <cell r="AM1125">
            <v>45202</v>
          </cell>
          <cell r="AN1125">
            <v>8301000</v>
          </cell>
          <cell r="AO1125">
            <v>8301000</v>
          </cell>
          <cell r="AP1125">
            <v>2767000</v>
          </cell>
          <cell r="AQ1125">
            <v>0</v>
          </cell>
          <cell r="AS1125">
            <v>1297</v>
          </cell>
          <cell r="AT1125">
            <v>45098</v>
          </cell>
          <cell r="AU1125">
            <v>8485467</v>
          </cell>
          <cell r="AV1125" t="str">
            <v>O23011601010000007823</v>
          </cell>
          <cell r="AW1125" t="str">
            <v>INVERSION</v>
          </cell>
          <cell r="AX1125" t="str">
            <v>Generación de mecanismos para facilitar el acceso a una solución de vivienda a hogares vulnerables en Bogotá</v>
          </cell>
          <cell r="AY1125">
            <v>5000522743</v>
          </cell>
          <cell r="AZ1125">
            <v>1270</v>
          </cell>
          <cell r="BA1125">
            <v>45105</v>
          </cell>
          <cell r="BB1125">
            <v>8301000</v>
          </cell>
          <cell r="BK1125" t="str">
            <v/>
          </cell>
          <cell r="BN1125" t="str">
            <v/>
          </cell>
          <cell r="BO1125" t="str">
            <v/>
          </cell>
          <cell r="BP1125" t="str">
            <v/>
          </cell>
          <cell r="BR1125" t="str">
            <v/>
          </cell>
          <cell r="BS1125" t="str">
            <v/>
          </cell>
          <cell r="BT1125" t="str">
            <v/>
          </cell>
          <cell r="BU1125" t="str">
            <v/>
          </cell>
          <cell r="BV1125" t="str">
            <v/>
          </cell>
          <cell r="BW1125" t="str">
            <v/>
          </cell>
          <cell r="CA1125" t="str">
            <v/>
          </cell>
          <cell r="CB1125" t="str">
            <v/>
          </cell>
          <cell r="CC1125" t="str">
            <v/>
          </cell>
          <cell r="CE1125" t="str">
            <v/>
          </cell>
          <cell r="CF1125" t="str">
            <v/>
          </cell>
          <cell r="CG1125" t="str">
            <v/>
          </cell>
          <cell r="CH1125" t="str">
            <v/>
          </cell>
          <cell r="CI1125" t="str">
            <v/>
          </cell>
          <cell r="CP1125">
            <v>0</v>
          </cell>
        </row>
        <row r="1126">
          <cell r="C1126" t="str">
            <v>1086-2023</v>
          </cell>
          <cell r="D1126">
            <v>1</v>
          </cell>
          <cell r="E1126" t="str">
            <v>CO1.PCCNTR.5166343</v>
          </cell>
          <cell r="F1126" t="str">
            <v>No Aplica</v>
          </cell>
          <cell r="G1126" t="str">
            <v>En Ejecución</v>
          </cell>
          <cell r="H1126" t="str">
            <v>https://community.secop.gov.co/Public/Tendering/OpportunityDetail/Index?noticeUID=CO1.NTC.4663184&amp;isFromPublicArea=True&amp;isModal=true&amp;asPopupView=true</v>
          </cell>
          <cell r="I1126" t="str">
            <v>SDHT-SDO-PSP-131- 2023</v>
          </cell>
          <cell r="J1126">
            <v>1</v>
          </cell>
          <cell r="K1126">
            <v>2</v>
          </cell>
          <cell r="L1126" t="str">
            <v>Persona Natural</v>
          </cell>
          <cell r="M1126" t="str">
            <v>CC</v>
          </cell>
          <cell r="N1126">
            <v>1107516584</v>
          </cell>
          <cell r="O1126">
            <v>4</v>
          </cell>
          <cell r="P1126" t="str">
            <v>ACOSTA CORTES</v>
          </cell>
          <cell r="Q1126" t="str">
            <v>ANGIE CATALINA</v>
          </cell>
          <cell r="R1126" t="str">
            <v>No Aplica</v>
          </cell>
          <cell r="S1126" t="str">
            <v>ANGIE CATALINA ACOSTA CORTES</v>
          </cell>
          <cell r="T1126" t="str">
            <v>F</v>
          </cell>
          <cell r="U1126">
            <v>45105</v>
          </cell>
          <cell r="V1126">
            <v>45106</v>
          </cell>
          <cell r="W1126">
            <v>45107</v>
          </cell>
          <cell r="Y1126" t="str">
            <v>Contratación Directa</v>
          </cell>
          <cell r="Z1126" t="str">
            <v>Contrato</v>
          </cell>
          <cell r="AA1126" t="str">
            <v>Prestación de Servicios Profesionales</v>
          </cell>
          <cell r="AB1126" t="str">
            <v>PRESTAR SERVICIOS PROFESIONALES DE APOYO TÉCNICO PARA EL LEVANTAMIENTO FÍSICO DE LA INFORMACIÓN REQUERIDA EN LA ESTRUCTURACIÓN E IMPLEMENTACIÓN DE LAS INTERVENCIONES DE MEJORAMIENTO INTEGRAL RURAL, Y LOS DEMÁS PROYECTOS PRIORIZADOS POR LA SUBDIRECCIÓN DE OPERACIONES.</v>
          </cell>
          <cell r="AC1126">
            <v>45107</v>
          </cell>
          <cell r="AD1126">
            <v>45111</v>
          </cell>
          <cell r="AE1126">
            <v>45111</v>
          </cell>
          <cell r="AF1126">
            <v>6</v>
          </cell>
          <cell r="AG1126">
            <v>0</v>
          </cell>
          <cell r="AH1126">
            <v>6</v>
          </cell>
          <cell r="AI1126">
            <v>6</v>
          </cell>
          <cell r="AJ1126">
            <v>0</v>
          </cell>
          <cell r="AK1126">
            <v>180</v>
          </cell>
          <cell r="AL1126">
            <v>45294</v>
          </cell>
          <cell r="AM1126">
            <v>45294</v>
          </cell>
          <cell r="AN1126">
            <v>31518000</v>
          </cell>
          <cell r="AO1126">
            <v>31518000</v>
          </cell>
          <cell r="AP1126">
            <v>5253000</v>
          </cell>
          <cell r="AQ1126">
            <v>0</v>
          </cell>
          <cell r="AS1126">
            <v>1250</v>
          </cell>
          <cell r="AT1126">
            <v>45090</v>
          </cell>
          <cell r="AU1126">
            <v>31518000</v>
          </cell>
          <cell r="AV1126" t="str">
            <v>O23011601190000007659</v>
          </cell>
          <cell r="AW1126" t="str">
            <v>INVERSION</v>
          </cell>
          <cell r="AX1126" t="str">
            <v>Mejoramiento Integral Rural y de Bordes Urbanos en Bogotá</v>
          </cell>
          <cell r="AY1126">
            <v>5000522761</v>
          </cell>
          <cell r="AZ1126">
            <v>1275</v>
          </cell>
          <cell r="BA1126">
            <v>45105</v>
          </cell>
          <cell r="BB1126">
            <v>31518000</v>
          </cell>
          <cell r="BK1126" t="str">
            <v/>
          </cell>
          <cell r="BN1126" t="str">
            <v/>
          </cell>
          <cell r="BO1126" t="str">
            <v/>
          </cell>
          <cell r="BP1126" t="str">
            <v/>
          </cell>
          <cell r="BR1126" t="str">
            <v/>
          </cell>
          <cell r="BS1126" t="str">
            <v/>
          </cell>
          <cell r="BT1126" t="str">
            <v/>
          </cell>
          <cell r="BU1126" t="str">
            <v/>
          </cell>
          <cell r="BV1126" t="str">
            <v/>
          </cell>
          <cell r="BW1126" t="str">
            <v/>
          </cell>
          <cell r="CA1126" t="str">
            <v/>
          </cell>
          <cell r="CB1126" t="str">
            <v/>
          </cell>
          <cell r="CC1126" t="str">
            <v/>
          </cell>
          <cell r="CE1126" t="str">
            <v/>
          </cell>
          <cell r="CF1126" t="str">
            <v/>
          </cell>
          <cell r="CG1126" t="str">
            <v/>
          </cell>
          <cell r="CH1126" t="str">
            <v/>
          </cell>
          <cell r="CI1126" t="str">
            <v/>
          </cell>
          <cell r="CP1126">
            <v>0</v>
          </cell>
        </row>
        <row r="1127">
          <cell r="C1127" t="str">
            <v>1087-2023</v>
          </cell>
          <cell r="D1127">
            <v>1</v>
          </cell>
          <cell r="E1127" t="str">
            <v>CO1.PCCNTR.5169104</v>
          </cell>
          <cell r="F1127" t="str">
            <v>No Aplica</v>
          </cell>
          <cell r="G1127" t="str">
            <v>En Ejecución</v>
          </cell>
          <cell r="H1127" t="str">
            <v>https://community.secop.gov.co/Public/Tendering/OpportunityDetail/Index?noticeUID=CO1.NTC.4665925&amp;isFromPublicArea=True&amp;isModal=true&amp;asPopupView=true</v>
          </cell>
          <cell r="I1127" t="str">
            <v>SDHT-SDAC-SDPSP-031-2023</v>
          </cell>
          <cell r="J1127">
            <v>1</v>
          </cell>
          <cell r="K1127">
            <v>1</v>
          </cell>
          <cell r="L1127" t="str">
            <v>Persona Natural</v>
          </cell>
          <cell r="M1127" t="str">
            <v>CC</v>
          </cell>
          <cell r="N1127">
            <v>1010180523</v>
          </cell>
          <cell r="O1127">
            <v>9</v>
          </cell>
          <cell r="P1127" t="str">
            <v>GUTIERREZ LEON</v>
          </cell>
          <cell r="Q1127" t="str">
            <v>LEONARDO ANDRES</v>
          </cell>
          <cell r="R1127" t="str">
            <v>No Aplica</v>
          </cell>
          <cell r="S1127" t="str">
            <v>LEONARDO ANDRES GUTIERREZ LEON</v>
          </cell>
          <cell r="T1127" t="str">
            <v>M</v>
          </cell>
          <cell r="U1127">
            <v>45105</v>
          </cell>
          <cell r="V1127">
            <v>45107</v>
          </cell>
          <cell r="W1127">
            <v>45105</v>
          </cell>
          <cell r="Y1127" t="str">
            <v>Contratación Directa</v>
          </cell>
          <cell r="Z1127" t="str">
            <v>Contrato</v>
          </cell>
          <cell r="AA1127" t="str">
            <v>Prestación de Servicios Profesionales</v>
          </cell>
          <cell r="AB1127" t="str">
            <v>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v>
          </cell>
          <cell r="AC1127">
            <v>45107</v>
          </cell>
          <cell r="AE1127">
            <v>45107</v>
          </cell>
          <cell r="AF1127">
            <v>4</v>
          </cell>
          <cell r="AG1127">
            <v>0</v>
          </cell>
          <cell r="AH1127">
            <v>4</v>
          </cell>
          <cell r="AI1127">
            <v>4</v>
          </cell>
          <cell r="AJ1127">
            <v>0</v>
          </cell>
          <cell r="AK1127">
            <v>120</v>
          </cell>
          <cell r="AL1127">
            <v>45228</v>
          </cell>
          <cell r="AM1127">
            <v>45228</v>
          </cell>
          <cell r="AN1127">
            <v>36800000</v>
          </cell>
          <cell r="AO1127">
            <v>36800000</v>
          </cell>
          <cell r="AP1127">
            <v>9200000</v>
          </cell>
          <cell r="AQ1127">
            <v>0</v>
          </cell>
          <cell r="AS1127">
            <v>1334</v>
          </cell>
          <cell r="AT1127">
            <v>45100</v>
          </cell>
          <cell r="AU1127">
            <v>36800000</v>
          </cell>
          <cell r="AV1127" t="str">
            <v>O23011601190000007747</v>
          </cell>
          <cell r="AW1127" t="str">
            <v>INVERSION</v>
          </cell>
          <cell r="AX1127" t="str">
            <v>Apoyo técnico, administrativo y tecnológico en la gestión de los trámites requeridos para promover la iniciación de viviendas VIS y VIP en Bogotá</v>
          </cell>
          <cell r="AY1127">
            <v>5000522629</v>
          </cell>
          <cell r="AZ1127">
            <v>1258</v>
          </cell>
          <cell r="BA1127">
            <v>45105</v>
          </cell>
          <cell r="BB1127">
            <v>36800000</v>
          </cell>
          <cell r="BK1127" t="str">
            <v/>
          </cell>
          <cell r="BN1127" t="str">
            <v/>
          </cell>
          <cell r="BO1127" t="str">
            <v/>
          </cell>
          <cell r="BP1127" t="str">
            <v/>
          </cell>
          <cell r="BR1127" t="str">
            <v/>
          </cell>
          <cell r="BS1127" t="str">
            <v/>
          </cell>
          <cell r="BT1127" t="str">
            <v/>
          </cell>
          <cell r="BU1127" t="str">
            <v/>
          </cell>
          <cell r="BV1127" t="str">
            <v/>
          </cell>
          <cell r="BW1127" t="str">
            <v/>
          </cell>
          <cell r="CA1127" t="str">
            <v/>
          </cell>
          <cell r="CB1127" t="str">
            <v/>
          </cell>
          <cell r="CC1127" t="str">
            <v/>
          </cell>
          <cell r="CE1127" t="str">
            <v/>
          </cell>
          <cell r="CF1127" t="str">
            <v/>
          </cell>
          <cell r="CG1127" t="str">
            <v/>
          </cell>
          <cell r="CH1127" t="str">
            <v/>
          </cell>
          <cell r="CI1127" t="str">
            <v/>
          </cell>
          <cell r="CP1127">
            <v>0</v>
          </cell>
        </row>
        <row r="1128">
          <cell r="C1128" t="str">
            <v>1088-2023</v>
          </cell>
          <cell r="D1128">
            <v>1</v>
          </cell>
          <cell r="E1128" t="str">
            <v>CO1.PCCNTR.5167153</v>
          </cell>
          <cell r="F1128" t="str">
            <v>No Aplica</v>
          </cell>
          <cell r="G1128" t="str">
            <v>En Ejecución</v>
          </cell>
          <cell r="H1128" t="str">
            <v>https://community.secop.gov.co/Public/Tendering/OpportunityDetail/Index?noticeUID=CO1.NTC.4664065&amp;isFromPublicArea=True&amp;isModal=true&amp;asPopupView=true</v>
          </cell>
          <cell r="I1128" t="str">
            <v>SDHT-SDAC-SDPSP-032-2023</v>
          </cell>
          <cell r="J1128">
            <v>1</v>
          </cell>
          <cell r="K1128">
            <v>1</v>
          </cell>
          <cell r="L1128" t="str">
            <v>Persona Natural</v>
          </cell>
          <cell r="M1128" t="str">
            <v>CC</v>
          </cell>
          <cell r="N1128">
            <v>1022356860</v>
          </cell>
          <cell r="O1128">
            <v>7</v>
          </cell>
          <cell r="P1128" t="str">
            <v>BONILLA RIOS</v>
          </cell>
          <cell r="Q1128" t="str">
            <v>JULIAN DARIO</v>
          </cell>
          <cell r="R1128" t="str">
            <v>No Aplica</v>
          </cell>
          <cell r="S1128" t="str">
            <v>JULIAN DARIO BONILLA RIOS</v>
          </cell>
          <cell r="T1128" t="str">
            <v>M</v>
          </cell>
          <cell r="U1128">
            <v>45105</v>
          </cell>
          <cell r="V1128">
            <v>45106</v>
          </cell>
          <cell r="W1128">
            <v>44984</v>
          </cell>
          <cell r="Y1128" t="str">
            <v>Contratación Directa</v>
          </cell>
          <cell r="Z1128" t="str">
            <v>Contrato</v>
          </cell>
          <cell r="AA1128" t="str">
            <v>Prestación de Servicios Profesionales</v>
          </cell>
          <cell r="AB1128" t="str">
            <v>PRESTAR SERVICIOS PROFESIONALES PARA REALIZAR LAS ACTIVIDADES QUE REQUIERA LA IMPLEMENTACIÓN DE NUEVOS SERVICIOS QUE CONTRIBUYAN AL CUMPLIMIENTO DE LAS FUNCIONES ASIGNADAS A LA SECRETARÍA DISTRITAL DEL HÁBITAT.</v>
          </cell>
          <cell r="AC1128">
            <v>45106</v>
          </cell>
          <cell r="AE1128">
            <v>45106</v>
          </cell>
          <cell r="AF1128">
            <v>4</v>
          </cell>
          <cell r="AG1128">
            <v>0</v>
          </cell>
          <cell r="AH1128">
            <v>4</v>
          </cell>
          <cell r="AI1128">
            <v>4</v>
          </cell>
          <cell r="AJ1128">
            <v>0</v>
          </cell>
          <cell r="AK1128">
            <v>120</v>
          </cell>
          <cell r="AL1128">
            <v>45227</v>
          </cell>
          <cell r="AM1128">
            <v>45227</v>
          </cell>
          <cell r="AN1128">
            <v>36800000</v>
          </cell>
          <cell r="AO1128">
            <v>36800000</v>
          </cell>
          <cell r="AP1128">
            <v>9200000</v>
          </cell>
          <cell r="AQ1128">
            <v>0</v>
          </cell>
          <cell r="AS1128">
            <v>1335</v>
          </cell>
          <cell r="AT1128">
            <v>45100</v>
          </cell>
          <cell r="AU1128">
            <v>36800000</v>
          </cell>
          <cell r="AV1128" t="str">
            <v>O23011601190000007747</v>
          </cell>
          <cell r="AW1128" t="str">
            <v>INVERSION</v>
          </cell>
          <cell r="AX1128" t="str">
            <v>Apoyo técnico, administrativo y tecnológico en la gestión de los trámites requeridos para promover la iniciación de viviendas VIS y VIP en Bogotá</v>
          </cell>
          <cell r="AY1128">
            <v>5000522509</v>
          </cell>
          <cell r="AZ1128">
            <v>1241</v>
          </cell>
          <cell r="BA1128">
            <v>45105</v>
          </cell>
          <cell r="BB1128">
            <v>36800000</v>
          </cell>
          <cell r="BK1128" t="str">
            <v/>
          </cell>
          <cell r="BN1128" t="str">
            <v/>
          </cell>
          <cell r="BO1128" t="str">
            <v/>
          </cell>
          <cell r="BP1128" t="str">
            <v/>
          </cell>
          <cell r="BR1128" t="str">
            <v/>
          </cell>
          <cell r="BS1128" t="str">
            <v/>
          </cell>
          <cell r="BT1128" t="str">
            <v/>
          </cell>
          <cell r="BU1128" t="str">
            <v/>
          </cell>
          <cell r="BV1128" t="str">
            <v/>
          </cell>
          <cell r="BW1128" t="str">
            <v/>
          </cell>
          <cell r="CA1128" t="str">
            <v/>
          </cell>
          <cell r="CB1128" t="str">
            <v/>
          </cell>
          <cell r="CC1128" t="str">
            <v/>
          </cell>
          <cell r="CE1128" t="str">
            <v/>
          </cell>
          <cell r="CF1128" t="str">
            <v/>
          </cell>
          <cell r="CG1128" t="str">
            <v/>
          </cell>
          <cell r="CH1128" t="str">
            <v/>
          </cell>
          <cell r="CI1128" t="str">
            <v/>
          </cell>
          <cell r="CP1128">
            <v>0</v>
          </cell>
        </row>
        <row r="1129">
          <cell r="C1129" t="str">
            <v>1089-2023</v>
          </cell>
          <cell r="D1129">
            <v>1</v>
          </cell>
          <cell r="E1129" t="str">
            <v>CO1.PCCNTR.5169308</v>
          </cell>
          <cell r="F1129" t="str">
            <v>No Aplica</v>
          </cell>
          <cell r="G1129" t="str">
            <v>En Ejecución</v>
          </cell>
          <cell r="H1129" t="str">
            <v>https://community.secop.gov.co/Public/Tendering/OpportunityDetail/Index?noticeUID=CO1.NTC.4665700&amp;isFromPublicArea=True&amp;isModal=true&amp;asPopupView=true</v>
          </cell>
          <cell r="I1129" t="str">
            <v>SDHT-SDAC-SDPSP-033-2023</v>
          </cell>
          <cell r="J1129">
            <v>1</v>
          </cell>
          <cell r="K1129">
            <v>1</v>
          </cell>
          <cell r="L1129" t="str">
            <v>Persona Natural</v>
          </cell>
          <cell r="M1129" t="str">
            <v>CC</v>
          </cell>
          <cell r="N1129">
            <v>1032395549</v>
          </cell>
          <cell r="O1129">
            <v>3</v>
          </cell>
          <cell r="P1129" t="str">
            <v>BOHORQUEZ RUIZ</v>
          </cell>
          <cell r="Q1129" t="str">
            <v>NELSON ALEJANDRO</v>
          </cell>
          <cell r="R1129" t="str">
            <v>No Aplica</v>
          </cell>
          <cell r="S1129" t="str">
            <v>NELSON ALEJANDRO BOHORQUEZ RUIZ</v>
          </cell>
          <cell r="T1129" t="str">
            <v>M</v>
          </cell>
          <cell r="U1129">
            <v>45105</v>
          </cell>
          <cell r="V1129">
            <v>45103</v>
          </cell>
          <cell r="W1129">
            <v>45107</v>
          </cell>
          <cell r="Y1129" t="str">
            <v>Contratación Directa</v>
          </cell>
          <cell r="Z1129" t="str">
            <v>Contrato</v>
          </cell>
          <cell r="AA1129" t="str">
            <v>Prestación de Servicios Profesionales</v>
          </cell>
          <cell r="AB1129" t="str">
            <v>PRESTAR SERVICIOS PROFESIONALES PARA REALIZAR LAS ACTIVIDADES QUE REQUIERA LA IMPLEMENTACIÓN DE NUEVOS SERVICIOS EN EL COMPONENTE TÉCNICO QUE CONTRIBUYAN AL CUMPLIMIENTO DE LAS FUNCIONES ASIGNADAS A LA SECRETARÍA DISTRITAL DEL HÁBITAT.</v>
          </cell>
          <cell r="AC1129">
            <v>45107</v>
          </cell>
          <cell r="AE1129">
            <v>45107</v>
          </cell>
          <cell r="AF1129">
            <v>4</v>
          </cell>
          <cell r="AG1129">
            <v>0</v>
          </cell>
          <cell r="AH1129">
            <v>4</v>
          </cell>
          <cell r="AI1129">
            <v>4</v>
          </cell>
          <cell r="AJ1129">
            <v>0</v>
          </cell>
          <cell r="AK1129">
            <v>120</v>
          </cell>
          <cell r="AL1129">
            <v>45228</v>
          </cell>
          <cell r="AM1129">
            <v>45228</v>
          </cell>
          <cell r="AN1129">
            <v>30800000</v>
          </cell>
          <cell r="AO1129">
            <v>30800000</v>
          </cell>
          <cell r="AP1129">
            <v>7700000</v>
          </cell>
          <cell r="AQ1129">
            <v>0</v>
          </cell>
          <cell r="AS1129">
            <v>1336</v>
          </cell>
          <cell r="AT1129">
            <v>45100</v>
          </cell>
          <cell r="AU1129">
            <v>30800000</v>
          </cell>
          <cell r="AV1129" t="str">
            <v>O23011601190000007747</v>
          </cell>
          <cell r="AW1129" t="str">
            <v>INVERSION</v>
          </cell>
          <cell r="AX1129" t="str">
            <v>Apoyo técnico, administrativo y tecnológico en la gestión de los trámites requeridos para promover la iniciación de viviendas VIS y VIP en Bogotá</v>
          </cell>
          <cell r="AY1129">
            <v>5000522753</v>
          </cell>
          <cell r="AZ1129">
            <v>1272</v>
          </cell>
          <cell r="BA1129">
            <v>45105</v>
          </cell>
          <cell r="BB1129">
            <v>30800000</v>
          </cell>
          <cell r="BK1129" t="str">
            <v/>
          </cell>
          <cell r="BN1129" t="str">
            <v/>
          </cell>
          <cell r="BO1129" t="str">
            <v/>
          </cell>
          <cell r="BP1129" t="str">
            <v/>
          </cell>
          <cell r="BR1129" t="str">
            <v/>
          </cell>
          <cell r="BS1129" t="str">
            <v/>
          </cell>
          <cell r="BT1129" t="str">
            <v/>
          </cell>
          <cell r="BU1129" t="str">
            <v/>
          </cell>
          <cell r="BV1129" t="str">
            <v/>
          </cell>
          <cell r="BW1129" t="str">
            <v/>
          </cell>
          <cell r="CA1129" t="str">
            <v/>
          </cell>
          <cell r="CB1129" t="str">
            <v/>
          </cell>
          <cell r="CC1129" t="str">
            <v/>
          </cell>
          <cell r="CE1129" t="str">
            <v/>
          </cell>
          <cell r="CF1129" t="str">
            <v/>
          </cell>
          <cell r="CG1129" t="str">
            <v/>
          </cell>
          <cell r="CH1129" t="str">
            <v/>
          </cell>
          <cell r="CI1129" t="str">
            <v/>
          </cell>
          <cell r="CP1129">
            <v>0</v>
          </cell>
        </row>
        <row r="1130">
          <cell r="C1130" t="str">
            <v>1090-2023</v>
          </cell>
          <cell r="D1130">
            <v>1</v>
          </cell>
          <cell r="E1130" t="str">
            <v>CO1.PCCNTR.5167130</v>
          </cell>
          <cell r="F1130" t="str">
            <v>No Aplica</v>
          </cell>
          <cell r="G1130" t="str">
            <v>En Ejecución</v>
          </cell>
          <cell r="H1130" t="str">
            <v>https://community.secop.gov.co/Public/Tendering/OpportunityDetail/Index?noticeUID=CO1.NTC.4663874&amp;isFromPublicArea=True&amp;isModal=true&amp;asPopupView=true</v>
          </cell>
          <cell r="I1130" t="str">
            <v>SDHT-SDA-PSP-067-2023</v>
          </cell>
          <cell r="J1130">
            <v>1</v>
          </cell>
          <cell r="K1130">
            <v>1</v>
          </cell>
          <cell r="L1130" t="str">
            <v>Persona Natural</v>
          </cell>
          <cell r="M1130" t="str">
            <v>CC</v>
          </cell>
          <cell r="N1130">
            <v>1018421275</v>
          </cell>
          <cell r="O1130">
            <v>1</v>
          </cell>
          <cell r="P1130" t="str">
            <v>CLEVES CARREÑO</v>
          </cell>
          <cell r="Q1130" t="str">
            <v>OSCAR ALFREDO</v>
          </cell>
          <cell r="R1130" t="str">
            <v>No Aplica</v>
          </cell>
          <cell r="S1130" t="str">
            <v>OSCAR ALFREDO CLEVES CARREÑO</v>
          </cell>
          <cell r="T1130" t="str">
            <v>M</v>
          </cell>
          <cell r="U1130">
            <v>45105</v>
          </cell>
          <cell r="V1130">
            <v>45107</v>
          </cell>
          <cell r="W1130">
            <v>45118</v>
          </cell>
          <cell r="Y1130" t="str">
            <v>Contratación Directa</v>
          </cell>
          <cell r="Z1130" t="str">
            <v>Contrato</v>
          </cell>
          <cell r="AA1130" t="str">
            <v>Prestación de Servicios Profesionales</v>
          </cell>
          <cell r="AB1130" t="str">
            <v>PRESTAR SERVICIOS PROFESIONALES PARA REALIZAR LAS ACTIVIDADES QUE SE REQUIERAN EN TEMAS RELACIONADOS CON LA PLANEACIÓN Y EL SEGUIMIENTO A LOS PLANES DE MEJORAMIENTO, ASÍ COMO LAS ACTIVIDADES DE CARÁCTER ADMINISTRATIVO.</v>
          </cell>
          <cell r="AC1130">
            <v>45118</v>
          </cell>
          <cell r="AE1130">
            <v>45118</v>
          </cell>
          <cell r="AF1130">
            <v>5</v>
          </cell>
          <cell r="AG1130">
            <v>0</v>
          </cell>
          <cell r="AH1130">
            <v>5</v>
          </cell>
          <cell r="AI1130">
            <v>5</v>
          </cell>
          <cell r="AJ1130">
            <v>0</v>
          </cell>
          <cell r="AK1130">
            <v>150</v>
          </cell>
          <cell r="AL1130">
            <v>45270</v>
          </cell>
          <cell r="AM1130">
            <v>45270</v>
          </cell>
          <cell r="AN1130">
            <v>24000000</v>
          </cell>
          <cell r="AO1130">
            <v>24000000</v>
          </cell>
          <cell r="AP1130">
            <v>4800000</v>
          </cell>
          <cell r="AQ1130">
            <v>0</v>
          </cell>
          <cell r="AS1130">
            <v>1339</v>
          </cell>
          <cell r="AT1130">
            <v>45103</v>
          </cell>
          <cell r="AU1130">
            <v>24000000</v>
          </cell>
          <cell r="AV1130" t="str">
            <v>O23011601190000007747</v>
          </cell>
          <cell r="AW1130" t="str">
            <v>INVERSION</v>
          </cell>
          <cell r="AX1130" t="str">
            <v>Apoyo técnico, administrativo y tecnológico en la gestión de los trámites requeridos para promover la iniciación de viviendas VIS y VIP en Bogotá</v>
          </cell>
          <cell r="AY1130">
            <v>5000522557</v>
          </cell>
          <cell r="AZ1130">
            <v>1248</v>
          </cell>
          <cell r="BA1130">
            <v>45105</v>
          </cell>
          <cell r="BB1130">
            <v>24000000</v>
          </cell>
          <cell r="BK1130" t="str">
            <v/>
          </cell>
          <cell r="BN1130" t="str">
            <v/>
          </cell>
          <cell r="BO1130" t="str">
            <v/>
          </cell>
          <cell r="BP1130" t="str">
            <v/>
          </cell>
          <cell r="BR1130" t="str">
            <v/>
          </cell>
          <cell r="BS1130" t="str">
            <v/>
          </cell>
          <cell r="BT1130" t="str">
            <v/>
          </cell>
          <cell r="BU1130" t="str">
            <v/>
          </cell>
          <cell r="BV1130" t="str">
            <v/>
          </cell>
          <cell r="BW1130" t="str">
            <v/>
          </cell>
          <cell r="CA1130" t="str">
            <v/>
          </cell>
          <cell r="CB1130" t="str">
            <v/>
          </cell>
          <cell r="CC1130" t="str">
            <v/>
          </cell>
          <cell r="CE1130" t="str">
            <v/>
          </cell>
          <cell r="CF1130" t="str">
            <v/>
          </cell>
          <cell r="CG1130" t="str">
            <v/>
          </cell>
          <cell r="CH1130" t="str">
            <v/>
          </cell>
          <cell r="CI1130" t="str">
            <v/>
          </cell>
          <cell r="CP1130">
            <v>0</v>
          </cell>
        </row>
        <row r="1131">
          <cell r="C1131" t="str">
            <v>1091-2023</v>
          </cell>
          <cell r="D1131">
            <v>1</v>
          </cell>
          <cell r="E1131" t="str">
            <v>CO1.PCCNTR.5167891</v>
          </cell>
          <cell r="F1131" t="str">
            <v>No Aplica</v>
          </cell>
          <cell r="G1131" t="str">
            <v>En Ejecución</v>
          </cell>
          <cell r="H1131" t="str">
            <v>https://community.secop.gov.co/Public/Tendering/OpportunityDetail/Index?noticeUID=CO1.NTC.4664946&amp;isFromPublicArea=True&amp;isModal=true&amp;asPopupView=true</v>
          </cell>
          <cell r="I1131" t="str">
            <v>SDHT-SDPS-PSAG-005-2023</v>
          </cell>
          <cell r="J1131">
            <v>1</v>
          </cell>
          <cell r="K1131">
            <v>1</v>
          </cell>
          <cell r="L1131" t="str">
            <v>Persona Natural</v>
          </cell>
          <cell r="M1131" t="str">
            <v>CC</v>
          </cell>
          <cell r="N1131">
            <v>1019132150</v>
          </cell>
          <cell r="O1131">
            <v>3</v>
          </cell>
          <cell r="P1131" t="str">
            <v>SARMIENTO BEDOYA</v>
          </cell>
          <cell r="Q1131" t="str">
            <v>MARIA PAULA ANDREA</v>
          </cell>
          <cell r="R1131" t="str">
            <v>No Aplica</v>
          </cell>
          <cell r="S1131" t="str">
            <v>MARIA PAULA ANDREA SARMIENTO BEDOYA</v>
          </cell>
          <cell r="T1131" t="str">
            <v>F</v>
          </cell>
          <cell r="U1131">
            <v>45105</v>
          </cell>
          <cell r="V1131">
            <v>45112</v>
          </cell>
          <cell r="W1131">
            <v>45113</v>
          </cell>
          <cell r="Y1131" t="str">
            <v>Contratación Directa</v>
          </cell>
          <cell r="Z1131" t="str">
            <v>Contrato</v>
          </cell>
          <cell r="AA1131" t="str">
            <v>Prestación de Servicios  de Apoyo a la Gestión</v>
          </cell>
          <cell r="AB1131" t="str">
            <v>PRESTAR SERVICIOS DE APOYO A LA GESTIÓN PARA BRINDAR ATENCIÓN EFECTIVA A LA CIUDADANÍA SOBRE LOS TRÁMITES FINANCIEROS, JURÍDICOS Y TÉCNICOS RELACIONADOS CON LAS ACTIVIDADES DE ENAJENACIÓN Y ARRENDAMIENTO DE VIVIENDA EN EL DISTRITO CAPITAL</v>
          </cell>
          <cell r="AC1131">
            <v>45113</v>
          </cell>
          <cell r="AE1131">
            <v>45113</v>
          </cell>
          <cell r="AF1131">
            <v>5</v>
          </cell>
          <cell r="AG1131">
            <v>20</v>
          </cell>
          <cell r="AH1131">
            <v>5.666666666666667</v>
          </cell>
          <cell r="AI1131">
            <v>5</v>
          </cell>
          <cell r="AJ1131">
            <v>20</v>
          </cell>
          <cell r="AK1131">
            <v>170</v>
          </cell>
          <cell r="AL1131">
            <v>45285</v>
          </cell>
          <cell r="AM1131">
            <v>45285</v>
          </cell>
          <cell r="AN1131">
            <v>15175333</v>
          </cell>
          <cell r="AO1131">
            <v>15175333</v>
          </cell>
          <cell r="AP1131">
            <v>2678000</v>
          </cell>
          <cell r="AQ1131">
            <v>0.33333333395421505</v>
          </cell>
          <cell r="AS1131">
            <v>1026</v>
          </cell>
          <cell r="AT1131">
            <v>45035</v>
          </cell>
          <cell r="AU1131">
            <v>21424000</v>
          </cell>
          <cell r="AV1131" t="str">
            <v>O23011603450000007812</v>
          </cell>
          <cell r="AW1131" t="str">
            <v>INVERSION</v>
          </cell>
          <cell r="AX1131" t="str">
            <v>Fortalecimiento de la Inspección, Vigilancia y Control de Vivienda en Bogotá</v>
          </cell>
          <cell r="AY1131">
            <v>5000522781</v>
          </cell>
          <cell r="AZ1131">
            <v>1283</v>
          </cell>
          <cell r="BA1131">
            <v>45106</v>
          </cell>
          <cell r="BB1131">
            <v>15175333</v>
          </cell>
          <cell r="BK1131" t="str">
            <v/>
          </cell>
          <cell r="BN1131" t="str">
            <v/>
          </cell>
          <cell r="BO1131" t="str">
            <v/>
          </cell>
          <cell r="BP1131" t="str">
            <v/>
          </cell>
          <cell r="BR1131" t="str">
            <v/>
          </cell>
          <cell r="BS1131" t="str">
            <v/>
          </cell>
          <cell r="BT1131" t="str">
            <v/>
          </cell>
          <cell r="BU1131" t="str">
            <v/>
          </cell>
          <cell r="BV1131" t="str">
            <v/>
          </cell>
          <cell r="BW1131" t="str">
            <v/>
          </cell>
          <cell r="CA1131" t="str">
            <v/>
          </cell>
          <cell r="CB1131" t="str">
            <v/>
          </cell>
          <cell r="CC1131" t="str">
            <v/>
          </cell>
          <cell r="CE1131" t="str">
            <v/>
          </cell>
          <cell r="CF1131" t="str">
            <v/>
          </cell>
          <cell r="CG1131" t="str">
            <v/>
          </cell>
          <cell r="CH1131" t="str">
            <v/>
          </cell>
          <cell r="CI1131" t="str">
            <v/>
          </cell>
          <cell r="CP1131">
            <v>0</v>
          </cell>
        </row>
        <row r="1132">
          <cell r="C1132" t="str">
            <v>1092-2023</v>
          </cell>
          <cell r="D1132">
            <v>1</v>
          </cell>
          <cell r="E1132" t="str">
            <v>CO1.PCCNTR.5170519</v>
          </cell>
          <cell r="F1132" t="str">
            <v>No Aplica</v>
          </cell>
          <cell r="G1132" t="str">
            <v>En Ejecución</v>
          </cell>
          <cell r="H1132" t="str">
            <v>https://community.secop.gov.co/Public/Tendering/OpportunityDetail/Index?noticeUID=CO1.NTC.4666923&amp;isFromPublicArea=True&amp;isModal=true&amp;asPopupView=true</v>
          </cell>
          <cell r="I1132" t="str">
            <v>SDHT-SDB-PSP-138- 2023</v>
          </cell>
          <cell r="J1132">
            <v>1</v>
          </cell>
          <cell r="K1132">
            <v>1</v>
          </cell>
          <cell r="L1132" t="str">
            <v>Persona Natural</v>
          </cell>
          <cell r="M1132" t="str">
            <v>CC</v>
          </cell>
          <cell r="N1132">
            <v>1015458761</v>
          </cell>
          <cell r="O1132">
            <v>9</v>
          </cell>
          <cell r="P1132" t="str">
            <v>ARTEAGA GARZON</v>
          </cell>
          <cell r="Q1132" t="str">
            <v>MARIA ALEJANDRA</v>
          </cell>
          <cell r="R1132" t="str">
            <v>No Aplica</v>
          </cell>
          <cell r="S1132" t="str">
            <v>MARIA ALEJANDRA ARTEAGA GARZON</v>
          </cell>
          <cell r="T1132" t="str">
            <v>F</v>
          </cell>
          <cell r="U1132">
            <v>45105</v>
          </cell>
          <cell r="V1132">
            <v>45106</v>
          </cell>
          <cell r="W1132">
            <v>45107</v>
          </cell>
          <cell r="Y1132" t="str">
            <v>Contratación Directa</v>
          </cell>
          <cell r="Z1132" t="str">
            <v>Contrato</v>
          </cell>
          <cell r="AA1132" t="str">
            <v>Prestación de Servicios Profesionales</v>
          </cell>
          <cell r="AB1132" t="str">
            <v>PRESTAR SERVICIOS PROFESIONALES PARA DESARROLLAR LAS ACTIVIDADES DE ACOMPAÑAMIENTO Y SEGUIMIENTO DEL COMPONENTE SOCIAL FRENTE A LA IMPLEMENTACIÓN DEL PROYECTO PILOTO “PLAN TERRAZAS” DE LA SECRETARÍA DISTRITAL DE HÁBITAT.</v>
          </cell>
          <cell r="AC1132">
            <v>45107</v>
          </cell>
          <cell r="AE1132">
            <v>45107</v>
          </cell>
          <cell r="AF1132">
            <v>5</v>
          </cell>
          <cell r="AG1132">
            <v>0</v>
          </cell>
          <cell r="AH1132">
            <v>5</v>
          </cell>
          <cell r="AI1132">
            <v>5</v>
          </cell>
          <cell r="AJ1132">
            <v>0</v>
          </cell>
          <cell r="AK1132">
            <v>150</v>
          </cell>
          <cell r="AL1132">
            <v>45259</v>
          </cell>
          <cell r="AM1132">
            <v>45259</v>
          </cell>
          <cell r="AN1132">
            <v>30000000</v>
          </cell>
          <cell r="AO1132">
            <v>30000000</v>
          </cell>
          <cell r="AP1132">
            <v>6000000</v>
          </cell>
          <cell r="AQ1132">
            <v>0</v>
          </cell>
          <cell r="AS1132">
            <v>1345</v>
          </cell>
          <cell r="AT1132">
            <v>45105</v>
          </cell>
          <cell r="AU1132">
            <v>30000000</v>
          </cell>
          <cell r="AV1132" t="str">
            <v>O23011601190000007582</v>
          </cell>
          <cell r="AW1132" t="str">
            <v>INVERSION</v>
          </cell>
          <cell r="AX1132" t="str">
            <v>Mejoramiento progresivo de edificaciones de vivienda de origen informal Plan Terrazas</v>
          </cell>
          <cell r="AY1132">
            <v>5000522777</v>
          </cell>
          <cell r="AZ1132">
            <v>1281</v>
          </cell>
          <cell r="BA1132">
            <v>45106</v>
          </cell>
          <cell r="BB1132">
            <v>30000000</v>
          </cell>
          <cell r="BK1132" t="str">
            <v/>
          </cell>
          <cell r="BN1132" t="str">
            <v/>
          </cell>
          <cell r="BO1132" t="str">
            <v/>
          </cell>
          <cell r="BP1132" t="str">
            <v/>
          </cell>
          <cell r="BR1132" t="str">
            <v/>
          </cell>
          <cell r="BS1132" t="str">
            <v/>
          </cell>
          <cell r="BT1132" t="str">
            <v/>
          </cell>
          <cell r="BU1132" t="str">
            <v/>
          </cell>
          <cell r="BV1132" t="str">
            <v/>
          </cell>
          <cell r="BW1132" t="str">
            <v/>
          </cell>
          <cell r="CA1132" t="str">
            <v/>
          </cell>
          <cell r="CB1132" t="str">
            <v/>
          </cell>
          <cell r="CC1132" t="str">
            <v/>
          </cell>
          <cell r="CE1132" t="str">
            <v/>
          </cell>
          <cell r="CF1132" t="str">
            <v/>
          </cell>
          <cell r="CG1132" t="str">
            <v/>
          </cell>
          <cell r="CH1132" t="str">
            <v/>
          </cell>
          <cell r="CI1132" t="str">
            <v/>
          </cell>
          <cell r="CP1132">
            <v>0</v>
          </cell>
        </row>
        <row r="1133">
          <cell r="C1133" t="str">
            <v>1093-2023</v>
          </cell>
          <cell r="D1133">
            <v>1</v>
          </cell>
          <cell r="E1133" t="str">
            <v>CO1.PCCNTR.5169203</v>
          </cell>
          <cell r="F1133" t="str">
            <v>No Aplica</v>
          </cell>
          <cell r="G1133" t="str">
            <v>En Ejecución</v>
          </cell>
          <cell r="H1133" t="str">
            <v>https://community.secop.gov.co/Public/Tendering/OpportunityDetail/Index?noticeUID=CO1.NTC.4665958&amp;isFromPublicArea=True&amp;isModal=true&amp;asPopupView=true</v>
          </cell>
          <cell r="I1133" t="str">
            <v>SDHT-SDB-PSP-137- 2023</v>
          </cell>
          <cell r="J1133">
            <v>1</v>
          </cell>
          <cell r="K1133">
            <v>1</v>
          </cell>
          <cell r="L1133" t="str">
            <v>Persona Natural</v>
          </cell>
          <cell r="M1133" t="str">
            <v>CC</v>
          </cell>
          <cell r="N1133">
            <v>53077404</v>
          </cell>
          <cell r="O1133">
            <v>6</v>
          </cell>
          <cell r="P1133" t="str">
            <v>CONTRERAS TORRES</v>
          </cell>
          <cell r="Q1133" t="str">
            <v>DIANA MARCELA</v>
          </cell>
          <cell r="R1133" t="str">
            <v>No Aplica</v>
          </cell>
          <cell r="S1133" t="str">
            <v>DIANA MARCELA CONTRERAS TORRES</v>
          </cell>
          <cell r="T1133" t="str">
            <v>F</v>
          </cell>
          <cell r="U1133">
            <v>45105</v>
          </cell>
          <cell r="V1133">
            <v>45107</v>
          </cell>
          <cell r="W1133">
            <v>45106</v>
          </cell>
          <cell r="Y1133" t="str">
            <v>Contratación Directa</v>
          </cell>
          <cell r="Z1133" t="str">
            <v>Contrato</v>
          </cell>
          <cell r="AA1133" t="str">
            <v>Prestación de Servicios Profesionales</v>
          </cell>
          <cell r="AB1133" t="str">
            <v>PRESTAR SERVICIOS PROFESIONALES PARA LAS ACTIVIDADES DE ALISTAMIENTO DOCUMENTAL DESDE EL COMPONENTE SOCIAL FRENTE A LA IMPLEMENTACIÓN DEL PROYECTO PILOTO “PLAN TERRAZAS” DE LA SECRETARÍA DISTRITAL DE HÁBITAT.</v>
          </cell>
          <cell r="AC1133">
            <v>45107</v>
          </cell>
          <cell r="AE1133">
            <v>45107</v>
          </cell>
          <cell r="AF1133">
            <v>6</v>
          </cell>
          <cell r="AG1133">
            <v>0</v>
          </cell>
          <cell r="AH1133">
            <v>6</v>
          </cell>
          <cell r="AI1133">
            <v>6</v>
          </cell>
          <cell r="AJ1133">
            <v>0</v>
          </cell>
          <cell r="AK1133">
            <v>180</v>
          </cell>
          <cell r="AL1133">
            <v>45289</v>
          </cell>
          <cell r="AM1133">
            <v>45289</v>
          </cell>
          <cell r="AN1133">
            <v>35520000</v>
          </cell>
          <cell r="AO1133">
            <v>35520000</v>
          </cell>
          <cell r="AP1133">
            <v>5920000</v>
          </cell>
          <cell r="AQ1133">
            <v>0</v>
          </cell>
          <cell r="AS1133">
            <v>1342</v>
          </cell>
          <cell r="AT1133">
            <v>45105</v>
          </cell>
          <cell r="AU1133">
            <v>38250000</v>
          </cell>
          <cell r="AV1133" t="str">
            <v>O23011601190000007582</v>
          </cell>
          <cell r="AW1133" t="str">
            <v>INVERSION</v>
          </cell>
          <cell r="AX1133" t="str">
            <v>Mejoramiento progresivo de edificaciones de vivienda de origen informal Plan Terrazas</v>
          </cell>
          <cell r="AY1133">
            <v>5000522608</v>
          </cell>
          <cell r="AZ1133">
            <v>1257</v>
          </cell>
          <cell r="BA1133">
            <v>45105</v>
          </cell>
          <cell r="BB1133">
            <v>35520000</v>
          </cell>
          <cell r="BK1133" t="str">
            <v/>
          </cell>
          <cell r="BN1133" t="str">
            <v/>
          </cell>
          <cell r="BO1133" t="str">
            <v/>
          </cell>
          <cell r="BP1133" t="str">
            <v/>
          </cell>
          <cell r="BR1133" t="str">
            <v/>
          </cell>
          <cell r="BS1133" t="str">
            <v/>
          </cell>
          <cell r="BT1133" t="str">
            <v/>
          </cell>
          <cell r="BU1133" t="str">
            <v/>
          </cell>
          <cell r="BV1133" t="str">
            <v/>
          </cell>
          <cell r="BW1133" t="str">
            <v/>
          </cell>
          <cell r="CA1133" t="str">
            <v/>
          </cell>
          <cell r="CB1133" t="str">
            <v/>
          </cell>
          <cell r="CC1133" t="str">
            <v/>
          </cell>
          <cell r="CE1133" t="str">
            <v/>
          </cell>
          <cell r="CF1133" t="str">
            <v/>
          </cell>
          <cell r="CG1133" t="str">
            <v/>
          </cell>
          <cell r="CH1133" t="str">
            <v/>
          </cell>
          <cell r="CI1133" t="str">
            <v/>
          </cell>
          <cell r="CP1133">
            <v>0</v>
          </cell>
        </row>
        <row r="1134">
          <cell r="C1134" t="str">
            <v>1094-2023</v>
          </cell>
          <cell r="D1134">
            <v>1</v>
          </cell>
          <cell r="E1134" t="str">
            <v>CO1.PCCNTR.5169640</v>
          </cell>
          <cell r="F1134" t="str">
            <v>No Aplica</v>
          </cell>
          <cell r="G1134" t="str">
            <v>En Ejecución</v>
          </cell>
          <cell r="H1134" t="str">
            <v>https://community.secop.gov.co/Public/Tendering/OpportunityDetail/Index?noticeUID=CO1.NTC.4666368&amp;isFromPublicArea=True&amp;isModal=true&amp;asPopupView=true</v>
          </cell>
          <cell r="I1134" t="str">
            <v>SDHT-SDICV-PSP-081-2023</v>
          </cell>
          <cell r="J1134">
            <v>1</v>
          </cell>
          <cell r="K1134">
            <v>1</v>
          </cell>
          <cell r="L1134" t="str">
            <v>Persona Natural</v>
          </cell>
          <cell r="M1134" t="str">
            <v>CC</v>
          </cell>
          <cell r="N1134">
            <v>52747334</v>
          </cell>
          <cell r="O1134">
            <v>0</v>
          </cell>
          <cell r="P1134" t="str">
            <v>VELASCO VIRGUES</v>
          </cell>
          <cell r="Q1134" t="str">
            <v>DIANA VIANNET</v>
          </cell>
          <cell r="R1134" t="str">
            <v>No Aplica</v>
          </cell>
          <cell r="S1134" t="str">
            <v>DIANA VIANNET VELASCO VIRGUES</v>
          </cell>
          <cell r="T1134" t="str">
            <v>F</v>
          </cell>
          <cell r="U1134">
            <v>45105</v>
          </cell>
          <cell r="V1134">
            <v>45111</v>
          </cell>
          <cell r="W1134">
            <v>45112</v>
          </cell>
          <cell r="Y1134" t="str">
            <v>Contratación Directa</v>
          </cell>
          <cell r="Z1134" t="str">
            <v>Contrato</v>
          </cell>
          <cell r="AA1134" t="str">
            <v>Prestación de Servicios Profesionales</v>
          </cell>
          <cell r="AB1134" t="str">
            <v>PRESTAR SERVICIOS PROFESIONALES DE APOYO JURIDICO PARA SUSTANCIAR INVESTIGACIONES ADMINISTRATIVAS RELACIONADAS CON LA ENAJENACIÓN Y ARRENDAMIENTO DE VIVIENDA</v>
          </cell>
          <cell r="AC1134">
            <v>45112</v>
          </cell>
          <cell r="AE1134">
            <v>45112</v>
          </cell>
          <cell r="AF1134">
            <v>5</v>
          </cell>
          <cell r="AG1134">
            <v>20</v>
          </cell>
          <cell r="AH1134">
            <v>5.666666666666667</v>
          </cell>
          <cell r="AI1134">
            <v>5</v>
          </cell>
          <cell r="AJ1134">
            <v>20</v>
          </cell>
          <cell r="AK1134">
            <v>170</v>
          </cell>
          <cell r="AL1134">
            <v>45284</v>
          </cell>
          <cell r="AM1134">
            <v>45284</v>
          </cell>
          <cell r="AN1134">
            <v>32393500</v>
          </cell>
          <cell r="AO1134">
            <v>32393500</v>
          </cell>
          <cell r="AP1134">
            <v>5716500</v>
          </cell>
          <cell r="AQ1134">
            <v>0</v>
          </cell>
          <cell r="AS1134">
            <v>1023</v>
          </cell>
          <cell r="AT1134">
            <v>45035</v>
          </cell>
          <cell r="AU1134">
            <v>45732000</v>
          </cell>
          <cell r="AV1134" t="str">
            <v>O23011603450000007812</v>
          </cell>
          <cell r="AW1134" t="str">
            <v>INVERSION</v>
          </cell>
          <cell r="AX1134" t="str">
            <v>Fortalecimiento de la Inspección, Vigilancia y Control de Vivienda en Bogotá</v>
          </cell>
          <cell r="AY1134" t="str">
            <v>5000523537</v>
          </cell>
          <cell r="AZ1134">
            <v>1308</v>
          </cell>
          <cell r="BA1134">
            <v>45107</v>
          </cell>
          <cell r="BB1134">
            <v>32393500</v>
          </cell>
          <cell r="BK1134" t="str">
            <v/>
          </cell>
          <cell r="BN1134" t="str">
            <v/>
          </cell>
          <cell r="BO1134" t="str">
            <v/>
          </cell>
          <cell r="BP1134" t="str">
            <v/>
          </cell>
          <cell r="BR1134" t="str">
            <v/>
          </cell>
          <cell r="BS1134" t="str">
            <v/>
          </cell>
          <cell r="BT1134" t="str">
            <v/>
          </cell>
          <cell r="BU1134" t="str">
            <v/>
          </cell>
          <cell r="BV1134" t="str">
            <v/>
          </cell>
          <cell r="BW1134" t="str">
            <v/>
          </cell>
          <cell r="CA1134" t="str">
            <v/>
          </cell>
          <cell r="CB1134" t="str">
            <v/>
          </cell>
          <cell r="CC1134" t="str">
            <v/>
          </cell>
          <cell r="CE1134" t="str">
            <v/>
          </cell>
          <cell r="CF1134" t="str">
            <v/>
          </cell>
          <cell r="CG1134" t="str">
            <v/>
          </cell>
          <cell r="CH1134" t="str">
            <v/>
          </cell>
          <cell r="CI1134" t="str">
            <v/>
          </cell>
          <cell r="CP1134">
            <v>0</v>
          </cell>
        </row>
        <row r="1135">
          <cell r="C1135" t="str">
            <v>1095-2023</v>
          </cell>
          <cell r="D1135">
            <v>1</v>
          </cell>
          <cell r="E1135" t="str">
            <v>CO1.PCCNTR.5170507</v>
          </cell>
          <cell r="F1135" t="str">
            <v>No Aplica</v>
          </cell>
          <cell r="G1135" t="str">
            <v>En Ejecución</v>
          </cell>
          <cell r="H1135" t="str">
            <v>https://community.secop.gov.co/Public/Tendering/OpportunityDetail/Index?noticeUID=CO1.NTC.4667017&amp;isFromPublicArea=True&amp;isModal=true&amp;asPopupView=true</v>
          </cell>
          <cell r="I1135" t="str">
            <v>SDHT-SB-PSP-130-2023</v>
          </cell>
          <cell r="J1135">
            <v>1</v>
          </cell>
          <cell r="K1135">
            <v>1</v>
          </cell>
          <cell r="L1135" t="str">
            <v>Persona Natural</v>
          </cell>
          <cell r="M1135" t="str">
            <v>CC</v>
          </cell>
          <cell r="N1135">
            <v>53081745</v>
          </cell>
          <cell r="O1135">
            <v>8</v>
          </cell>
          <cell r="P1135" t="str">
            <v>LOPEZ CUBIDES</v>
          </cell>
          <cell r="Q1135" t="str">
            <v>ZULMA JANNETH</v>
          </cell>
          <cell r="R1135" t="str">
            <v>No Aplica</v>
          </cell>
          <cell r="S1135" t="str">
            <v>ZULMA JANNETH LOPEZ CUBIDES</v>
          </cell>
          <cell r="T1135" t="str">
            <v>F</v>
          </cell>
          <cell r="U1135">
            <v>45105</v>
          </cell>
          <cell r="V1135">
            <v>45111</v>
          </cell>
          <cell r="W1135">
            <v>45112</v>
          </cell>
          <cell r="Y1135" t="str">
            <v>Contratación Directa</v>
          </cell>
          <cell r="Z1135" t="str">
            <v>Contrato</v>
          </cell>
          <cell r="AA1135" t="str">
            <v>Prestación de Servicios Profesionales</v>
          </cell>
          <cell r="AB1135" t="str">
            <v>PRESTAR SERVICIOS PROFESIONALES PARA ARTICULAR EL SEGUIMIENTO A LA IMPLEMENTACIÓN DE INSTRUMENTOS DE PLANIFICACIÓN Y GESTIÓN COMUNITARIA EN TERRITORIOS ESTRATÉGICOS PARA EL SECTOR HÁBITAT.</v>
          </cell>
          <cell r="AC1135">
            <v>45112</v>
          </cell>
          <cell r="AE1135">
            <v>45112</v>
          </cell>
          <cell r="AF1135">
            <v>5</v>
          </cell>
          <cell r="AG1135">
            <v>0</v>
          </cell>
          <cell r="AH1135">
            <v>5</v>
          </cell>
          <cell r="AI1135">
            <v>5</v>
          </cell>
          <cell r="AJ1135">
            <v>0</v>
          </cell>
          <cell r="AK1135">
            <v>150</v>
          </cell>
          <cell r="AL1135">
            <v>45264</v>
          </cell>
          <cell r="AM1135">
            <v>45264</v>
          </cell>
          <cell r="AN1135">
            <v>37500000</v>
          </cell>
          <cell r="AO1135">
            <v>37500000</v>
          </cell>
          <cell r="AP1135">
            <v>7500000</v>
          </cell>
          <cell r="AQ1135">
            <v>0</v>
          </cell>
          <cell r="AS1135">
            <v>1298</v>
          </cell>
          <cell r="AT1135">
            <v>45098</v>
          </cell>
          <cell r="AU1135">
            <v>37500000</v>
          </cell>
          <cell r="AV1135" t="str">
            <v>O23011601190000007575</v>
          </cell>
          <cell r="AW1135" t="str">
            <v>INVERSION</v>
          </cell>
          <cell r="AX1135" t="str">
            <v>Estudios y diseños de proyecto para el mejoramiento integral de Barrios - Bogotá 2020-2024</v>
          </cell>
          <cell r="AY1135" t="str">
            <v>5000522783</v>
          </cell>
          <cell r="AZ1135">
            <v>1285</v>
          </cell>
          <cell r="BA1135">
            <v>45106</v>
          </cell>
          <cell r="BB1135">
            <v>37500000</v>
          </cell>
          <cell r="BK1135" t="str">
            <v/>
          </cell>
          <cell r="BN1135" t="str">
            <v/>
          </cell>
          <cell r="BO1135" t="str">
            <v/>
          </cell>
          <cell r="BP1135" t="str">
            <v/>
          </cell>
          <cell r="BR1135" t="str">
            <v/>
          </cell>
          <cell r="BS1135" t="str">
            <v/>
          </cell>
          <cell r="BT1135" t="str">
            <v/>
          </cell>
          <cell r="BU1135" t="str">
            <v/>
          </cell>
          <cell r="BV1135" t="str">
            <v/>
          </cell>
          <cell r="BW1135" t="str">
            <v/>
          </cell>
          <cell r="CA1135" t="str">
            <v/>
          </cell>
          <cell r="CB1135" t="str">
            <v/>
          </cell>
          <cell r="CC1135" t="str">
            <v/>
          </cell>
          <cell r="CE1135" t="str">
            <v/>
          </cell>
          <cell r="CF1135" t="str">
            <v/>
          </cell>
          <cell r="CG1135" t="str">
            <v/>
          </cell>
          <cell r="CH1135" t="str">
            <v/>
          </cell>
          <cell r="CI1135" t="str">
            <v/>
          </cell>
          <cell r="CP1135">
            <v>0</v>
          </cell>
        </row>
        <row r="1136">
          <cell r="C1136" t="str">
            <v>1096-2023</v>
          </cell>
          <cell r="D1136">
            <v>1</v>
          </cell>
          <cell r="E1136" t="str">
            <v>CO1.PCCNTR.5166490</v>
          </cell>
          <cell r="F1136" t="str">
            <v>NoAplica</v>
          </cell>
          <cell r="G1136" t="str">
            <v>En Ejecución</v>
          </cell>
          <cell r="H1136" t="str">
            <v>https://community.secop.gov.co/Public/Tendering/OpportunityDetail/Index?noticeUID=CO1.NTC.4663545&amp;isFromPublicArea=True&amp;isModal=true&amp;asPopupView=true</v>
          </cell>
          <cell r="I1136" t="str">
            <v>SDHT-SDO-PSP-138-2023</v>
          </cell>
          <cell r="J1136">
            <v>1</v>
          </cell>
          <cell r="K1136">
            <v>1</v>
          </cell>
          <cell r="L1136" t="str">
            <v>Persona Natural</v>
          </cell>
          <cell r="M1136" t="str">
            <v>CC</v>
          </cell>
          <cell r="N1136">
            <v>52379817</v>
          </cell>
          <cell r="P1136" t="str">
            <v>GARCÍA PÉREZ</v>
          </cell>
          <cell r="Q1136" t="str">
            <v>XIOMARA CONSUELO SONIA ESPERANZA</v>
          </cell>
          <cell r="R1136" t="str">
            <v>No Aplica</v>
          </cell>
          <cell r="S1136" t="str">
            <v>XIOMARA CONSUELO SONIA ESPERANZA GARCÍA PÉREZ</v>
          </cell>
          <cell r="T1136" t="str">
            <v>F</v>
          </cell>
          <cell r="U1136">
            <v>45105</v>
          </cell>
          <cell r="V1136">
            <v>45111</v>
          </cell>
          <cell r="W1136">
            <v>45107</v>
          </cell>
          <cell r="Y1136" t="str">
            <v>Contratación Directa</v>
          </cell>
          <cell r="Z1136" t="str">
            <v>Contrato</v>
          </cell>
          <cell r="AA1136" t="str">
            <v>Prestación de Servicios Profesionales</v>
          </cell>
          <cell r="AB1136" t="str">
            <v>PRESTARSERVICIOSPROFESIONALESDEAPOYOJURÍDICOPARALAESTRUCTURACIÓNYDESARROLLODELPROYECTODEMEJORAMIENTOINTEGRALRURALYDELOSDEMÁSPROYECTOSPRIORIZADOSPORLASUBDIRECCIÓNDEOPERACIONES.</v>
          </cell>
          <cell r="AC1136">
            <v>45111</v>
          </cell>
          <cell r="AE1136">
            <v>45111</v>
          </cell>
          <cell r="AF1136">
            <v>6</v>
          </cell>
          <cell r="AG1136">
            <v>0</v>
          </cell>
          <cell r="AH1136">
            <v>6</v>
          </cell>
          <cell r="AI1136">
            <v>6</v>
          </cell>
          <cell r="AJ1136">
            <v>0</v>
          </cell>
          <cell r="AK1136">
            <v>180</v>
          </cell>
          <cell r="AL1136">
            <v>45294</v>
          </cell>
          <cell r="AM1136">
            <v>45294</v>
          </cell>
          <cell r="AN1136">
            <v>44868000</v>
          </cell>
          <cell r="AO1136">
            <v>44868000</v>
          </cell>
          <cell r="AP1136">
            <v>7478000</v>
          </cell>
          <cell r="AQ1136">
            <v>0</v>
          </cell>
          <cell r="AS1136">
            <v>1269</v>
          </cell>
          <cell r="AT1136">
            <v>45090</v>
          </cell>
          <cell r="AU1136">
            <v>44868000</v>
          </cell>
          <cell r="AV1136" t="str">
            <v>O23011601190000007659</v>
          </cell>
          <cell r="AW1136" t="str">
            <v>INVERSION</v>
          </cell>
          <cell r="AX1136" t="str">
            <v>Mejoramiento Integral Rural y de Bordes Urbanos en Bogotá</v>
          </cell>
          <cell r="AY1136" t="str">
            <v>5000523160</v>
          </cell>
          <cell r="AZ1136">
            <v>1306</v>
          </cell>
          <cell r="BA1136">
            <v>45106</v>
          </cell>
          <cell r="BB1136">
            <v>44868000</v>
          </cell>
          <cell r="BK1136" t="str">
            <v/>
          </cell>
          <cell r="BN1136" t="str">
            <v/>
          </cell>
          <cell r="BO1136" t="str">
            <v/>
          </cell>
          <cell r="BP1136" t="str">
            <v/>
          </cell>
          <cell r="BR1136" t="str">
            <v/>
          </cell>
          <cell r="BS1136" t="str">
            <v/>
          </cell>
          <cell r="BT1136" t="str">
            <v/>
          </cell>
          <cell r="BU1136" t="str">
            <v/>
          </cell>
          <cell r="BV1136" t="str">
            <v/>
          </cell>
          <cell r="BW1136" t="str">
            <v/>
          </cell>
          <cell r="CA1136" t="str">
            <v/>
          </cell>
          <cell r="CB1136" t="str">
            <v/>
          </cell>
          <cell r="CC1136" t="str">
            <v/>
          </cell>
          <cell r="CE1136" t="str">
            <v/>
          </cell>
          <cell r="CF1136" t="str">
            <v/>
          </cell>
          <cell r="CG1136" t="str">
            <v/>
          </cell>
          <cell r="CH1136" t="str">
            <v/>
          </cell>
          <cell r="CI1136" t="str">
            <v/>
          </cell>
          <cell r="CP1136">
            <v>0</v>
          </cell>
          <cell r="DF1136">
            <v>45152</v>
          </cell>
          <cell r="DG1136" t="str">
            <v>LUIS HERNANDO BEJARANO</v>
          </cell>
          <cell r="DH1136">
            <v>3249841</v>
          </cell>
          <cell r="DI1136" t="str">
            <v>CALLE24C#84-85</v>
          </cell>
          <cell r="DJ1136">
            <v>3115137663</v>
          </cell>
          <cell r="DK1136" t="str">
            <v>heber.aldea57@gmail.com</v>
          </cell>
          <cell r="DL1136">
            <v>34897333</v>
          </cell>
          <cell r="DN1136">
            <v>45167</v>
          </cell>
          <cell r="DO1136">
            <v>45175</v>
          </cell>
          <cell r="DP1136" t="str">
            <v>TATIANA ANDREA ORJUELA VEGA</v>
          </cell>
          <cell r="DQ1136">
            <v>52343858</v>
          </cell>
          <cell r="DR1136" t="str">
            <v>CL 12 B BIS 71 A 69 BRR NIZA</v>
          </cell>
          <cell r="DS1136">
            <v>3212326869</v>
          </cell>
          <cell r="DT1136" t="str">
            <v>tatys.orjuela@gmail.com</v>
          </cell>
          <cell r="DU1136">
            <v>29413466</v>
          </cell>
          <cell r="DV1136">
            <v>45211</v>
          </cell>
        </row>
        <row r="1137">
          <cell r="C1137" t="str">
            <v>1097-2023</v>
          </cell>
          <cell r="D1137">
            <v>1</v>
          </cell>
          <cell r="E1137" t="str">
            <v>CO1.PCCNTR.5156378</v>
          </cell>
          <cell r="F1137" t="str">
            <v>No Aplica</v>
          </cell>
          <cell r="G1137" t="str">
            <v>En Ejecución</v>
          </cell>
          <cell r="H1137" t="str">
            <v>https://community.secop.gov.co/Public/Tendering/OpportunityDetail/Index?noticeUID=CO1.NTC.4653954&amp;isFromPublicArea=True&amp;isModal=true&amp;asPopupView=true</v>
          </cell>
          <cell r="I1137" t="str">
            <v>SDHT-OCI-PSP-011-2023</v>
          </cell>
          <cell r="J1137">
            <v>1</v>
          </cell>
          <cell r="K1137">
            <v>1</v>
          </cell>
          <cell r="L1137" t="str">
            <v>Persona Natural</v>
          </cell>
          <cell r="M1137" t="str">
            <v>CC</v>
          </cell>
          <cell r="N1137">
            <v>1014246978</v>
          </cell>
          <cell r="O1137">
            <v>6</v>
          </cell>
          <cell r="P1137" t="str">
            <v>LEON SUAREZ</v>
          </cell>
          <cell r="Q1137" t="str">
            <v>JHONNATAN JOSE</v>
          </cell>
          <cell r="R1137" t="str">
            <v>No Aplica</v>
          </cell>
          <cell r="S1137" t="str">
            <v>JHONNATAN JOSE LEON SUAREZ</v>
          </cell>
          <cell r="T1137" t="str">
            <v>M</v>
          </cell>
          <cell r="U1137">
            <v>45105</v>
          </cell>
          <cell r="V1137">
            <v>45107</v>
          </cell>
          <cell r="W1137">
            <v>45107</v>
          </cell>
          <cell r="Y1137" t="str">
            <v>Contratación Directa</v>
          </cell>
          <cell r="Z1137" t="str">
            <v>Contrato</v>
          </cell>
          <cell r="AA1137" t="str">
            <v>Prestación de Servicios Profesionales</v>
          </cell>
          <cell r="AB1137" t="str">
            <v>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v>
          </cell>
          <cell r="AC1137">
            <v>45107</v>
          </cell>
          <cell r="AE1137">
            <v>45107</v>
          </cell>
          <cell r="AF1137">
            <v>5</v>
          </cell>
          <cell r="AG1137">
            <v>0</v>
          </cell>
          <cell r="AH1137">
            <v>5</v>
          </cell>
          <cell r="AI1137">
            <v>5</v>
          </cell>
          <cell r="AJ1137">
            <v>0</v>
          </cell>
          <cell r="AK1137">
            <v>150</v>
          </cell>
          <cell r="AL1137">
            <v>45259</v>
          </cell>
          <cell r="AM1137">
            <v>45259</v>
          </cell>
          <cell r="AN1137">
            <v>30500000</v>
          </cell>
          <cell r="AO1137">
            <v>30500000</v>
          </cell>
          <cell r="AP1137">
            <v>6100000</v>
          </cell>
          <cell r="AQ1137">
            <v>0</v>
          </cell>
          <cell r="AS1137">
            <v>1325</v>
          </cell>
          <cell r="AT1137">
            <v>45099</v>
          </cell>
          <cell r="AU1137">
            <v>30500000</v>
          </cell>
          <cell r="AV1137" t="str">
            <v>O23011605560000007754</v>
          </cell>
          <cell r="AW1137" t="str">
            <v>INVERSION</v>
          </cell>
          <cell r="AX1137" t="str">
            <v>Fortalecimiento Institucional de la Secretaría del Hábitat Bogotá</v>
          </cell>
          <cell r="AY1137" t="str">
            <v>5000523308</v>
          </cell>
          <cell r="AZ1137">
            <v>1307</v>
          </cell>
          <cell r="BA1137">
            <v>45106</v>
          </cell>
          <cell r="BB1137">
            <v>30500000</v>
          </cell>
          <cell r="BK1137" t="str">
            <v/>
          </cell>
          <cell r="BN1137" t="str">
            <v/>
          </cell>
          <cell r="BO1137" t="str">
            <v/>
          </cell>
          <cell r="BP1137" t="str">
            <v/>
          </cell>
          <cell r="BR1137" t="str">
            <v/>
          </cell>
          <cell r="BS1137" t="str">
            <v/>
          </cell>
          <cell r="BT1137" t="str">
            <v/>
          </cell>
          <cell r="BU1137" t="str">
            <v/>
          </cell>
          <cell r="BV1137" t="str">
            <v/>
          </cell>
          <cell r="BW1137" t="str">
            <v/>
          </cell>
          <cell r="CA1137" t="str">
            <v/>
          </cell>
          <cell r="CB1137" t="str">
            <v/>
          </cell>
          <cell r="CC1137" t="str">
            <v/>
          </cell>
          <cell r="CE1137" t="str">
            <v/>
          </cell>
          <cell r="CF1137" t="str">
            <v/>
          </cell>
          <cell r="CG1137" t="str">
            <v/>
          </cell>
          <cell r="CH1137" t="str">
            <v/>
          </cell>
          <cell r="CI1137" t="str">
            <v/>
          </cell>
          <cell r="CP1137">
            <v>0</v>
          </cell>
        </row>
        <row r="1138">
          <cell r="C1138" t="str">
            <v>1098-2023</v>
          </cell>
          <cell r="D1138">
            <v>1</v>
          </cell>
          <cell r="E1138" t="str">
            <v>CO1.PCCNTR.5171687</v>
          </cell>
          <cell r="F1138" t="str">
            <v>No Aplica</v>
          </cell>
          <cell r="G1138" t="str">
            <v>En Ejecución</v>
          </cell>
          <cell r="H1138" t="str">
            <v>https://community.secop.gov.co/Public/Tendering/OpportunityDetail/Index?noticeUID=CO1.NTC.4668128&amp;isFromPublicArea=True&amp;isModal=true&amp;asPopupView=true</v>
          </cell>
          <cell r="I1138" t="str">
            <v>SDHT-SDO-PSP-129-2023</v>
          </cell>
          <cell r="J1138">
            <v>1</v>
          </cell>
          <cell r="K1138">
            <v>2</v>
          </cell>
          <cell r="L1138" t="str">
            <v>Persona Natural</v>
          </cell>
          <cell r="M1138" t="str">
            <v>CC</v>
          </cell>
          <cell r="N1138">
            <v>80020517</v>
          </cell>
          <cell r="O1138">
            <v>2</v>
          </cell>
          <cell r="P1138" t="str">
            <v>MORA TAPIERO</v>
          </cell>
          <cell r="Q1138" t="str">
            <v>JAVIER OSWALDO</v>
          </cell>
          <cell r="R1138" t="str">
            <v>No Aplica</v>
          </cell>
          <cell r="S1138" t="str">
            <v>JAVIER OSWALDO MORA TAPIERO</v>
          </cell>
          <cell r="T1138" t="str">
            <v>M</v>
          </cell>
          <cell r="U1138">
            <v>45105</v>
          </cell>
          <cell r="V1138">
            <v>45111</v>
          </cell>
          <cell r="W1138">
            <v>45112</v>
          </cell>
          <cell r="Y1138" t="str">
            <v>Contratación Directa</v>
          </cell>
          <cell r="Z1138" t="str">
            <v>Contrato</v>
          </cell>
          <cell r="AA1138" t="str">
            <v>Prestación de Servicios Profesionales</v>
          </cell>
          <cell r="AB1138" t="str">
            <v>PRESTAR SERVICIOS PROFESIONALES PARA APOYAR LAS ACTIVIDADES TÉCNICAS, ADMINISTRATIVAS Y DOCUMENTALES NECESARIAS PARA LA FORMULACIÓN Y EJECUCIÓN DE LAS INTERVENCIONES DE MEJORAMIENTO INTEGRAL RURAL.</v>
          </cell>
          <cell r="AC1138">
            <v>45112</v>
          </cell>
          <cell r="AE1138">
            <v>45112</v>
          </cell>
          <cell r="AF1138">
            <v>6</v>
          </cell>
          <cell r="AG1138">
            <v>0</v>
          </cell>
          <cell r="AH1138">
            <v>6</v>
          </cell>
          <cell r="AI1138">
            <v>6</v>
          </cell>
          <cell r="AJ1138">
            <v>0</v>
          </cell>
          <cell r="AK1138">
            <v>180</v>
          </cell>
          <cell r="AL1138">
            <v>45295</v>
          </cell>
          <cell r="AM1138">
            <v>45295</v>
          </cell>
          <cell r="AN1138">
            <v>44868000</v>
          </cell>
          <cell r="AO1138">
            <v>44868000</v>
          </cell>
          <cell r="AP1138">
            <v>7478000</v>
          </cell>
          <cell r="AQ1138">
            <v>0</v>
          </cell>
          <cell r="AS1138">
            <v>1248</v>
          </cell>
          <cell r="AT1138">
            <v>45090</v>
          </cell>
          <cell r="AU1138">
            <v>44868000</v>
          </cell>
          <cell r="AV1138" t="str">
            <v>O23011601190000007659</v>
          </cell>
          <cell r="AW1138" t="str">
            <v>INVERSION</v>
          </cell>
          <cell r="AX1138" t="str">
            <v>Mejoramiento Integral Rural y de Bordes Urbanos en Bogotá</v>
          </cell>
          <cell r="AY1138" t="str">
            <v>5000523030</v>
          </cell>
          <cell r="AZ1138">
            <v>1292</v>
          </cell>
          <cell r="BA1138">
            <v>45106</v>
          </cell>
          <cell r="BB1138">
            <v>44868000</v>
          </cell>
          <cell r="BK1138" t="str">
            <v/>
          </cell>
          <cell r="BN1138" t="str">
            <v/>
          </cell>
          <cell r="BO1138" t="str">
            <v/>
          </cell>
          <cell r="BP1138" t="str">
            <v/>
          </cell>
          <cell r="BR1138" t="str">
            <v/>
          </cell>
          <cell r="BS1138" t="str">
            <v/>
          </cell>
          <cell r="BT1138" t="str">
            <v/>
          </cell>
          <cell r="BU1138" t="str">
            <v/>
          </cell>
          <cell r="BV1138" t="str">
            <v/>
          </cell>
          <cell r="BW1138" t="str">
            <v/>
          </cell>
          <cell r="CA1138" t="str">
            <v/>
          </cell>
          <cell r="CB1138" t="str">
            <v/>
          </cell>
          <cell r="CC1138" t="str">
            <v/>
          </cell>
          <cell r="CE1138" t="str">
            <v/>
          </cell>
          <cell r="CF1138" t="str">
            <v/>
          </cell>
          <cell r="CG1138" t="str">
            <v/>
          </cell>
          <cell r="CH1138" t="str">
            <v/>
          </cell>
          <cell r="CI1138" t="str">
            <v/>
          </cell>
          <cell r="CP1138">
            <v>0</v>
          </cell>
        </row>
        <row r="1139">
          <cell r="C1139" t="str">
            <v>1099-2023</v>
          </cell>
          <cell r="D1139">
            <v>1</v>
          </cell>
          <cell r="E1139" t="str">
            <v>CO1.PCCNTR.5170785</v>
          </cell>
          <cell r="F1139" t="str">
            <v>No Aplica</v>
          </cell>
          <cell r="G1139" t="str">
            <v>En Ejecución</v>
          </cell>
          <cell r="H1139" t="str">
            <v>https://community.secop.gov.co/Public/Tendering/OpportunityDetail/Index?noticeUID=CO1.NTC.4667420&amp;isFromPublicArea=True&amp;isModal=true&amp;asPopupView=true</v>
          </cell>
          <cell r="I1139" t="str">
            <v>SDHT-SB-PSP-132-2023</v>
          </cell>
          <cell r="J1139">
            <v>1</v>
          </cell>
          <cell r="K1139">
            <v>1</v>
          </cell>
          <cell r="L1139" t="str">
            <v>Persona Natural</v>
          </cell>
          <cell r="M1139" t="str">
            <v>CC</v>
          </cell>
          <cell r="N1139">
            <v>1073163933</v>
          </cell>
          <cell r="O1139">
            <v>2</v>
          </cell>
          <cell r="P1139" t="str">
            <v>CASTELLANOS VARGAS</v>
          </cell>
          <cell r="Q1139" t="str">
            <v>ANGIE LIZETH</v>
          </cell>
          <cell r="R1139" t="str">
            <v>No Aplica</v>
          </cell>
          <cell r="S1139" t="str">
            <v>ANGIE LIZETH CASTELLANOS VARGAS</v>
          </cell>
          <cell r="T1139" t="str">
            <v>F</v>
          </cell>
          <cell r="U1139">
            <v>45105</v>
          </cell>
          <cell r="V1139">
            <v>45111</v>
          </cell>
          <cell r="W1139">
            <v>45112</v>
          </cell>
          <cell r="Y1139" t="str">
            <v>Contratación Directa</v>
          </cell>
          <cell r="Z1139" t="str">
            <v>Contrato</v>
          </cell>
          <cell r="AA1139" t="str">
            <v>Prestación de Servicios Profesionales</v>
          </cell>
          <cell r="AB1139" t="str">
            <v>PRESTAR SERVICIOS PROFESIONALES PARA ADELANTAR LAS ACCIONES RELACIONADAS CON LA ELABORACIÓN Y GESTIÓN DE INSTRUMENTOS DE PLANIFICACIÓN Y RUTAS DE GESTIÓN COMUNITARIA.</v>
          </cell>
          <cell r="AC1139">
            <v>45112</v>
          </cell>
          <cell r="AE1139">
            <v>45112</v>
          </cell>
          <cell r="AF1139">
            <v>5</v>
          </cell>
          <cell r="AG1139">
            <v>0</v>
          </cell>
          <cell r="AH1139">
            <v>5</v>
          </cell>
          <cell r="AI1139">
            <v>5</v>
          </cell>
          <cell r="AJ1139">
            <v>0</v>
          </cell>
          <cell r="AK1139">
            <v>150</v>
          </cell>
          <cell r="AL1139">
            <v>45264</v>
          </cell>
          <cell r="AM1139">
            <v>45264</v>
          </cell>
          <cell r="AN1139">
            <v>33475000</v>
          </cell>
          <cell r="AO1139">
            <v>33475000</v>
          </cell>
          <cell r="AP1139">
            <v>6695000</v>
          </cell>
          <cell r="AQ1139">
            <v>0</v>
          </cell>
          <cell r="AS1139">
            <v>1301</v>
          </cell>
          <cell r="AT1139">
            <v>45098</v>
          </cell>
          <cell r="AU1139">
            <v>33475000</v>
          </cell>
          <cell r="AV1139" t="str">
            <v>O23011601190000007575</v>
          </cell>
          <cell r="AW1139" t="str">
            <v>INVERSION</v>
          </cell>
          <cell r="AX1139" t="str">
            <v>Estudios y diseños de proyecto para el mejoramiento integral de Barrios - Bogotá 2020-2024</v>
          </cell>
          <cell r="AY1139">
            <v>5000522784</v>
          </cell>
          <cell r="AZ1139">
            <v>1286</v>
          </cell>
          <cell r="BA1139">
            <v>45106</v>
          </cell>
          <cell r="BB1139">
            <v>33475000</v>
          </cell>
          <cell r="BK1139" t="str">
            <v/>
          </cell>
          <cell r="BN1139" t="str">
            <v/>
          </cell>
          <cell r="BO1139" t="str">
            <v/>
          </cell>
          <cell r="BP1139" t="str">
            <v/>
          </cell>
          <cell r="BR1139" t="str">
            <v/>
          </cell>
          <cell r="BS1139" t="str">
            <v/>
          </cell>
          <cell r="BT1139" t="str">
            <v/>
          </cell>
          <cell r="BU1139" t="str">
            <v/>
          </cell>
          <cell r="BV1139" t="str">
            <v/>
          </cell>
          <cell r="BW1139" t="str">
            <v/>
          </cell>
          <cell r="CA1139" t="str">
            <v/>
          </cell>
          <cell r="CB1139" t="str">
            <v/>
          </cell>
          <cell r="CC1139" t="str">
            <v/>
          </cell>
          <cell r="CE1139" t="str">
            <v/>
          </cell>
          <cell r="CF1139" t="str">
            <v/>
          </cell>
          <cell r="CG1139" t="str">
            <v/>
          </cell>
          <cell r="CH1139" t="str">
            <v/>
          </cell>
          <cell r="CI1139" t="str">
            <v/>
          </cell>
          <cell r="CP1139">
            <v>0</v>
          </cell>
        </row>
        <row r="1140">
          <cell r="C1140" t="str">
            <v>1100-2023</v>
          </cell>
          <cell r="D1140">
            <v>1</v>
          </cell>
          <cell r="E1140" t="str">
            <v>CO1.PCCNTR.5171630</v>
          </cell>
          <cell r="F1140" t="str">
            <v>No Aplica</v>
          </cell>
          <cell r="G1140" t="str">
            <v>En Ejecución</v>
          </cell>
          <cell r="H1140" t="str">
            <v>https://community.secop.gov.co/Public/Tendering/OpportunityDetail/Index?noticeUID=CO1.NTC.4667950&amp;isFromPublicArea=True&amp;isModal=true&amp;asPopupView=true</v>
          </cell>
          <cell r="I1140" t="str">
            <v>SDHT-SB-PSP-133-2023</v>
          </cell>
          <cell r="J1140">
            <v>1</v>
          </cell>
          <cell r="K1140">
            <v>1</v>
          </cell>
          <cell r="L1140" t="str">
            <v>Persona Natural</v>
          </cell>
          <cell r="M1140" t="str">
            <v>CC</v>
          </cell>
          <cell r="N1140">
            <v>1014201258</v>
          </cell>
          <cell r="O1140">
            <v>8</v>
          </cell>
          <cell r="P1140" t="str">
            <v>CASTRO LLANOS</v>
          </cell>
          <cell r="Q1140" t="str">
            <v>CESAR CAMILO</v>
          </cell>
          <cell r="R1140" t="str">
            <v>No Aplica</v>
          </cell>
          <cell r="S1140" t="str">
            <v>CESAR CAMILO CASTRO LLANOS</v>
          </cell>
          <cell r="T1140" t="str">
            <v>M</v>
          </cell>
          <cell r="U1140">
            <v>45105</v>
          </cell>
          <cell r="V1140">
            <v>45106</v>
          </cell>
          <cell r="W1140">
            <v>45107</v>
          </cell>
          <cell r="Y1140" t="str">
            <v>Contratación Directa</v>
          </cell>
          <cell r="Z1140" t="str">
            <v>Contrato</v>
          </cell>
          <cell r="AA1140" t="str">
            <v>Prestación de Servicios Profesionales</v>
          </cell>
          <cell r="AB1140" t="str">
            <v>PRESTAR SERVICIOS PROFESIONALES PARA ADELANTAR LAS ACCIONES RELACIONADAS CON LA ELABORACIÓN Y GESTIÓN DE INSTRUMENTOS DE PLANIFICACIÓN Y RUTAS DE GESTIÓN COMUNITARIA.</v>
          </cell>
          <cell r="AC1140">
            <v>45107</v>
          </cell>
          <cell r="AD1140">
            <v>45111</v>
          </cell>
          <cell r="AE1140">
            <v>45111</v>
          </cell>
          <cell r="AF1140">
            <v>5</v>
          </cell>
          <cell r="AG1140">
            <v>0</v>
          </cell>
          <cell r="AH1140">
            <v>5</v>
          </cell>
          <cell r="AI1140">
            <v>5</v>
          </cell>
          <cell r="AJ1140">
            <v>0</v>
          </cell>
          <cell r="AK1140">
            <v>150</v>
          </cell>
          <cell r="AL1140">
            <v>45263</v>
          </cell>
          <cell r="AM1140">
            <v>45263</v>
          </cell>
          <cell r="AN1140">
            <v>33475000</v>
          </cell>
          <cell r="AO1140">
            <v>33475000</v>
          </cell>
          <cell r="AP1140">
            <v>6695000</v>
          </cell>
          <cell r="AQ1140">
            <v>0</v>
          </cell>
          <cell r="AS1140">
            <v>1302</v>
          </cell>
          <cell r="AT1140">
            <v>45098</v>
          </cell>
          <cell r="AU1140">
            <v>33475000</v>
          </cell>
          <cell r="AV1140" t="str">
            <v>O23011601190000007575</v>
          </cell>
          <cell r="AW1140" t="str">
            <v>INVERSION</v>
          </cell>
          <cell r="AX1140" t="str">
            <v>Estudios y diseños de proyecto para el mejoramiento integral de Barrios - Bogotá 2020-2024</v>
          </cell>
          <cell r="AY1140" t="str">
            <v>5000522997</v>
          </cell>
          <cell r="AZ1140">
            <v>1288</v>
          </cell>
          <cell r="BA1140">
            <v>45106</v>
          </cell>
          <cell r="BB1140">
            <v>33475000</v>
          </cell>
          <cell r="BK1140" t="str">
            <v/>
          </cell>
          <cell r="BN1140" t="str">
            <v/>
          </cell>
          <cell r="BO1140" t="str">
            <v/>
          </cell>
          <cell r="BP1140" t="str">
            <v/>
          </cell>
          <cell r="BR1140" t="str">
            <v/>
          </cell>
          <cell r="BS1140" t="str">
            <v/>
          </cell>
          <cell r="BT1140" t="str">
            <v/>
          </cell>
          <cell r="BU1140" t="str">
            <v/>
          </cell>
          <cell r="BV1140" t="str">
            <v/>
          </cell>
          <cell r="BW1140" t="str">
            <v/>
          </cell>
          <cell r="CA1140" t="str">
            <v/>
          </cell>
          <cell r="CB1140" t="str">
            <v/>
          </cell>
          <cell r="CC1140" t="str">
            <v/>
          </cell>
          <cell r="CE1140" t="str">
            <v/>
          </cell>
          <cell r="CF1140" t="str">
            <v/>
          </cell>
          <cell r="CG1140" t="str">
            <v/>
          </cell>
          <cell r="CH1140" t="str">
            <v/>
          </cell>
          <cell r="CI1140" t="str">
            <v/>
          </cell>
          <cell r="CP1140">
            <v>0</v>
          </cell>
        </row>
        <row r="1141">
          <cell r="C1141" t="str">
            <v>1101-2023</v>
          </cell>
          <cell r="D1141">
            <v>1</v>
          </cell>
          <cell r="E1141" t="str">
            <v>CO1.PCCNTR.5171093</v>
          </cell>
          <cell r="F1141" t="str">
            <v>No Aplica</v>
          </cell>
          <cell r="G1141" t="str">
            <v>En Ejecución</v>
          </cell>
          <cell r="H1141" t="str">
            <v>https://community.secop.gov.co/Public/Tendering/OpportunityDetail/Index?noticeUID=CO1.NTC.4667906&amp;isFromPublicArea=True&amp;isModal=true&amp;asPopupView=true</v>
          </cell>
          <cell r="I1141" t="str">
            <v>SDHT-SB-PSP-135-2023</v>
          </cell>
          <cell r="J1141">
            <v>1</v>
          </cell>
          <cell r="K1141">
            <v>1</v>
          </cell>
          <cell r="L1141" t="str">
            <v>Persona Natural</v>
          </cell>
          <cell r="M1141" t="str">
            <v>CC</v>
          </cell>
          <cell r="N1141">
            <v>1020743102</v>
          </cell>
          <cell r="O1141">
            <v>5</v>
          </cell>
          <cell r="P1141" t="str">
            <v>VALENCIA OME</v>
          </cell>
          <cell r="Q1141" t="str">
            <v>ADRIANA ALEJANDRA</v>
          </cell>
          <cell r="R1141" t="str">
            <v>No Aplica</v>
          </cell>
          <cell r="S1141" t="str">
            <v>ADRIANA ALEJANDRA VALENCIA OME</v>
          </cell>
          <cell r="T1141" t="str">
            <v>F</v>
          </cell>
          <cell r="U1141">
            <v>45105</v>
          </cell>
          <cell r="V1141">
            <v>45106</v>
          </cell>
          <cell r="W1141">
            <v>45107</v>
          </cell>
          <cell r="Y1141" t="str">
            <v>Contratación Directa</v>
          </cell>
          <cell r="Z1141" t="str">
            <v>Contrato</v>
          </cell>
          <cell r="AA1141" t="str">
            <v>Prestación de Servicios Profesionales</v>
          </cell>
          <cell r="AB1141" t="str">
            <v>PRESTAR SERVICIOS PROFESIONALES PARA ADELANTAR LAS ACCIONES RELACIONADAS CON LA ELABORACIÓN Y GESTIÓN DE INSTRUMENTOS DE PLANIFICACIÓN Y RUTAS DE GESTIÓN COMUNITARIA.</v>
          </cell>
          <cell r="AC1141">
            <v>45107</v>
          </cell>
          <cell r="AD1141">
            <v>45111</v>
          </cell>
          <cell r="AE1141">
            <v>45111</v>
          </cell>
          <cell r="AF1141">
            <v>5</v>
          </cell>
          <cell r="AG1141">
            <v>0</v>
          </cell>
          <cell r="AH1141">
            <v>5</v>
          </cell>
          <cell r="AI1141">
            <v>5</v>
          </cell>
          <cell r="AJ1141">
            <v>0</v>
          </cell>
          <cell r="AK1141">
            <v>150</v>
          </cell>
          <cell r="AL1141">
            <v>45263</v>
          </cell>
          <cell r="AM1141">
            <v>45263</v>
          </cell>
          <cell r="AN1141">
            <v>33475000</v>
          </cell>
          <cell r="AO1141">
            <v>33475000</v>
          </cell>
          <cell r="AP1141">
            <v>6695000</v>
          </cell>
          <cell r="AQ1141">
            <v>0</v>
          </cell>
          <cell r="AS1141">
            <v>1307</v>
          </cell>
          <cell r="AT1141">
            <v>45098</v>
          </cell>
          <cell r="AU1141">
            <v>33475000</v>
          </cell>
          <cell r="AV1141" t="str">
            <v>O23011601190000007575</v>
          </cell>
          <cell r="AW1141" t="str">
            <v>INVERSION</v>
          </cell>
          <cell r="AX1141" t="str">
            <v>Estudios y diseños de proyecto para el mejoramiento integral de Barrios - Bogotá 2020-2024</v>
          </cell>
          <cell r="AY1141" t="str">
            <v>5000523004</v>
          </cell>
          <cell r="AZ1141">
            <v>1289</v>
          </cell>
          <cell r="BA1141">
            <v>45106</v>
          </cell>
          <cell r="BB1141">
            <v>33475000</v>
          </cell>
          <cell r="BK1141" t="str">
            <v/>
          </cell>
          <cell r="BN1141" t="str">
            <v/>
          </cell>
          <cell r="BO1141" t="str">
            <v/>
          </cell>
          <cell r="BP1141" t="str">
            <v/>
          </cell>
          <cell r="BR1141" t="str">
            <v/>
          </cell>
          <cell r="BS1141" t="str">
            <v/>
          </cell>
          <cell r="BT1141" t="str">
            <v/>
          </cell>
          <cell r="BU1141" t="str">
            <v/>
          </cell>
          <cell r="BV1141" t="str">
            <v/>
          </cell>
          <cell r="BW1141" t="str">
            <v/>
          </cell>
          <cell r="CA1141" t="str">
            <v/>
          </cell>
          <cell r="CB1141" t="str">
            <v/>
          </cell>
          <cell r="CC1141" t="str">
            <v/>
          </cell>
          <cell r="CE1141" t="str">
            <v/>
          </cell>
          <cell r="CF1141" t="str">
            <v/>
          </cell>
          <cell r="CG1141" t="str">
            <v/>
          </cell>
          <cell r="CH1141" t="str">
            <v/>
          </cell>
          <cell r="CI1141" t="str">
            <v/>
          </cell>
          <cell r="CP1141">
            <v>0</v>
          </cell>
        </row>
        <row r="1142">
          <cell r="C1142" t="str">
            <v>1102-2023</v>
          </cell>
          <cell r="D1142">
            <v>1</v>
          </cell>
          <cell r="E1142" t="str">
            <v>CO1.PCCNTR.5171350</v>
          </cell>
          <cell r="F1142" t="str">
            <v>No Aplica</v>
          </cell>
          <cell r="G1142" t="str">
            <v>En Ejecución</v>
          </cell>
          <cell r="H1142" t="str">
            <v>https://community.secop.gov.co/Public/Tendering/OpportunityDetail/Index?noticeUID=CO1.NTC.4668004&amp;isFromPublicArea=True&amp;isModal=true&amp;asPopupView=true</v>
          </cell>
          <cell r="I1142" t="str">
            <v>SDHT-SB-PSP-134-2023</v>
          </cell>
          <cell r="J1142">
            <v>1</v>
          </cell>
          <cell r="K1142">
            <v>1</v>
          </cell>
          <cell r="L1142" t="str">
            <v>Persona Natural</v>
          </cell>
          <cell r="M1142" t="str">
            <v>CC</v>
          </cell>
          <cell r="N1142">
            <v>52861754</v>
          </cell>
          <cell r="O1142">
            <v>8</v>
          </cell>
          <cell r="P1142" t="str">
            <v>CASTELLANOS PINILLA</v>
          </cell>
          <cell r="Q1142" t="str">
            <v>MILENA CAROLINA</v>
          </cell>
          <cell r="R1142" t="str">
            <v>No Aplica</v>
          </cell>
          <cell r="S1142" t="str">
            <v>MILENA CAROLINA CASTELLANOS PINILLA</v>
          </cell>
          <cell r="T1142" t="str">
            <v>F</v>
          </cell>
          <cell r="U1142">
            <v>45105</v>
          </cell>
          <cell r="V1142">
            <v>45111</v>
          </cell>
          <cell r="W1142">
            <v>45112</v>
          </cell>
          <cell r="Y1142" t="str">
            <v>Contratación Directa</v>
          </cell>
          <cell r="Z1142" t="str">
            <v>Contrato</v>
          </cell>
          <cell r="AA1142" t="str">
            <v>Prestación de Servicios Profesionales</v>
          </cell>
          <cell r="AB1142" t="str">
            <v>PRESTAR SERVICIOS PROFESIONALES PARA ADELANTAR LAS ACCIONES RELACIONADAS CON LA ELABORACIÓN Y GESTIÓN DE INSTRUMENTOS DE PLANIFICACIÓN Y RUTAS DE GESTIÓN COMUNITARIA</v>
          </cell>
          <cell r="AC1142">
            <v>45112</v>
          </cell>
          <cell r="AE1142">
            <v>45112</v>
          </cell>
          <cell r="AF1142">
            <v>5</v>
          </cell>
          <cell r="AG1142">
            <v>0</v>
          </cell>
          <cell r="AH1142">
            <v>5</v>
          </cell>
          <cell r="AI1142">
            <v>5</v>
          </cell>
          <cell r="AJ1142">
            <v>0</v>
          </cell>
          <cell r="AK1142">
            <v>150</v>
          </cell>
          <cell r="AL1142">
            <v>45264</v>
          </cell>
          <cell r="AM1142">
            <v>45264</v>
          </cell>
          <cell r="AN1142">
            <v>33475000</v>
          </cell>
          <cell r="AO1142">
            <v>33475000</v>
          </cell>
          <cell r="AP1142">
            <v>6695000</v>
          </cell>
          <cell r="AQ1142">
            <v>0</v>
          </cell>
          <cell r="AS1142">
            <v>1304</v>
          </cell>
          <cell r="AT1142">
            <v>45098</v>
          </cell>
          <cell r="AU1142">
            <v>33475000</v>
          </cell>
          <cell r="AV1142" t="str">
            <v>O23011601190000007575</v>
          </cell>
          <cell r="AW1142" t="str">
            <v>INVERSION</v>
          </cell>
          <cell r="AX1142" t="str">
            <v>Estudios y diseños de proyecto para el mejoramiento integral de Barrios - Bogotá 2020-2024</v>
          </cell>
          <cell r="AY1142" t="str">
            <v>5000523017</v>
          </cell>
          <cell r="AZ1142">
            <v>1290</v>
          </cell>
          <cell r="BA1142">
            <v>45106</v>
          </cell>
          <cell r="BB1142">
            <v>33475000</v>
          </cell>
          <cell r="BK1142" t="str">
            <v/>
          </cell>
          <cell r="BN1142" t="str">
            <v/>
          </cell>
          <cell r="BO1142" t="str">
            <v/>
          </cell>
          <cell r="BP1142" t="str">
            <v/>
          </cell>
          <cell r="BR1142" t="str">
            <v/>
          </cell>
          <cell r="BS1142" t="str">
            <v/>
          </cell>
          <cell r="BT1142" t="str">
            <v/>
          </cell>
          <cell r="BU1142" t="str">
            <v/>
          </cell>
          <cell r="BV1142" t="str">
            <v/>
          </cell>
          <cell r="BW1142" t="str">
            <v/>
          </cell>
          <cell r="CA1142" t="str">
            <v/>
          </cell>
          <cell r="CB1142" t="str">
            <v/>
          </cell>
          <cell r="CC1142" t="str">
            <v/>
          </cell>
          <cell r="CE1142" t="str">
            <v/>
          </cell>
          <cell r="CF1142" t="str">
            <v/>
          </cell>
          <cell r="CG1142" t="str">
            <v/>
          </cell>
          <cell r="CH1142" t="str">
            <v/>
          </cell>
          <cell r="CI1142" t="str">
            <v/>
          </cell>
          <cell r="CP1142">
            <v>0</v>
          </cell>
        </row>
        <row r="1143">
          <cell r="C1143" t="str">
            <v>1103-2023</v>
          </cell>
          <cell r="D1143">
            <v>1</v>
          </cell>
          <cell r="E1143" t="str">
            <v>CO1.PCCNTR.5171079</v>
          </cell>
          <cell r="F1143" t="str">
            <v>No Aplica</v>
          </cell>
          <cell r="G1143" t="str">
            <v>En Ejecución</v>
          </cell>
          <cell r="H1143" t="str">
            <v>https://community.secop.gov.co/Public/Tendering/OpportunityDetail/Index?noticeUID=CO1.NTC.4667487&amp;isFromPublicArea=True&amp;isModal=true&amp;asPopupView=true</v>
          </cell>
          <cell r="I1143" t="str">
            <v>SDHT-SB-PSP-136-2023</v>
          </cell>
          <cell r="J1143">
            <v>1</v>
          </cell>
          <cell r="K1143">
            <v>1</v>
          </cell>
          <cell r="L1143" t="str">
            <v>Persona Natural</v>
          </cell>
          <cell r="M1143" t="str">
            <v>CC</v>
          </cell>
          <cell r="N1143">
            <v>79115862</v>
          </cell>
          <cell r="O1143">
            <v>4</v>
          </cell>
          <cell r="P1143" t="str">
            <v>FLOREZ</v>
          </cell>
          <cell r="Q1143" t="str">
            <v>FERNANDO ZULUAGA</v>
          </cell>
          <cell r="R1143" t="str">
            <v>No Aplica</v>
          </cell>
          <cell r="S1143" t="str">
            <v>FERNANDO ZULUAGA FLOREZ</v>
          </cell>
          <cell r="T1143" t="str">
            <v>M</v>
          </cell>
          <cell r="U1143">
            <v>45105</v>
          </cell>
          <cell r="V1143">
            <v>45111</v>
          </cell>
          <cell r="W1143">
            <v>45112</v>
          </cell>
          <cell r="Y1143" t="str">
            <v>Contratación Directa</v>
          </cell>
          <cell r="Z1143" t="str">
            <v>Contrato</v>
          </cell>
          <cell r="AA1143" t="str">
            <v>Prestación de Servicios Profesionales</v>
          </cell>
          <cell r="AB1143" t="str">
            <v>PRESTAR SERVICIOS PROFESIONALES PARA ADELANTAR LAS ACCIONES RELACIONADAS CON LA ELABORACIÓN Y GESTIÓN DE INSTRUMENTOS DE PLANIFICACIÓN Y RUTAS DE GESTIÓN COMUNITARIA</v>
          </cell>
          <cell r="AC1143">
            <v>45112</v>
          </cell>
          <cell r="AE1143">
            <v>45112</v>
          </cell>
          <cell r="AF1143">
            <v>5</v>
          </cell>
          <cell r="AG1143">
            <v>0</v>
          </cell>
          <cell r="AH1143">
            <v>5</v>
          </cell>
          <cell r="AI1143">
            <v>5</v>
          </cell>
          <cell r="AJ1143">
            <v>0</v>
          </cell>
          <cell r="AK1143">
            <v>150</v>
          </cell>
          <cell r="AL1143">
            <v>45264</v>
          </cell>
          <cell r="AM1143">
            <v>45264</v>
          </cell>
          <cell r="AN1143">
            <v>33475000</v>
          </cell>
          <cell r="AO1143">
            <v>33475000</v>
          </cell>
          <cell r="AP1143">
            <v>6695000</v>
          </cell>
          <cell r="AQ1143">
            <v>0</v>
          </cell>
          <cell r="AS1143">
            <v>1309</v>
          </cell>
          <cell r="AT1143">
            <v>45098</v>
          </cell>
          <cell r="AU1143">
            <v>33475000</v>
          </cell>
          <cell r="AV1143" t="str">
            <v>O23011601190000007575</v>
          </cell>
          <cell r="AW1143" t="str">
            <v>INVERSION</v>
          </cell>
          <cell r="AX1143" t="str">
            <v>Estudios y diseños de proyecto para el mejoramiento integral de Barrios - Bogotá 2020-2024</v>
          </cell>
          <cell r="AY1143" t="str">
            <v>5000523024</v>
          </cell>
          <cell r="AZ1143">
            <v>1291</v>
          </cell>
          <cell r="BA1143">
            <v>45106</v>
          </cell>
          <cell r="BB1143">
            <v>33475000</v>
          </cell>
          <cell r="BK1143" t="str">
            <v/>
          </cell>
          <cell r="BN1143" t="str">
            <v/>
          </cell>
          <cell r="BO1143" t="str">
            <v/>
          </cell>
          <cell r="BP1143" t="str">
            <v/>
          </cell>
          <cell r="BR1143" t="str">
            <v/>
          </cell>
          <cell r="BS1143" t="str">
            <v/>
          </cell>
          <cell r="BT1143" t="str">
            <v/>
          </cell>
          <cell r="BU1143" t="str">
            <v/>
          </cell>
          <cell r="BV1143" t="str">
            <v/>
          </cell>
          <cell r="BW1143" t="str">
            <v/>
          </cell>
          <cell r="CA1143" t="str">
            <v/>
          </cell>
          <cell r="CB1143" t="str">
            <v/>
          </cell>
          <cell r="CC1143" t="str">
            <v/>
          </cell>
          <cell r="CE1143" t="str">
            <v/>
          </cell>
          <cell r="CF1143" t="str">
            <v/>
          </cell>
          <cell r="CG1143" t="str">
            <v/>
          </cell>
          <cell r="CH1143" t="str">
            <v/>
          </cell>
          <cell r="CI1143" t="str">
            <v/>
          </cell>
          <cell r="CP1143">
            <v>0</v>
          </cell>
        </row>
        <row r="1144">
          <cell r="C1144" t="str">
            <v>1104-2023</v>
          </cell>
          <cell r="D1144">
            <v>1</v>
          </cell>
          <cell r="E1144" t="str">
            <v>CO1.PCCNTR.5170758</v>
          </cell>
          <cell r="F1144" t="str">
            <v>No Aplica</v>
          </cell>
          <cell r="G1144" t="str">
            <v>En Ejecución</v>
          </cell>
          <cell r="H1144" t="str">
            <v>https://community.secop.gov.co/Public/Tendering/OpportunityDetail/Index?noticeUID=CO1.NTC.4667097&amp;isFromPublicArea=True&amp;isModal=true&amp;asPopupView=true</v>
          </cell>
          <cell r="I1144" t="str">
            <v>SDHT-SB-PSP-131-2023</v>
          </cell>
          <cell r="J1144">
            <v>1</v>
          </cell>
          <cell r="K1144">
            <v>1</v>
          </cell>
          <cell r="L1144" t="str">
            <v>Persona Natural</v>
          </cell>
          <cell r="M1144" t="str">
            <v>CC</v>
          </cell>
          <cell r="N1144">
            <v>1030525718</v>
          </cell>
          <cell r="O1144">
            <v>3</v>
          </cell>
          <cell r="P1144" t="str">
            <v>OSORIO ALVAREZ</v>
          </cell>
          <cell r="Q1144" t="str">
            <v>JOSE GABRIEL</v>
          </cell>
          <cell r="R1144" t="str">
            <v>No Aplica</v>
          </cell>
          <cell r="S1144" t="str">
            <v>JOSE GABRIEL OSORIO ALVAREZ</v>
          </cell>
          <cell r="T1144" t="str">
            <v>M</v>
          </cell>
          <cell r="U1144">
            <v>45105</v>
          </cell>
          <cell r="V1144">
            <v>45106</v>
          </cell>
          <cell r="W1144">
            <v>45107</v>
          </cell>
          <cell r="Y1144" t="str">
            <v>Contratación Directa</v>
          </cell>
          <cell r="Z1144" t="str">
            <v>Contrato</v>
          </cell>
          <cell r="AA1144" t="str">
            <v>Prestación de Servicios Profesionales</v>
          </cell>
          <cell r="AB1144" t="str">
            <v>PRESTAR SERVICIOS PROFESIONALES PARA ADELANTAR LAS ACCIONES RELACIONADAS CON LA ELABORACIÓN Y GESTIÓN DE INSTRUMENTOS DE PLANIFICACIÓN Y RUTAS DE GESTIÓN COMUNITARIA</v>
          </cell>
          <cell r="AC1144">
            <v>45107</v>
          </cell>
          <cell r="AD1144">
            <v>45111</v>
          </cell>
          <cell r="AE1144">
            <v>45111</v>
          </cell>
          <cell r="AF1144">
            <v>5</v>
          </cell>
          <cell r="AG1144">
            <v>0</v>
          </cell>
          <cell r="AH1144">
            <v>5</v>
          </cell>
          <cell r="AI1144">
            <v>5</v>
          </cell>
          <cell r="AJ1144">
            <v>0</v>
          </cell>
          <cell r="AK1144">
            <v>150</v>
          </cell>
          <cell r="AL1144">
            <v>45263</v>
          </cell>
          <cell r="AM1144">
            <v>45263</v>
          </cell>
          <cell r="AN1144">
            <v>33475000</v>
          </cell>
          <cell r="AO1144">
            <v>33475000</v>
          </cell>
          <cell r="AP1144">
            <v>6695000</v>
          </cell>
          <cell r="AQ1144">
            <v>0</v>
          </cell>
          <cell r="AS1144">
            <v>1299</v>
          </cell>
          <cell r="AT1144">
            <v>45098</v>
          </cell>
          <cell r="AU1144">
            <v>33475000</v>
          </cell>
          <cell r="AV1144" t="str">
            <v>O23011601190000007575</v>
          </cell>
          <cell r="AW1144" t="str">
            <v>INVERSION</v>
          </cell>
          <cell r="AX1144" t="str">
            <v>Estudios y diseños de proyecto para el mejoramiento integral de Barrios - Bogotá 2020-2024</v>
          </cell>
          <cell r="AY1144" t="str">
            <v>5000523144</v>
          </cell>
          <cell r="AZ1144">
            <v>1305</v>
          </cell>
          <cell r="BA1144">
            <v>45106</v>
          </cell>
          <cell r="BB1144">
            <v>33475000</v>
          </cell>
          <cell r="BK1144" t="str">
            <v/>
          </cell>
          <cell r="BN1144" t="str">
            <v/>
          </cell>
          <cell r="BO1144" t="str">
            <v/>
          </cell>
          <cell r="BP1144" t="str">
            <v/>
          </cell>
          <cell r="BR1144" t="str">
            <v/>
          </cell>
          <cell r="BS1144" t="str">
            <v/>
          </cell>
          <cell r="BT1144" t="str">
            <v/>
          </cell>
          <cell r="BU1144" t="str">
            <v/>
          </cell>
          <cell r="BV1144" t="str">
            <v/>
          </cell>
          <cell r="BW1144" t="str">
            <v/>
          </cell>
          <cell r="CA1144" t="str">
            <v/>
          </cell>
          <cell r="CB1144" t="str">
            <v/>
          </cell>
          <cell r="CC1144" t="str">
            <v/>
          </cell>
          <cell r="CE1144" t="str">
            <v/>
          </cell>
          <cell r="CF1144" t="str">
            <v/>
          </cell>
          <cell r="CG1144" t="str">
            <v/>
          </cell>
          <cell r="CH1144" t="str">
            <v/>
          </cell>
          <cell r="CI1144" t="str">
            <v/>
          </cell>
          <cell r="CP1144">
            <v>0</v>
          </cell>
        </row>
        <row r="1145">
          <cell r="C1145" t="str">
            <v>1105-2023</v>
          </cell>
          <cell r="D1145">
            <v>1</v>
          </cell>
          <cell r="E1145" t="str">
            <v>CO1.PCCNTR.5176830</v>
          </cell>
          <cell r="F1145" t="str">
            <v>No Aplica</v>
          </cell>
          <cell r="G1145" t="str">
            <v>En Ejecución</v>
          </cell>
          <cell r="H1145" t="str">
            <v>https://community.secop.gov.co/Public/Tendering/OpportunityDetail/Index?noticeUID=CO1.NTC.4469026&amp;isFromPublicArea=True&amp;isModal=true&amp;asPopupView=true</v>
          </cell>
          <cell r="I1145" t="str">
            <v>SDHT-CM-A-002-2023</v>
          </cell>
          <cell r="J1145">
            <v>3</v>
          </cell>
          <cell r="K1145">
            <v>1</v>
          </cell>
          <cell r="L1145" t="str">
            <v>Persona Juridica</v>
          </cell>
          <cell r="M1145" t="str">
            <v>NIT</v>
          </cell>
          <cell r="N1145">
            <v>830090010</v>
          </cell>
          <cell r="O1145">
            <v>1</v>
          </cell>
          <cell r="P1145" t="str">
            <v>No Aplica</v>
          </cell>
          <cell r="Q1145" t="str">
            <v>No Aplica</v>
          </cell>
          <cell r="R1145" t="str">
            <v>NOGAALL S.A.S.</v>
          </cell>
          <cell r="S1145" t="str">
            <v>NOGAALL S.A.S.</v>
          </cell>
          <cell r="T1145" t="str">
            <v>No Aplica</v>
          </cell>
          <cell r="U1145">
            <v>45114</v>
          </cell>
          <cell r="V1145">
            <v>45125</v>
          </cell>
          <cell r="W1145" t="str">
            <v>No Aplica</v>
          </cell>
          <cell r="Y1145" t="str">
            <v>SA-Concurso de Méritos AB</v>
          </cell>
          <cell r="Z1145" t="str">
            <v>Contrato</v>
          </cell>
          <cell r="AA1145" t="str">
            <v>Interventoría</v>
          </cell>
          <cell r="AB1145" t="str">
            <v>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v>
          </cell>
          <cell r="AC1145">
            <v>45125</v>
          </cell>
          <cell r="AD1145">
            <v>45146</v>
          </cell>
          <cell r="AE1145">
            <v>45146</v>
          </cell>
          <cell r="AF1145">
            <v>7</v>
          </cell>
          <cell r="AG1145">
            <v>0</v>
          </cell>
          <cell r="AH1145">
            <v>7</v>
          </cell>
          <cell r="AI1145">
            <v>7</v>
          </cell>
          <cell r="AJ1145">
            <v>0</v>
          </cell>
          <cell r="AK1145">
            <v>210</v>
          </cell>
          <cell r="AL1145">
            <v>45358</v>
          </cell>
          <cell r="AM1145">
            <v>45358</v>
          </cell>
          <cell r="AN1145">
            <v>132237571</v>
          </cell>
          <cell r="AO1145">
            <v>132237571</v>
          </cell>
          <cell r="AP1145" t="str">
            <v>No Aplica</v>
          </cell>
          <cell r="AQ1145" t="str">
            <v>No Aplica</v>
          </cell>
          <cell r="AS1145">
            <v>879</v>
          </cell>
          <cell r="AT1145">
            <v>45002</v>
          </cell>
          <cell r="AU1145">
            <v>132238209</v>
          </cell>
          <cell r="AV1145" t="str">
            <v>O23011603450000007645</v>
          </cell>
          <cell r="AW1145" t="str">
            <v>INVERSION</v>
          </cell>
          <cell r="AX1145" t="str">
            <v>Recuperación del espacio público para el cuidado en Bogotá</v>
          </cell>
          <cell r="AY1145">
            <v>5000525797</v>
          </cell>
          <cell r="AZ1145">
            <v>1325</v>
          </cell>
          <cell r="BA1145">
            <v>45118</v>
          </cell>
          <cell r="BB1145">
            <v>132237571</v>
          </cell>
          <cell r="BK1145" t="str">
            <v/>
          </cell>
          <cell r="BN1145" t="str">
            <v/>
          </cell>
          <cell r="BO1145" t="str">
            <v/>
          </cell>
          <cell r="BP1145" t="str">
            <v/>
          </cell>
          <cell r="BR1145" t="str">
            <v/>
          </cell>
          <cell r="BS1145" t="str">
            <v/>
          </cell>
          <cell r="BT1145" t="str">
            <v/>
          </cell>
          <cell r="BU1145" t="str">
            <v/>
          </cell>
          <cell r="BV1145" t="str">
            <v/>
          </cell>
          <cell r="BW1145" t="str">
            <v/>
          </cell>
          <cell r="CA1145" t="str">
            <v/>
          </cell>
          <cell r="CB1145" t="str">
            <v/>
          </cell>
          <cell r="CC1145" t="str">
            <v/>
          </cell>
          <cell r="CE1145" t="str">
            <v/>
          </cell>
          <cell r="CF1145" t="str">
            <v/>
          </cell>
          <cell r="CG1145" t="str">
            <v/>
          </cell>
          <cell r="CH1145" t="str">
            <v/>
          </cell>
          <cell r="CI1145" t="str">
            <v/>
          </cell>
          <cell r="CP1145">
            <v>0</v>
          </cell>
        </row>
        <row r="1146">
          <cell r="C1146" t="str">
            <v>1106-2023</v>
          </cell>
          <cell r="D1146">
            <v>1</v>
          </cell>
          <cell r="E1146" t="str">
            <v>CO1.PCCNTR.5176659</v>
          </cell>
          <cell r="F1146" t="str">
            <v>No Aplica</v>
          </cell>
          <cell r="G1146" t="str">
            <v>En Ejecución</v>
          </cell>
          <cell r="H1146" t="str">
            <v>https://community.secop.gov.co/Public/Tendering/OpportunityDetail/Index?noticeUID=CO1.NTC.4439359&amp;isFromPublicArea=True&amp;isModal=true&amp;asPopupView=true</v>
          </cell>
          <cell r="I1146" t="str">
            <v xml:space="preserve">SDHT-LP-004-2023 </v>
          </cell>
          <cell r="J1146">
            <v>9</v>
          </cell>
          <cell r="K1146">
            <v>1</v>
          </cell>
          <cell r="L1146" t="str">
            <v>Consorcio</v>
          </cell>
          <cell r="M1146" t="str">
            <v>NIT</v>
          </cell>
          <cell r="N1146">
            <v>901550418</v>
          </cell>
          <cell r="O1146">
            <v>2</v>
          </cell>
          <cell r="P1146" t="str">
            <v>No Aplica</v>
          </cell>
          <cell r="Q1146" t="str">
            <v>No Aplica</v>
          </cell>
          <cell r="R1146" t="str">
            <v>CONSORCIO ARQING HÁBITAT</v>
          </cell>
          <cell r="S1146" t="str">
            <v>CONSORCIO ARQING HÁBITAT</v>
          </cell>
          <cell r="T1146" t="str">
            <v>No Aplica</v>
          </cell>
          <cell r="U1146">
            <v>45117</v>
          </cell>
          <cell r="V1146">
            <v>45114</v>
          </cell>
          <cell r="W1146" t="str">
            <v>No Aplica</v>
          </cell>
          <cell r="Y1146" t="str">
            <v>Licitación</v>
          </cell>
          <cell r="Z1146" t="str">
            <v>Contrato</v>
          </cell>
          <cell r="AA1146" t="str">
            <v>Obra</v>
          </cell>
          <cell r="AB1146" t="str">
            <v xml:space="preserve"> REALIZAR LOS ESTUDIOS, DISEÑOS Y OBRAS DE INTERVENCIÓN URBANA PARA LA RECUPERACIÓN DEL ESPACIO PÚBLICO PARA EL CUIDADO EN LOS TERRITORIOS PRIORIZADOS POR LA SECRETARÍA DISTRITAL DEL HÁBITAT</v>
          </cell>
          <cell r="AC1146">
            <v>45118</v>
          </cell>
          <cell r="AD1146">
            <v>45146</v>
          </cell>
          <cell r="AE1146">
            <v>45146</v>
          </cell>
          <cell r="AF1146">
            <v>6</v>
          </cell>
          <cell r="AG1146">
            <v>0</v>
          </cell>
          <cell r="AH1146">
            <v>6</v>
          </cell>
          <cell r="AI1146">
            <v>6</v>
          </cell>
          <cell r="AJ1146">
            <v>0</v>
          </cell>
          <cell r="AK1146">
            <v>180</v>
          </cell>
          <cell r="AL1146">
            <v>45329</v>
          </cell>
          <cell r="AM1146">
            <v>45329</v>
          </cell>
          <cell r="AN1146">
            <v>1295328790</v>
          </cell>
          <cell r="AO1146">
            <v>1295328790</v>
          </cell>
          <cell r="AP1146" t="str">
            <v>No Aplica</v>
          </cell>
          <cell r="AQ1146" t="str">
            <v>No Aplica</v>
          </cell>
          <cell r="AS1146">
            <v>878</v>
          </cell>
          <cell r="AT1146">
            <v>45002</v>
          </cell>
          <cell r="AU1146">
            <v>1295328791</v>
          </cell>
          <cell r="AV1146" t="str">
            <v>O23011603450000007645</v>
          </cell>
          <cell r="AW1146" t="str">
            <v>INVERSION</v>
          </cell>
          <cell r="AX1146" t="str">
            <v>Recuperación del espacio público para el cuidado en Bogotá</v>
          </cell>
          <cell r="AY1146" t="str">
            <v>5000525856</v>
          </cell>
          <cell r="AZ1146" t="str">
            <v>1326</v>
          </cell>
          <cell r="BA1146">
            <v>45118</v>
          </cell>
          <cell r="BB1146">
            <v>1295328790</v>
          </cell>
          <cell r="BK1146" t="str">
            <v/>
          </cell>
          <cell r="BN1146" t="str">
            <v/>
          </cell>
          <cell r="BO1146" t="str">
            <v/>
          </cell>
          <cell r="BP1146" t="str">
            <v/>
          </cell>
          <cell r="BR1146" t="str">
            <v/>
          </cell>
          <cell r="BS1146" t="str">
            <v/>
          </cell>
          <cell r="BT1146" t="str">
            <v/>
          </cell>
          <cell r="BU1146" t="str">
            <v/>
          </cell>
          <cell r="BV1146" t="str">
            <v/>
          </cell>
          <cell r="BW1146" t="str">
            <v/>
          </cell>
          <cell r="CA1146" t="str">
            <v/>
          </cell>
          <cell r="CB1146" t="str">
            <v/>
          </cell>
          <cell r="CC1146" t="str">
            <v/>
          </cell>
          <cell r="CE1146" t="str">
            <v/>
          </cell>
          <cell r="CF1146" t="str">
            <v/>
          </cell>
          <cell r="CG1146" t="str">
            <v/>
          </cell>
          <cell r="CH1146" t="str">
            <v/>
          </cell>
          <cell r="CI1146" t="str">
            <v/>
          </cell>
          <cell r="CP1146">
            <v>0</v>
          </cell>
        </row>
        <row r="1147">
          <cell r="C1147" t="str">
            <v>1107-2023</v>
          </cell>
          <cell r="D1147">
            <v>1</v>
          </cell>
          <cell r="E1147" t="str">
            <v>CO1.PCCNTR.5212460</v>
          </cell>
          <cell r="F1147" t="str">
            <v>No Aplica</v>
          </cell>
          <cell r="G1147" t="str">
            <v>En Ejecución</v>
          </cell>
          <cell r="H1147" t="str">
            <v>https://community.secop.gov.co/Public/Tendering/OpportunityDetail/Index?noticeUID=CO1.NTC.4725770&amp;isFromPublicArea=True&amp;isModal=true&amp;asPopupView=true</v>
          </cell>
          <cell r="I1147" t="str">
            <v>SDHT-SDA-PSAG-042-2023</v>
          </cell>
          <cell r="J1147">
            <v>1</v>
          </cell>
          <cell r="K1147">
            <v>1</v>
          </cell>
          <cell r="L1147" t="str">
            <v>Persona Natural</v>
          </cell>
          <cell r="M1147" t="str">
            <v>CC</v>
          </cell>
          <cell r="N1147">
            <v>1015405170</v>
          </cell>
          <cell r="O1147">
            <v>9</v>
          </cell>
          <cell r="P1147" t="str">
            <v>GORDILLO TEJADA</v>
          </cell>
          <cell r="Q1147" t="str">
            <v>ASLEY ANDRES</v>
          </cell>
          <cell r="R1147" t="str">
            <v>No Aplica</v>
          </cell>
          <cell r="S1147" t="str">
            <v>ASLEY ANDRES GORDILLO TEJADA</v>
          </cell>
          <cell r="T1147" t="str">
            <v>M</v>
          </cell>
          <cell r="U1147">
            <v>45119</v>
          </cell>
          <cell r="V1147">
            <v>45120</v>
          </cell>
          <cell r="W1147">
            <v>45121</v>
          </cell>
          <cell r="Y1147" t="str">
            <v>Contratación Directa</v>
          </cell>
          <cell r="Z1147" t="str">
            <v>Contrato</v>
          </cell>
          <cell r="AA1147" t="str">
            <v>Prestación de Servicios  de Apoyo a la Gestión</v>
          </cell>
          <cell r="AB1147" t="str">
            <v xml:space="preserve"> PRESTAR SERVICIOS DE APOYO TÉCNICO RELACIONADO CON LAS ACTIVIDADES DEL PROCESO DE GESTIÓN DOCUMENTAL, EN EL MARCO DE LOS PLANES MISIONALES E INSTITUCIONALES DE LA ENTIDAD</v>
          </cell>
          <cell r="AC1147">
            <v>45121</v>
          </cell>
          <cell r="AD1147">
            <v>45124</v>
          </cell>
          <cell r="AE1147">
            <v>45124</v>
          </cell>
          <cell r="AF1147">
            <v>5</v>
          </cell>
          <cell r="AG1147">
            <v>0</v>
          </cell>
          <cell r="AH1147">
            <v>5</v>
          </cell>
          <cell r="AI1147">
            <v>5</v>
          </cell>
          <cell r="AJ1147">
            <v>0</v>
          </cell>
          <cell r="AK1147">
            <v>150</v>
          </cell>
          <cell r="AL1147">
            <v>45276</v>
          </cell>
          <cell r="AM1147">
            <v>45276</v>
          </cell>
          <cell r="AN1147">
            <v>18500000</v>
          </cell>
          <cell r="AO1147">
            <v>18500000</v>
          </cell>
          <cell r="AP1147">
            <v>3700000</v>
          </cell>
          <cell r="AQ1147">
            <v>0</v>
          </cell>
          <cell r="AS1147">
            <v>1348</v>
          </cell>
          <cell r="AT1147">
            <v>45105</v>
          </cell>
          <cell r="AU1147">
            <v>18500000</v>
          </cell>
          <cell r="AV1147" t="str">
            <v>O23011605560000007754</v>
          </cell>
          <cell r="AW1147" t="str">
            <v>INVERSION</v>
          </cell>
          <cell r="AX1147" t="str">
            <v>Fortalecimiento Institucional de la Secretaría del Hábitat Bogotá</v>
          </cell>
          <cell r="AY1147" t="str">
            <v>5000526348</v>
          </cell>
          <cell r="AZ1147">
            <v>1328</v>
          </cell>
          <cell r="BA1147">
            <v>45120</v>
          </cell>
          <cell r="BB1147">
            <v>18500000</v>
          </cell>
          <cell r="BK1147" t="str">
            <v/>
          </cell>
          <cell r="BN1147" t="str">
            <v/>
          </cell>
          <cell r="BO1147" t="str">
            <v/>
          </cell>
          <cell r="BP1147" t="str">
            <v/>
          </cell>
          <cell r="BR1147" t="str">
            <v/>
          </cell>
          <cell r="BS1147" t="str">
            <v/>
          </cell>
          <cell r="BT1147" t="str">
            <v/>
          </cell>
          <cell r="BU1147" t="str">
            <v/>
          </cell>
          <cell r="BV1147" t="str">
            <v/>
          </cell>
          <cell r="BW1147" t="str">
            <v/>
          </cell>
          <cell r="CA1147" t="str">
            <v/>
          </cell>
          <cell r="CB1147" t="str">
            <v/>
          </cell>
          <cell r="CC1147" t="str">
            <v/>
          </cell>
          <cell r="CE1147" t="str">
            <v/>
          </cell>
          <cell r="CF1147" t="str">
            <v/>
          </cell>
          <cell r="CG1147" t="str">
            <v/>
          </cell>
          <cell r="CH1147" t="str">
            <v/>
          </cell>
          <cell r="CI1147" t="str">
            <v/>
          </cell>
          <cell r="CP1147">
            <v>0</v>
          </cell>
        </row>
        <row r="1148">
          <cell r="C1148" t="str">
            <v>1108-2023</v>
          </cell>
          <cell r="D1148">
            <v>1</v>
          </cell>
          <cell r="E1148" t="str">
            <v>CO1.PCCNTR.5231573</v>
          </cell>
          <cell r="F1148" t="str">
            <v>No Aplica</v>
          </cell>
          <cell r="G1148" t="str">
            <v>En Ejecución</v>
          </cell>
          <cell r="H1148" t="str">
            <v>https://community.secop.gov.co/Public/Tendering/OpportunityDetail/Index?noticeUID=CO1.NTC.4697126&amp;isFromPublicArea=True&amp;isModal=true&amp;asPopupView=true</v>
          </cell>
          <cell r="I1148" t="str">
            <v>SDHT-MC-010-2023</v>
          </cell>
          <cell r="J1148">
            <v>1</v>
          </cell>
          <cell r="K1148">
            <v>1</v>
          </cell>
          <cell r="L1148" t="str">
            <v>Persona Juridica</v>
          </cell>
          <cell r="M1148" t="str">
            <v>NIT</v>
          </cell>
          <cell r="N1148">
            <v>860002534</v>
          </cell>
          <cell r="O1148">
            <v>0</v>
          </cell>
          <cell r="P1148" t="str">
            <v>No Aplica</v>
          </cell>
          <cell r="Q1148" t="str">
            <v>No Aplica</v>
          </cell>
          <cell r="R1148" t="str">
            <v>ZURICH COLOMBIA SEGUROS SA</v>
          </cell>
          <cell r="S1148" t="str">
            <v>ZURICH COLOMBIA SEGUROS SA</v>
          </cell>
          <cell r="T1148" t="str">
            <v>No Aplica</v>
          </cell>
          <cell r="U1148">
            <v>45125</v>
          </cell>
          <cell r="V1148" t="str">
            <v>No aplica</v>
          </cell>
          <cell r="W1148" t="str">
            <v>No Aplica</v>
          </cell>
          <cell r="X1148" t="str">
            <v>No Aplica</v>
          </cell>
          <cell r="Y1148" t="str">
            <v>Mínima Cuantía</v>
          </cell>
          <cell r="Z1148" t="str">
            <v>Contrato</v>
          </cell>
          <cell r="AA1148" t="str">
            <v>Seguros</v>
          </cell>
          <cell r="AB1148" t="str">
            <v>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v>
          </cell>
          <cell r="AC1148">
            <v>45125</v>
          </cell>
          <cell r="AD1148">
            <v>45126</v>
          </cell>
          <cell r="AE1148">
            <v>45126</v>
          </cell>
          <cell r="AF1148">
            <v>0</v>
          </cell>
          <cell r="AG1148">
            <v>212</v>
          </cell>
          <cell r="AH1148">
            <v>7.0666666666666664</v>
          </cell>
          <cell r="AI1148">
            <v>7</v>
          </cell>
          <cell r="AJ1148">
            <v>2</v>
          </cell>
          <cell r="AK1148">
            <v>212</v>
          </cell>
          <cell r="AL1148">
            <v>45338</v>
          </cell>
          <cell r="AM1148">
            <v>45338</v>
          </cell>
          <cell r="AN1148">
            <v>30426917</v>
          </cell>
          <cell r="AO1148">
            <v>30426917</v>
          </cell>
          <cell r="AP1148" t="str">
            <v>No Aplica</v>
          </cell>
          <cell r="AQ1148" t="str">
            <v>No Aplica</v>
          </cell>
          <cell r="AS1148">
            <v>1223</v>
          </cell>
          <cell r="AT1148">
            <v>45090</v>
          </cell>
          <cell r="AU1148">
            <v>30426917</v>
          </cell>
          <cell r="AV1148" t="str">
            <v>O212020200701030571352</v>
          </cell>
          <cell r="AW1148" t="str">
            <v>FUNCIONAMIENTO</v>
          </cell>
          <cell r="AX1148" t="str">
            <v>Servicios de seguros de transporte marítimo, aéreo y otros medios de transporte</v>
          </cell>
          <cell r="AY1148" t="str">
            <v>5000528019</v>
          </cell>
          <cell r="AZ1148" t="str">
            <v>1337</v>
          </cell>
          <cell r="BA1148">
            <v>45125</v>
          </cell>
          <cell r="BB1148">
            <v>30426917</v>
          </cell>
          <cell r="BK1148" t="str">
            <v/>
          </cell>
          <cell r="BN1148" t="str">
            <v/>
          </cell>
          <cell r="BO1148" t="str">
            <v/>
          </cell>
          <cell r="BP1148" t="str">
            <v/>
          </cell>
          <cell r="BR1148" t="str">
            <v/>
          </cell>
          <cell r="BS1148" t="str">
            <v/>
          </cell>
          <cell r="BT1148" t="str">
            <v/>
          </cell>
          <cell r="BU1148" t="str">
            <v/>
          </cell>
          <cell r="BV1148" t="str">
            <v/>
          </cell>
          <cell r="BW1148" t="str">
            <v/>
          </cell>
          <cell r="CA1148" t="str">
            <v/>
          </cell>
          <cell r="CB1148" t="str">
            <v/>
          </cell>
          <cell r="CC1148" t="str">
            <v/>
          </cell>
          <cell r="CE1148" t="str">
            <v/>
          </cell>
          <cell r="CF1148" t="str">
            <v/>
          </cell>
          <cell r="CG1148" t="str">
            <v/>
          </cell>
          <cell r="CH1148" t="str">
            <v/>
          </cell>
          <cell r="CI1148" t="str">
            <v/>
          </cell>
          <cell r="CP1148">
            <v>0</v>
          </cell>
        </row>
        <row r="1149">
          <cell r="C1149" t="str">
            <v>1109-2023</v>
          </cell>
          <cell r="D1149">
            <v>1</v>
          </cell>
          <cell r="E1149" t="str">
            <v>CO1.PCCNTR.5233629</v>
          </cell>
          <cell r="F1149" t="str">
            <v>No Aplica</v>
          </cell>
          <cell r="G1149" t="str">
            <v>En Ejecución</v>
          </cell>
          <cell r="H1149" t="str">
            <v>https://community.secop.gov.co/Public/Tendering/OpportunityDetail/Index?noticeUID=CO1.NTC.4710755&amp;isFromPublicArea=True&amp;isModal=true&amp;asPopupView=true</v>
          </cell>
          <cell r="I1149" t="str">
            <v>SDHT-MC-011-2023</v>
          </cell>
          <cell r="J1149">
            <v>2</v>
          </cell>
          <cell r="K1149">
            <v>1</v>
          </cell>
          <cell r="L1149" t="str">
            <v>Persona Juridica</v>
          </cell>
          <cell r="M1149" t="str">
            <v>NIT</v>
          </cell>
          <cell r="N1149">
            <v>900891247</v>
          </cell>
          <cell r="O1149">
            <v>9</v>
          </cell>
          <cell r="P1149" t="str">
            <v>No Aplica</v>
          </cell>
          <cell r="Q1149" t="str">
            <v>No Aplica</v>
          </cell>
          <cell r="R1149" t="str">
            <v>SOLUCIONES ICG</v>
          </cell>
          <cell r="S1149" t="str">
            <v>SOLUCIONES ICG</v>
          </cell>
          <cell r="T1149" t="str">
            <v>No Aplica</v>
          </cell>
          <cell r="U1149">
            <v>45126</v>
          </cell>
          <cell r="V1149">
            <v>45132</v>
          </cell>
          <cell r="W1149" t="str">
            <v>No Aplica</v>
          </cell>
          <cell r="X1149" t="str">
            <v>No Aplica</v>
          </cell>
          <cell r="Y1149" t="str">
            <v>Mínima Cuantía</v>
          </cell>
          <cell r="Z1149" t="str">
            <v>Contrato</v>
          </cell>
          <cell r="AA1149" t="str">
            <v>Prestación de Servicios</v>
          </cell>
          <cell r="AB1149" t="str">
            <v>PRESTAR LOS SERVICIOS DE SOPORTE Y RENOVACIÓN DEL SOFTWARE ANTIVIRUS BITDEFENDER GRAVITYZONE ADVANCED BUSINESS SECURITY PARA LA SECRETARIA DISTRITAL DEL HÁBITAT BOGOTÁ D.C.</v>
          </cell>
          <cell r="AC1149">
            <v>45132</v>
          </cell>
          <cell r="AD1149">
            <v>45132</v>
          </cell>
          <cell r="AE1149">
            <v>45132</v>
          </cell>
          <cell r="AF1149">
            <v>12</v>
          </cell>
          <cell r="AG1149">
            <v>0</v>
          </cell>
          <cell r="AH1149">
            <v>12</v>
          </cell>
          <cell r="AI1149">
            <v>12</v>
          </cell>
          <cell r="AJ1149">
            <v>0</v>
          </cell>
          <cell r="AK1149">
            <v>360</v>
          </cell>
          <cell r="AL1149">
            <v>45497</v>
          </cell>
          <cell r="AM1149">
            <v>45497</v>
          </cell>
          <cell r="AN1149">
            <v>40622400</v>
          </cell>
          <cell r="AO1149">
            <v>40622400</v>
          </cell>
          <cell r="AP1149" t="str">
            <v>No Aplica</v>
          </cell>
          <cell r="AQ1149" t="str">
            <v>No Aplica</v>
          </cell>
          <cell r="AS1149">
            <v>947</v>
          </cell>
          <cell r="AT1149">
            <v>45021</v>
          </cell>
          <cell r="AU1149">
            <v>50540000</v>
          </cell>
          <cell r="AV1149" t="str">
            <v>O23011605530000007815</v>
          </cell>
          <cell r="AW1149" t="str">
            <v>INVERSION</v>
          </cell>
          <cell r="AX1149" t="str">
            <v>Desarrollo del sistema de información misional y estratégica del sector hábitat Bogotá</v>
          </cell>
          <cell r="AY1149" t="str">
            <v>5000528873</v>
          </cell>
          <cell r="AZ1149" t="str">
            <v>1342</v>
          </cell>
          <cell r="BA1149">
            <v>45128</v>
          </cell>
          <cell r="BB1149">
            <v>40622400</v>
          </cell>
          <cell r="BK1149" t="str">
            <v/>
          </cell>
          <cell r="BN1149" t="str">
            <v/>
          </cell>
          <cell r="BO1149" t="str">
            <v/>
          </cell>
          <cell r="BP1149" t="str">
            <v/>
          </cell>
          <cell r="BR1149" t="str">
            <v/>
          </cell>
          <cell r="BS1149" t="str">
            <v/>
          </cell>
          <cell r="BT1149" t="str">
            <v/>
          </cell>
          <cell r="BU1149" t="str">
            <v/>
          </cell>
          <cell r="BV1149" t="str">
            <v/>
          </cell>
          <cell r="BW1149" t="str">
            <v/>
          </cell>
          <cell r="CA1149" t="str">
            <v/>
          </cell>
          <cell r="CB1149" t="str">
            <v/>
          </cell>
          <cell r="CC1149" t="str">
            <v/>
          </cell>
          <cell r="CE1149" t="str">
            <v/>
          </cell>
          <cell r="CF1149" t="str">
            <v/>
          </cell>
          <cell r="CG1149" t="str">
            <v/>
          </cell>
          <cell r="CH1149" t="str">
            <v/>
          </cell>
          <cell r="CI1149" t="str">
            <v/>
          </cell>
          <cell r="CP1149">
            <v>0</v>
          </cell>
        </row>
        <row r="1150">
          <cell r="C1150" t="str">
            <v>1110-2023</v>
          </cell>
          <cell r="D1150">
            <v>1</v>
          </cell>
          <cell r="E1150" t="str">
            <v>SECOP I</v>
          </cell>
          <cell r="F1150" t="str">
            <v>No Aplica</v>
          </cell>
          <cell r="G1150" t="str">
            <v>Terminado</v>
          </cell>
          <cell r="H1150" t="str">
            <v>https://www.contratos.gov.co/consultas/detalleProceso.do?numConstancia=23-22-69450&amp;g-recaptcha</v>
          </cell>
          <cell r="I1150" t="str">
            <v>CD-001-2023</v>
          </cell>
          <cell r="J1150">
            <v>1</v>
          </cell>
          <cell r="K1150">
            <v>1</v>
          </cell>
          <cell r="L1150" t="str">
            <v>Persona Juridica</v>
          </cell>
          <cell r="M1150" t="str">
            <v>NIT</v>
          </cell>
          <cell r="N1150">
            <v>860024451</v>
          </cell>
          <cell r="O1150">
            <v>2</v>
          </cell>
          <cell r="P1150" t="str">
            <v>No Aplica</v>
          </cell>
          <cell r="Q1150" t="str">
            <v>No Aplica</v>
          </cell>
          <cell r="R1150" t="str">
            <v>CÁMARA REGIONAL DE LA CONSTRUCCIÓN CAMACOL B&amp;C</v>
          </cell>
          <cell r="S1150" t="str">
            <v>CÁMARA REGIONAL DE LA CONSTRUCCIÓN CAMACOL B&amp;C</v>
          </cell>
          <cell r="T1150" t="str">
            <v>No Aplica</v>
          </cell>
          <cell r="U1150">
            <v>45103</v>
          </cell>
          <cell r="V1150" t="str">
            <v>No aplica</v>
          </cell>
          <cell r="W1150" t="str">
            <v>No Aplica</v>
          </cell>
          <cell r="X1150" t="str">
            <v>No Aplica</v>
          </cell>
          <cell r="Y1150" t="str">
            <v>Contratación Directa</v>
          </cell>
          <cell r="Z1150" t="str">
            <v>Contrato</v>
          </cell>
          <cell r="AA1150" t="str">
            <v>Donación</v>
          </cell>
          <cell r="AB1150" t="str">
            <v>TRANSFERIR A TÍTULO GRATUITO EL PRODUCTO RELACIONADO CON ESTUDIOS Y DISEÑOS, PARA LA IMPLEMENTACIÓN DE LAS INTERVENCIÓN BLANDAS EN LA MANZANA DEL CUIDADO SAN BLAS – SAN CRISTOBAL, A FAVOR DE LA SECRETARÍA DISTRITAL DEL HÁBITAT.</v>
          </cell>
          <cell r="AC1150">
            <v>45103</v>
          </cell>
          <cell r="AE1150">
            <v>45103</v>
          </cell>
          <cell r="AF1150">
            <v>0</v>
          </cell>
          <cell r="AG1150">
            <v>15</v>
          </cell>
          <cell r="AH1150">
            <v>0.5</v>
          </cell>
          <cell r="AI1150">
            <v>0</v>
          </cell>
          <cell r="AJ1150">
            <v>15</v>
          </cell>
          <cell r="AK1150">
            <v>15</v>
          </cell>
          <cell r="AL1150">
            <v>45118</v>
          </cell>
          <cell r="AM1150">
            <v>45118</v>
          </cell>
          <cell r="AN1150">
            <v>0</v>
          </cell>
          <cell r="AO1150">
            <v>0</v>
          </cell>
          <cell r="AP1150" t="str">
            <v>No Aplica</v>
          </cell>
          <cell r="AQ1150" t="str">
            <v>No Aplica</v>
          </cell>
          <cell r="AR1150" t="str">
            <v>No Aplican Recursos</v>
          </cell>
          <cell r="AS1150" t="str">
            <v>No Aplican Recursos</v>
          </cell>
          <cell r="AT1150" t="str">
            <v>No Aplican Recursos</v>
          </cell>
          <cell r="AU1150" t="str">
            <v>No Aplican Recursos</v>
          </cell>
          <cell r="AV1150" t="str">
            <v>No Aplican Recursos</v>
          </cell>
          <cell r="AW1150" t="str">
            <v>No Aplican Recursos</v>
          </cell>
          <cell r="AX1150" t="str">
            <v>No Aplican Recursos</v>
          </cell>
          <cell r="AY1150" t="str">
            <v>No Aplican Recursos</v>
          </cell>
          <cell r="AZ1150" t="str">
            <v>No Aplican Recursos</v>
          </cell>
          <cell r="BA1150">
            <v>45103</v>
          </cell>
          <cell r="BB1150">
            <v>0</v>
          </cell>
          <cell r="BK1150" t="str">
            <v/>
          </cell>
          <cell r="BN1150" t="str">
            <v/>
          </cell>
          <cell r="BO1150" t="str">
            <v/>
          </cell>
          <cell r="BP1150" t="str">
            <v/>
          </cell>
          <cell r="BR1150" t="str">
            <v/>
          </cell>
          <cell r="BS1150" t="str">
            <v/>
          </cell>
          <cell r="BT1150" t="str">
            <v/>
          </cell>
          <cell r="BU1150" t="str">
            <v/>
          </cell>
          <cell r="BV1150" t="str">
            <v/>
          </cell>
          <cell r="BW1150" t="str">
            <v/>
          </cell>
          <cell r="CA1150" t="str">
            <v/>
          </cell>
          <cell r="CB1150" t="str">
            <v/>
          </cell>
          <cell r="CC1150" t="str">
            <v/>
          </cell>
          <cell r="CE1150" t="str">
            <v/>
          </cell>
          <cell r="CF1150" t="str">
            <v/>
          </cell>
          <cell r="CG1150" t="str">
            <v/>
          </cell>
          <cell r="CH1150" t="str">
            <v/>
          </cell>
          <cell r="CI1150" t="str">
            <v/>
          </cell>
          <cell r="CP1150">
            <v>0</v>
          </cell>
        </row>
        <row r="1151">
          <cell r="C1151" t="str">
            <v>1111-2023</v>
          </cell>
          <cell r="D1151">
            <v>1</v>
          </cell>
          <cell r="E1151" t="str">
            <v>CO1.PCCNTR.5237699</v>
          </cell>
          <cell r="F1151" t="str">
            <v>No Aplica</v>
          </cell>
          <cell r="G1151" t="str">
            <v>En Ejecución</v>
          </cell>
          <cell r="H1151" t="str">
            <v>https://community.secop.gov.co/Public/Tendering/OpportunityDetail/Index?noticeUID=CO1.NTC.4710476&amp;isFromPublicArea=True&amp;isModal=False</v>
          </cell>
          <cell r="I1151" t="str">
            <v>SDHT-MC-013-2023</v>
          </cell>
          <cell r="J1151">
            <v>6</v>
          </cell>
          <cell r="K1151">
            <v>1</v>
          </cell>
          <cell r="L1151" t="str">
            <v>Persona Juridica</v>
          </cell>
          <cell r="M1151" t="str">
            <v>NIT</v>
          </cell>
          <cell r="N1151">
            <v>900818708</v>
          </cell>
          <cell r="O1151">
            <v>2</v>
          </cell>
          <cell r="P1151" t="str">
            <v>No Aplica</v>
          </cell>
          <cell r="Q1151" t="str">
            <v>No Aplica</v>
          </cell>
          <cell r="R1151" t="str">
            <v>SOFTWARE IT SAS</v>
          </cell>
          <cell r="S1151" t="str">
            <v>SOFTWARE IT SAS</v>
          </cell>
          <cell r="T1151" t="str">
            <v>No Aplica</v>
          </cell>
          <cell r="U1151">
            <v>45131</v>
          </cell>
          <cell r="V1151">
            <v>45132</v>
          </cell>
          <cell r="W1151" t="str">
            <v>No Aplica</v>
          </cell>
          <cell r="X1151" t="str">
            <v>No Aplica</v>
          </cell>
          <cell r="Y1151" t="str">
            <v>Mínima Cuantía</v>
          </cell>
          <cell r="Z1151" t="str">
            <v>Contrato</v>
          </cell>
          <cell r="AA1151" t="str">
            <v>Compra-Venta</v>
          </cell>
          <cell r="AB1151" t="str">
            <v>RENOVAR LA SUBSCRIPCIÓN DE ADOBE CREATIVE CLOUD FOR TEAMS, PARA LA SECRETARIA DISTRITAL DEL HÁBITAT (SDHT)</v>
          </cell>
          <cell r="AC1151">
            <v>45132</v>
          </cell>
          <cell r="AD1151">
            <v>45133</v>
          </cell>
          <cell r="AE1151">
            <v>45133</v>
          </cell>
          <cell r="AF1151">
            <v>0</v>
          </cell>
          <cell r="AG1151">
            <v>45</v>
          </cell>
          <cell r="AH1151">
            <v>1.5</v>
          </cell>
          <cell r="AI1151">
            <v>1</v>
          </cell>
          <cell r="AJ1151">
            <v>15</v>
          </cell>
          <cell r="AK1151">
            <v>45</v>
          </cell>
          <cell r="AL1151">
            <v>45177</v>
          </cell>
          <cell r="AM1151">
            <v>45177</v>
          </cell>
          <cell r="AN1151">
            <v>7800000</v>
          </cell>
          <cell r="AO1151">
            <v>7800000</v>
          </cell>
          <cell r="AP1151" t="str">
            <v>No Aplica</v>
          </cell>
          <cell r="AQ1151" t="str">
            <v>No Aplica</v>
          </cell>
          <cell r="AS1151">
            <v>1353</v>
          </cell>
          <cell r="AT1151">
            <v>45113</v>
          </cell>
          <cell r="AU1151">
            <v>17459000</v>
          </cell>
          <cell r="AV1151" t="str">
            <v>O23011605530000007815</v>
          </cell>
          <cell r="AW1151" t="str">
            <v>INVERSION</v>
          </cell>
          <cell r="AX1151" t="str">
            <v>Desarrollo del sistema de información misional y estratégica del sector hábitat Bogotá</v>
          </cell>
          <cell r="AY1151" t="str">
            <v>5000529877</v>
          </cell>
          <cell r="AZ1151" t="str">
            <v>1346</v>
          </cell>
          <cell r="BA1151">
            <v>45132</v>
          </cell>
          <cell r="BB1151">
            <v>7800000</v>
          </cell>
          <cell r="BK1151" t="str">
            <v/>
          </cell>
          <cell r="BN1151" t="str">
            <v/>
          </cell>
          <cell r="BO1151" t="str">
            <v/>
          </cell>
          <cell r="BP1151" t="str">
            <v/>
          </cell>
          <cell r="BR1151" t="str">
            <v/>
          </cell>
          <cell r="BS1151" t="str">
            <v/>
          </cell>
          <cell r="BT1151" t="str">
            <v/>
          </cell>
          <cell r="BU1151" t="str">
            <v/>
          </cell>
          <cell r="BV1151" t="str">
            <v/>
          </cell>
          <cell r="BW1151" t="str">
            <v/>
          </cell>
          <cell r="CA1151" t="str">
            <v/>
          </cell>
          <cell r="CB1151" t="str">
            <v/>
          </cell>
          <cell r="CC1151" t="str">
            <v/>
          </cell>
          <cell r="CE1151" t="str">
            <v/>
          </cell>
          <cell r="CF1151" t="str">
            <v/>
          </cell>
          <cell r="CG1151" t="str">
            <v/>
          </cell>
          <cell r="CH1151" t="str">
            <v/>
          </cell>
          <cell r="CI1151" t="str">
            <v/>
          </cell>
          <cell r="CP1151">
            <v>0</v>
          </cell>
        </row>
        <row r="1152">
          <cell r="C1152" t="str">
            <v>112695-2023</v>
          </cell>
          <cell r="D1152">
            <v>1</v>
          </cell>
          <cell r="E1152" t="str">
            <v>Tienda Virtual</v>
          </cell>
          <cell r="F1152" t="str">
            <v>No Aplica</v>
          </cell>
          <cell r="G1152" t="str">
            <v>En Ejecución</v>
          </cell>
          <cell r="H1152" t="str">
            <v>https://colombiacompra.coupahost.com/order_headers/112695</v>
          </cell>
          <cell r="I1152" t="str">
            <v>112695-2023</v>
          </cell>
          <cell r="J1152" t="str">
            <v>No Aplica</v>
          </cell>
          <cell r="K1152">
            <v>1</v>
          </cell>
          <cell r="L1152" t="str">
            <v>Persona Juridica</v>
          </cell>
          <cell r="M1152" t="str">
            <v>NIT</v>
          </cell>
          <cell r="N1152">
            <v>900459737</v>
          </cell>
          <cell r="O1152">
            <v>5</v>
          </cell>
          <cell r="P1152" t="str">
            <v>No Aplica</v>
          </cell>
          <cell r="Q1152" t="str">
            <v>No Aplica</v>
          </cell>
          <cell r="R1152" t="str">
            <v>GRUPO EDS AUTOGAS S.A.S.</v>
          </cell>
          <cell r="S1152" t="str">
            <v>GRUPO EDS AUTOGAS S.A.S.</v>
          </cell>
          <cell r="T1152" t="str">
            <v>No Aplica</v>
          </cell>
          <cell r="U1152">
            <v>45113</v>
          </cell>
          <cell r="V1152">
            <v>45117</v>
          </cell>
          <cell r="W1152" t="str">
            <v>No Aplica</v>
          </cell>
          <cell r="X1152" t="str">
            <v>No Aplica</v>
          </cell>
          <cell r="Y1152" t="str">
            <v>Orden de Compra</v>
          </cell>
          <cell r="Z1152" t="str">
            <v>Orden de Compra</v>
          </cell>
          <cell r="AA1152" t="str">
            <v>Suministro</v>
          </cell>
          <cell r="AB1152" t="str">
            <v>SUMINISTRO DE COMBUSTIBLE: GASOLINA CORRIENTE Y DIESEL PARA EL PARQUE AUTOMOTOR DE LA SECRETARÍA DISTRITAL DEL HÁBITAT.</v>
          </cell>
          <cell r="AC1152">
            <v>45117</v>
          </cell>
          <cell r="AE1152">
            <v>45117</v>
          </cell>
          <cell r="AF1152">
            <v>8</v>
          </cell>
          <cell r="AG1152">
            <v>0</v>
          </cell>
          <cell r="AH1152">
            <v>8</v>
          </cell>
          <cell r="AI1152">
            <v>8</v>
          </cell>
          <cell r="AJ1152">
            <v>0</v>
          </cell>
          <cell r="AK1152">
            <v>240</v>
          </cell>
          <cell r="AL1152">
            <v>45360</v>
          </cell>
          <cell r="AM1152">
            <v>45360</v>
          </cell>
          <cell r="AN1152">
            <v>32787000</v>
          </cell>
          <cell r="AO1152">
            <v>32787000</v>
          </cell>
          <cell r="AP1152" t="str">
            <v>No Aplica</v>
          </cell>
          <cell r="AQ1152" t="str">
            <v>No Aplica</v>
          </cell>
          <cell r="AS1152">
            <v>1136</v>
          </cell>
          <cell r="AT1152">
            <v>45063</v>
          </cell>
          <cell r="AU1152">
            <v>32787000</v>
          </cell>
          <cell r="AV1152" t="str">
            <v>O2120201003033331101</v>
          </cell>
          <cell r="AW1152" t="str">
            <v>FUNCIONAMIENTO</v>
          </cell>
          <cell r="AX1152" t="str">
            <v>Gasolina motor corriente</v>
          </cell>
          <cell r="AY1152" t="str">
            <v>5000525157</v>
          </cell>
          <cell r="AZ1152" t="str">
            <v>1319</v>
          </cell>
          <cell r="BA1152">
            <v>45113</v>
          </cell>
          <cell r="BB1152">
            <v>32787000</v>
          </cell>
          <cell r="BK1152" t="str">
            <v/>
          </cell>
          <cell r="BN1152" t="str">
            <v/>
          </cell>
          <cell r="BO1152" t="str">
            <v/>
          </cell>
          <cell r="BP1152" t="str">
            <v/>
          </cell>
          <cell r="BR1152" t="str">
            <v/>
          </cell>
          <cell r="BS1152" t="str">
            <v/>
          </cell>
          <cell r="BT1152" t="str">
            <v/>
          </cell>
          <cell r="BU1152" t="str">
            <v/>
          </cell>
          <cell r="BV1152" t="str">
            <v/>
          </cell>
          <cell r="BW1152" t="str">
            <v/>
          </cell>
          <cell r="CA1152" t="str">
            <v/>
          </cell>
          <cell r="CB1152" t="str">
            <v/>
          </cell>
          <cell r="CC1152" t="str">
            <v/>
          </cell>
          <cell r="CE1152" t="str">
            <v/>
          </cell>
          <cell r="CF1152" t="str">
            <v/>
          </cell>
          <cell r="CG1152" t="str">
            <v/>
          </cell>
          <cell r="CH1152" t="str">
            <v/>
          </cell>
          <cell r="CI1152" t="str">
            <v/>
          </cell>
          <cell r="CP1152">
            <v>0</v>
          </cell>
        </row>
        <row r="1153">
          <cell r="C1153" t="str">
            <v>113027-2023</v>
          </cell>
          <cell r="D1153">
            <v>1</v>
          </cell>
          <cell r="E1153" t="str">
            <v>Tienda Virtual</v>
          </cell>
          <cell r="F1153" t="str">
            <v>No Aplica</v>
          </cell>
          <cell r="G1153" t="str">
            <v>En Ejecución</v>
          </cell>
          <cell r="H1153" t="str">
            <v>https://colombiacompra.coupahost.com/order_headers/113027</v>
          </cell>
          <cell r="I1153" t="str">
            <v>113027-2023</v>
          </cell>
          <cell r="J1153" t="str">
            <v>No Aplica</v>
          </cell>
          <cell r="K1153">
            <v>1</v>
          </cell>
          <cell r="L1153" t="str">
            <v>Persona Juridica</v>
          </cell>
          <cell r="M1153" t="str">
            <v>NIT</v>
          </cell>
          <cell r="N1153">
            <v>830031296</v>
          </cell>
          <cell r="O1153">
            <v>7</v>
          </cell>
          <cell r="P1153" t="str">
            <v>No Aplica</v>
          </cell>
          <cell r="Q1153" t="str">
            <v>No Aplica</v>
          </cell>
          <cell r="R1153" t="str">
            <v>CENTRO INTEGRAL DE MANTENIMIENTO AUTOCARS S.A.S</v>
          </cell>
          <cell r="S1153" t="str">
            <v>CENTRO INTEGRAL DE MANTENIMIENTO AUTOCARS S.A.S</v>
          </cell>
          <cell r="T1153" t="str">
            <v>No Aplica</v>
          </cell>
          <cell r="U1153">
            <v>45120</v>
          </cell>
          <cell r="V1153">
            <v>45125</v>
          </cell>
          <cell r="W1153" t="str">
            <v>No Aplica</v>
          </cell>
          <cell r="X1153" t="str">
            <v>No Aplica</v>
          </cell>
          <cell r="Y1153" t="str">
            <v>Orden de Compra</v>
          </cell>
          <cell r="Z1153" t="str">
            <v>Orden de Compra</v>
          </cell>
          <cell r="AA1153" t="str">
            <v>Prestación de Servicios</v>
          </cell>
          <cell r="AB1153" t="str">
            <v>PRESTAR EL SERVICIO DE MANTENIMIENTO PREVENTIVO Y CORRECTIVO CON SUMINISTRO DE REPUESTO Y MANO DE OBRA PARA EL PARQUE AUTOMOTOR DE LA SECRETARÍA DISTRITAL DEL HÁBITAT.</v>
          </cell>
          <cell r="AC1153">
            <v>45125</v>
          </cell>
          <cell r="AE1153">
            <v>45125</v>
          </cell>
          <cell r="AF1153">
            <v>8</v>
          </cell>
          <cell r="AG1153">
            <v>0</v>
          </cell>
          <cell r="AH1153">
            <v>8</v>
          </cell>
          <cell r="AI1153">
            <v>8</v>
          </cell>
          <cell r="AJ1153">
            <v>0</v>
          </cell>
          <cell r="AK1153">
            <v>240</v>
          </cell>
          <cell r="AL1153">
            <v>45368</v>
          </cell>
          <cell r="AM1153">
            <v>45368</v>
          </cell>
          <cell r="AN1153">
            <v>9702000</v>
          </cell>
          <cell r="AO1153">
            <v>9702000</v>
          </cell>
          <cell r="AP1153" t="str">
            <v>No Aplica</v>
          </cell>
          <cell r="AQ1153" t="str">
            <v>No Aplica</v>
          </cell>
          <cell r="AS1153">
            <v>1153</v>
          </cell>
          <cell r="AT1153">
            <v>45063</v>
          </cell>
          <cell r="AU1153">
            <v>84365000</v>
          </cell>
          <cell r="AV1153" t="str">
            <v>O2120201003033338004</v>
          </cell>
          <cell r="AW1153" t="str">
            <v>FUNCIONAMIENTO</v>
          </cell>
          <cell r="AX1153" t="str">
            <v>Aceites lubricantes</v>
          </cell>
          <cell r="AY1153" t="str">
            <v>5000526874</v>
          </cell>
          <cell r="AZ1153" t="str">
            <v>1330</v>
          </cell>
          <cell r="BA1153">
            <v>45121</v>
          </cell>
          <cell r="BB1153">
            <v>9702000</v>
          </cell>
          <cell r="BK1153" t="str">
            <v/>
          </cell>
          <cell r="BN1153" t="str">
            <v/>
          </cell>
          <cell r="BO1153" t="str">
            <v/>
          </cell>
          <cell r="BP1153" t="str">
            <v/>
          </cell>
          <cell r="BR1153" t="str">
            <v/>
          </cell>
          <cell r="BS1153" t="str">
            <v/>
          </cell>
          <cell r="BT1153" t="str">
            <v/>
          </cell>
          <cell r="BU1153" t="str">
            <v/>
          </cell>
          <cell r="BV1153" t="str">
            <v/>
          </cell>
          <cell r="BW1153" t="str">
            <v/>
          </cell>
          <cell r="CA1153" t="str">
            <v/>
          </cell>
          <cell r="CB1153" t="str">
            <v/>
          </cell>
          <cell r="CC1153" t="str">
            <v/>
          </cell>
          <cell r="CE1153" t="str">
            <v/>
          </cell>
          <cell r="CF1153" t="str">
            <v/>
          </cell>
          <cell r="CG1153" t="str">
            <v/>
          </cell>
          <cell r="CH1153" t="str">
            <v/>
          </cell>
          <cell r="CI1153" t="str">
            <v/>
          </cell>
          <cell r="CP1153">
            <v>0</v>
          </cell>
        </row>
        <row r="1154">
          <cell r="C1154" t="str">
            <v>113027-2023</v>
          </cell>
          <cell r="D1154">
            <v>2</v>
          </cell>
          <cell r="E1154" t="str">
            <v>Tienda Virtual</v>
          </cell>
          <cell r="F1154" t="str">
            <v>No Aplica</v>
          </cell>
          <cell r="G1154" t="str">
            <v>En Ejecución</v>
          </cell>
          <cell r="H1154" t="str">
            <v>https://colombiacompra.coupahost.com/order_headers/113027</v>
          </cell>
          <cell r="I1154" t="str">
            <v>113027-2023</v>
          </cell>
          <cell r="J1154" t="str">
            <v>No Aplica</v>
          </cell>
          <cell r="K1154">
            <v>2</v>
          </cell>
          <cell r="L1154" t="str">
            <v>Persona Juridica</v>
          </cell>
          <cell r="M1154" t="str">
            <v>NIT</v>
          </cell>
          <cell r="N1154">
            <v>830031296</v>
          </cell>
          <cell r="O1154">
            <v>7</v>
          </cell>
          <cell r="P1154" t="str">
            <v>No Aplica</v>
          </cell>
          <cell r="Q1154" t="str">
            <v>No Aplica</v>
          </cell>
          <cell r="R1154" t="str">
            <v>CENTRO INTEGRAL DE MANTENIMIENTO AUTOCARS S.A.S</v>
          </cell>
          <cell r="S1154" t="str">
            <v>CENTRO INTEGRAL DE MANTENIMIENTO AUTOCARS S.A.S</v>
          </cell>
          <cell r="T1154" t="str">
            <v>No Aplica</v>
          </cell>
          <cell r="U1154">
            <v>45120</v>
          </cell>
          <cell r="V1154">
            <v>45125</v>
          </cell>
          <cell r="W1154" t="str">
            <v>No Aplica</v>
          </cell>
          <cell r="X1154" t="str">
            <v>No Aplica</v>
          </cell>
          <cell r="Y1154" t="str">
            <v>Orden de Compra</v>
          </cell>
          <cell r="Z1154" t="str">
            <v>Orden de Compra</v>
          </cell>
          <cell r="AA1154" t="str">
            <v>Prestación de Servicios</v>
          </cell>
          <cell r="AB1154" t="str">
            <v>PRESTAR EL SERVICIO DE MANTENIMIENTO PREVENTIVO Y CORRECTIVO CON SUMINISTRO DE REPUESTO Y MANO DE OBRA PARA EL PARQUE AUTOMOTOR DE LA SECRETARÍA DISTRITAL DEL HÁBITAT.</v>
          </cell>
          <cell r="AC1154">
            <v>45125</v>
          </cell>
          <cell r="AE1154">
            <v>45125</v>
          </cell>
          <cell r="AF1154">
            <v>8</v>
          </cell>
          <cell r="AG1154">
            <v>0</v>
          </cell>
          <cell r="AH1154">
            <v>8</v>
          </cell>
          <cell r="AI1154">
            <v>8</v>
          </cell>
          <cell r="AJ1154">
            <v>0</v>
          </cell>
          <cell r="AK1154">
            <v>240</v>
          </cell>
          <cell r="AL1154">
            <v>45368</v>
          </cell>
          <cell r="AM1154">
            <v>45368</v>
          </cell>
          <cell r="AN1154">
            <v>7524000</v>
          </cell>
          <cell r="AO1154">
            <v>7524000</v>
          </cell>
          <cell r="AP1154" t="str">
            <v>No Aplica</v>
          </cell>
          <cell r="AQ1154" t="str">
            <v>No Aplica</v>
          </cell>
          <cell r="AS1154">
            <v>1153</v>
          </cell>
          <cell r="AT1154">
            <v>45063</v>
          </cell>
          <cell r="AU1154">
            <v>84365000</v>
          </cell>
          <cell r="AV1154" t="str">
            <v>O2120201003063611101</v>
          </cell>
          <cell r="AW1154" t="str">
            <v>FUNCIONAMIENTO</v>
          </cell>
          <cell r="AX1154" t="str">
            <v>Llantas de caucho para automóviles</v>
          </cell>
          <cell r="AY1154" t="str">
            <v>5000526874</v>
          </cell>
          <cell r="AZ1154" t="str">
            <v>1330</v>
          </cell>
          <cell r="BA1154">
            <v>45121</v>
          </cell>
          <cell r="BB1154">
            <v>7524000</v>
          </cell>
          <cell r="BK1154" t="str">
            <v/>
          </cell>
          <cell r="BN1154" t="str">
            <v/>
          </cell>
          <cell r="BO1154" t="str">
            <v/>
          </cell>
          <cell r="BP1154" t="str">
            <v/>
          </cell>
          <cell r="BR1154" t="str">
            <v/>
          </cell>
          <cell r="BS1154" t="str">
            <v/>
          </cell>
          <cell r="BT1154" t="str">
            <v/>
          </cell>
          <cell r="BU1154" t="str">
            <v/>
          </cell>
          <cell r="BV1154" t="str">
            <v/>
          </cell>
          <cell r="BW1154" t="str">
            <v/>
          </cell>
          <cell r="CA1154" t="str">
            <v/>
          </cell>
          <cell r="CB1154" t="str">
            <v/>
          </cell>
          <cell r="CC1154" t="str">
            <v/>
          </cell>
          <cell r="CE1154" t="str">
            <v/>
          </cell>
          <cell r="CF1154" t="str">
            <v/>
          </cell>
          <cell r="CG1154" t="str">
            <v/>
          </cell>
          <cell r="CH1154" t="str">
            <v/>
          </cell>
          <cell r="CI1154" t="str">
            <v/>
          </cell>
          <cell r="CP1154">
            <v>0</v>
          </cell>
        </row>
        <row r="1155">
          <cell r="C1155" t="str">
            <v>113027-2023</v>
          </cell>
          <cell r="D1155">
            <v>3</v>
          </cell>
          <cell r="E1155" t="str">
            <v>Tienda Virtual</v>
          </cell>
          <cell r="F1155" t="str">
            <v>No Aplica</v>
          </cell>
          <cell r="G1155" t="str">
            <v>En Ejecución</v>
          </cell>
          <cell r="H1155" t="str">
            <v>https://colombiacompra.coupahost.com/order_headers/113027</v>
          </cell>
          <cell r="I1155" t="str">
            <v>113027-2023</v>
          </cell>
          <cell r="J1155" t="str">
            <v>No Aplica</v>
          </cell>
          <cell r="K1155">
            <v>3</v>
          </cell>
          <cell r="L1155" t="str">
            <v>Persona Juridica</v>
          </cell>
          <cell r="M1155" t="str">
            <v>NIT</v>
          </cell>
          <cell r="N1155">
            <v>830031296</v>
          </cell>
          <cell r="O1155">
            <v>7</v>
          </cell>
          <cell r="P1155" t="str">
            <v>No Aplica</v>
          </cell>
          <cell r="Q1155" t="str">
            <v>No Aplica</v>
          </cell>
          <cell r="R1155" t="str">
            <v>CENTRO INTEGRAL DE MANTENIMIENTO AUTOCARS S.A.S</v>
          </cell>
          <cell r="S1155" t="str">
            <v>CENTRO INTEGRAL DE MANTENIMIENTO AUTOCARS S.A.S</v>
          </cell>
          <cell r="T1155" t="str">
            <v>No Aplica</v>
          </cell>
          <cell r="U1155">
            <v>45120</v>
          </cell>
          <cell r="V1155">
            <v>45125</v>
          </cell>
          <cell r="W1155" t="str">
            <v>No Aplica</v>
          </cell>
          <cell r="X1155" t="str">
            <v>No Aplica</v>
          </cell>
          <cell r="Y1155" t="str">
            <v>Orden de Compra</v>
          </cell>
          <cell r="Z1155" t="str">
            <v>Orden de Compra</v>
          </cell>
          <cell r="AA1155" t="str">
            <v>Prestación de Servicios</v>
          </cell>
          <cell r="AB1155" t="str">
            <v>PRESTAR EL SERVICIO DE MANTENIMIENTO PREVENTIVO Y CORRECTIVO CON SUMINISTRO DE REPUESTO Y MANO DE OBRA PARA EL PARQUE AUTOMOTOR DE LA SECRETARÍA DISTRITAL DEL HÁBITAT.</v>
          </cell>
          <cell r="AC1155">
            <v>45125</v>
          </cell>
          <cell r="AE1155">
            <v>45125</v>
          </cell>
          <cell r="AF1155">
            <v>8</v>
          </cell>
          <cell r="AG1155">
            <v>0</v>
          </cell>
          <cell r="AH1155">
            <v>8</v>
          </cell>
          <cell r="AI1155">
            <v>8</v>
          </cell>
          <cell r="AJ1155">
            <v>0</v>
          </cell>
          <cell r="AK1155">
            <v>240</v>
          </cell>
          <cell r="AL1155">
            <v>45368</v>
          </cell>
          <cell r="AM1155">
            <v>45368</v>
          </cell>
          <cell r="AN1155">
            <v>5273000</v>
          </cell>
          <cell r="AO1155">
            <v>5273000</v>
          </cell>
          <cell r="AP1155" t="str">
            <v>No Aplica</v>
          </cell>
          <cell r="AQ1155" t="str">
            <v>No Aplica</v>
          </cell>
          <cell r="AS1155">
            <v>1153</v>
          </cell>
          <cell r="AT1155">
            <v>45063</v>
          </cell>
          <cell r="AU1155">
            <v>84365000</v>
          </cell>
          <cell r="AV1155" t="str">
            <v>O2120201004064696104</v>
          </cell>
          <cell r="AW1155" t="str">
            <v>FUNCIONAMIENTO</v>
          </cell>
          <cell r="AX1155" t="str">
            <v>Partes y accesorios para motores de arranque de vehículos automotores</v>
          </cell>
          <cell r="AY1155" t="str">
            <v>5000526874</v>
          </cell>
          <cell r="AZ1155" t="str">
            <v>1330</v>
          </cell>
          <cell r="BA1155">
            <v>45121</v>
          </cell>
          <cell r="BB1155">
            <v>5273000</v>
          </cell>
          <cell r="BK1155" t="str">
            <v/>
          </cell>
          <cell r="BN1155" t="str">
            <v/>
          </cell>
          <cell r="BO1155" t="str">
            <v/>
          </cell>
          <cell r="BP1155" t="str">
            <v/>
          </cell>
          <cell r="BR1155" t="str">
            <v/>
          </cell>
          <cell r="BS1155" t="str">
            <v/>
          </cell>
          <cell r="BT1155" t="str">
            <v/>
          </cell>
          <cell r="BU1155" t="str">
            <v/>
          </cell>
          <cell r="BV1155" t="str">
            <v/>
          </cell>
          <cell r="BW1155" t="str">
            <v/>
          </cell>
          <cell r="CA1155" t="str">
            <v/>
          </cell>
          <cell r="CB1155" t="str">
            <v/>
          </cell>
          <cell r="CC1155" t="str">
            <v/>
          </cell>
          <cell r="CE1155" t="str">
            <v/>
          </cell>
          <cell r="CF1155" t="str">
            <v/>
          </cell>
          <cell r="CG1155" t="str">
            <v/>
          </cell>
          <cell r="CH1155" t="str">
            <v/>
          </cell>
          <cell r="CI1155" t="str">
            <v/>
          </cell>
          <cell r="CP1155">
            <v>0</v>
          </cell>
        </row>
        <row r="1156">
          <cell r="C1156" t="str">
            <v>113027-2023</v>
          </cell>
          <cell r="D1156">
            <v>4</v>
          </cell>
          <cell r="E1156" t="str">
            <v>Tienda Virtual</v>
          </cell>
          <cell r="F1156" t="str">
            <v>No Aplica</v>
          </cell>
          <cell r="G1156" t="str">
            <v>En Ejecución</v>
          </cell>
          <cell r="H1156" t="str">
            <v>https://colombiacompra.coupahost.com/order_headers/113027</v>
          </cell>
          <cell r="I1156" t="str">
            <v>113027-2023</v>
          </cell>
          <cell r="J1156" t="str">
            <v>No Aplica</v>
          </cell>
          <cell r="K1156">
            <v>4</v>
          </cell>
          <cell r="L1156" t="str">
            <v>Persona Juridica</v>
          </cell>
          <cell r="M1156" t="str">
            <v>NIT</v>
          </cell>
          <cell r="N1156">
            <v>830031296</v>
          </cell>
          <cell r="O1156">
            <v>7</v>
          </cell>
          <cell r="P1156" t="str">
            <v>No Aplica</v>
          </cell>
          <cell r="Q1156" t="str">
            <v>No Aplica</v>
          </cell>
          <cell r="R1156" t="str">
            <v>CENTRO INTEGRAL DE MANTENIMIENTO AUTOCARS S.A.S</v>
          </cell>
          <cell r="S1156" t="str">
            <v>CENTRO INTEGRAL DE MANTENIMIENTO AUTOCARS S.A.S</v>
          </cell>
          <cell r="T1156" t="str">
            <v>No Aplica</v>
          </cell>
          <cell r="U1156">
            <v>45120</v>
          </cell>
          <cell r="V1156">
            <v>45125</v>
          </cell>
          <cell r="W1156" t="str">
            <v>No Aplica</v>
          </cell>
          <cell r="X1156" t="str">
            <v>No Aplica</v>
          </cell>
          <cell r="Y1156" t="str">
            <v>Orden de Compra</v>
          </cell>
          <cell r="Z1156" t="str">
            <v>Orden de Compra</v>
          </cell>
          <cell r="AA1156" t="str">
            <v>Prestación de Servicios</v>
          </cell>
          <cell r="AB1156" t="str">
            <v>PRESTAR EL SERVICIO DE MANTENIMIENTO PREVENTIVO Y CORRECTIVO CON SUMINISTRO DE REPUESTO Y MANO DE OBRA PARA EL PARQUE AUTOMOTOR DE LA SECRETARÍA DISTRITAL DEL HÁBITAT.</v>
          </cell>
          <cell r="AC1156">
            <v>45125</v>
          </cell>
          <cell r="AE1156">
            <v>45125</v>
          </cell>
          <cell r="AF1156">
            <v>8</v>
          </cell>
          <cell r="AG1156">
            <v>0</v>
          </cell>
          <cell r="AH1156">
            <v>8</v>
          </cell>
          <cell r="AI1156">
            <v>8</v>
          </cell>
          <cell r="AJ1156">
            <v>0</v>
          </cell>
          <cell r="AK1156">
            <v>240</v>
          </cell>
          <cell r="AL1156">
            <v>45368</v>
          </cell>
          <cell r="AM1156">
            <v>45368</v>
          </cell>
          <cell r="AN1156">
            <v>4217000</v>
          </cell>
          <cell r="AO1156">
            <v>4217000</v>
          </cell>
          <cell r="AP1156" t="str">
            <v>No Aplica</v>
          </cell>
          <cell r="AQ1156" t="str">
            <v>No Aplica</v>
          </cell>
          <cell r="AS1156">
            <v>1153</v>
          </cell>
          <cell r="AT1156">
            <v>45063</v>
          </cell>
          <cell r="AU1156">
            <v>84365000</v>
          </cell>
          <cell r="AV1156" t="str">
            <v>O2120202008078714102</v>
          </cell>
          <cell r="AW1156" t="str">
            <v>FUNCIONAMIENTO</v>
          </cell>
          <cell r="AX1156" t="str">
            <v>Servicio de mantenimiento y reparación de vehículos automóviles</v>
          </cell>
          <cell r="AY1156" t="str">
            <v>5000526874</v>
          </cell>
          <cell r="AZ1156" t="str">
            <v>1330</v>
          </cell>
          <cell r="BA1156">
            <v>45121</v>
          </cell>
          <cell r="BB1156">
            <v>4217000</v>
          </cell>
          <cell r="BK1156" t="str">
            <v/>
          </cell>
          <cell r="BN1156" t="str">
            <v/>
          </cell>
          <cell r="BO1156" t="str">
            <v/>
          </cell>
          <cell r="BP1156" t="str">
            <v/>
          </cell>
          <cell r="BR1156" t="str">
            <v/>
          </cell>
          <cell r="BS1156" t="str">
            <v/>
          </cell>
          <cell r="BT1156" t="str">
            <v/>
          </cell>
          <cell r="BU1156" t="str">
            <v/>
          </cell>
          <cell r="BV1156" t="str">
            <v/>
          </cell>
          <cell r="BW1156" t="str">
            <v/>
          </cell>
          <cell r="CA1156" t="str">
            <v/>
          </cell>
          <cell r="CB1156" t="str">
            <v/>
          </cell>
          <cell r="CC1156" t="str">
            <v/>
          </cell>
          <cell r="CE1156" t="str">
            <v/>
          </cell>
          <cell r="CF1156" t="str">
            <v/>
          </cell>
          <cell r="CG1156" t="str">
            <v/>
          </cell>
          <cell r="CH1156" t="str">
            <v/>
          </cell>
          <cell r="CI1156" t="str">
            <v/>
          </cell>
          <cell r="CP1156">
            <v>0</v>
          </cell>
        </row>
        <row r="1157">
          <cell r="C1157" t="str">
            <v>113115-2023</v>
          </cell>
          <cell r="D1157">
            <v>1</v>
          </cell>
          <cell r="E1157" t="str">
            <v>Tienda Virtual</v>
          </cell>
          <cell r="F1157" t="str">
            <v>No Aplica</v>
          </cell>
          <cell r="G1157" t="str">
            <v>En Ejecución</v>
          </cell>
          <cell r="H1157" t="str">
            <v>https://colombiacompra.coupahost.com/order_headers/113115</v>
          </cell>
          <cell r="I1157" t="str">
            <v>113115-2023</v>
          </cell>
          <cell r="J1157" t="str">
            <v>No Aplica</v>
          </cell>
          <cell r="K1157">
            <v>1</v>
          </cell>
          <cell r="L1157" t="str">
            <v>Persona Juridica</v>
          </cell>
          <cell r="M1157" t="str">
            <v>NIT</v>
          </cell>
          <cell r="N1157">
            <v>900110012</v>
          </cell>
          <cell r="O1157">
            <v>5</v>
          </cell>
          <cell r="P1157" t="str">
            <v>No Aplica</v>
          </cell>
          <cell r="Q1157" t="str">
            <v>No Aplica</v>
          </cell>
          <cell r="R1157" t="str">
            <v>MORARCI GROUP SAS</v>
          </cell>
          <cell r="S1157" t="str">
            <v>MORARCI GROUP SAS</v>
          </cell>
          <cell r="T1157" t="str">
            <v>No Aplica</v>
          </cell>
          <cell r="U1157">
            <v>45121</v>
          </cell>
          <cell r="V1157">
            <v>45125</v>
          </cell>
          <cell r="W1157" t="str">
            <v>No Aplica</v>
          </cell>
          <cell r="X1157" t="str">
            <v>No Aplica</v>
          </cell>
          <cell r="Y1157" t="str">
            <v>Orden de Compra</v>
          </cell>
          <cell r="Z1157" t="str">
            <v>Orden de Compra</v>
          </cell>
          <cell r="AA1157" t="str">
            <v>Prestación de Servicios</v>
          </cell>
          <cell r="AB1157" t="str">
            <v>PRESTAR EL SERVICIO DE MANTENIMIENTO PREVENTIVO Y CORRECTIVO CON SUMINISTRO DE REPUESTOS Y MANO DE OBRA PARA EL PARQUE AUTOMOTOR DE LA SECRETARIA DISTRITAL DEL HÁBITAT</v>
          </cell>
          <cell r="AC1157">
            <v>45125</v>
          </cell>
          <cell r="AD1157">
            <v>45133</v>
          </cell>
          <cell r="AE1157">
            <v>45133</v>
          </cell>
          <cell r="AF1157">
            <v>8</v>
          </cell>
          <cell r="AG1157">
            <v>0</v>
          </cell>
          <cell r="AH1157">
            <v>8</v>
          </cell>
          <cell r="AI1157">
            <v>8</v>
          </cell>
          <cell r="AJ1157">
            <v>0</v>
          </cell>
          <cell r="AK1157">
            <v>240</v>
          </cell>
          <cell r="AL1157">
            <v>45376</v>
          </cell>
          <cell r="AM1157">
            <v>45376</v>
          </cell>
          <cell r="AN1157">
            <v>80148000</v>
          </cell>
          <cell r="AO1157">
            <v>80148000</v>
          </cell>
          <cell r="AP1157" t="str">
            <v>No Aplica</v>
          </cell>
          <cell r="AQ1157" t="str">
            <v>No Aplica</v>
          </cell>
          <cell r="AS1157">
            <v>1153</v>
          </cell>
          <cell r="AT1157">
            <v>45063</v>
          </cell>
          <cell r="AU1157">
            <v>84365000</v>
          </cell>
          <cell r="AV1157" t="str">
            <v>O2120202008078714102</v>
          </cell>
          <cell r="AW1157" t="str">
            <v>FUNCIONAMIENTO</v>
          </cell>
          <cell r="AX1157" t="str">
            <v>Servicio de mantenimiento y reparación de vehículos automóviles</v>
          </cell>
          <cell r="AY1157" t="str">
            <v>5000526878</v>
          </cell>
          <cell r="AZ1157" t="str">
            <v>1331</v>
          </cell>
          <cell r="BA1157">
            <v>45121</v>
          </cell>
          <cell r="BB1157">
            <v>80148000</v>
          </cell>
          <cell r="BK1157" t="str">
            <v/>
          </cell>
          <cell r="BN1157" t="str">
            <v/>
          </cell>
          <cell r="BO1157" t="str">
            <v/>
          </cell>
          <cell r="BP1157" t="str">
            <v/>
          </cell>
          <cell r="BR1157" t="str">
            <v/>
          </cell>
          <cell r="BS1157" t="str">
            <v/>
          </cell>
          <cell r="BT1157" t="str">
            <v/>
          </cell>
          <cell r="BU1157" t="str">
            <v/>
          </cell>
          <cell r="BV1157" t="str">
            <v/>
          </cell>
          <cell r="BW1157" t="str">
            <v/>
          </cell>
          <cell r="CA1157" t="str">
            <v/>
          </cell>
          <cell r="CB1157" t="str">
            <v/>
          </cell>
          <cell r="CC1157" t="str">
            <v/>
          </cell>
          <cell r="CE1157" t="str">
            <v/>
          </cell>
          <cell r="CF1157" t="str">
            <v/>
          </cell>
          <cell r="CG1157" t="str">
            <v/>
          </cell>
          <cell r="CH1157" t="str">
            <v/>
          </cell>
          <cell r="CI1157" t="str">
            <v/>
          </cell>
          <cell r="CP1157">
            <v>0</v>
          </cell>
        </row>
        <row r="1158">
          <cell r="C1158" t="str">
            <v>1112-2023</v>
          </cell>
          <cell r="D1158">
            <v>1</v>
          </cell>
          <cell r="E1158" t="str">
            <v>CO1.PCCNTR.5221301</v>
          </cell>
          <cell r="F1158" t="str">
            <v>No Aplica</v>
          </cell>
          <cell r="G1158" t="str">
            <v>En Ejecución</v>
          </cell>
          <cell r="H1158" t="str">
            <v>https://community.secop.gov.co/Public/Tendering/OpportunityDetail/Index?noticeUID=CO1.NTC.4666017&amp;isFromPublicArea=True&amp;isModal=true&amp;asPopupView=true</v>
          </cell>
          <cell r="I1158" t="str">
            <v>SDHT-CM-A-003-2023</v>
          </cell>
          <cell r="J1158">
            <v>1</v>
          </cell>
          <cell r="K1158">
            <v>1</v>
          </cell>
          <cell r="L1158" t="str">
            <v>Consorcio</v>
          </cell>
          <cell r="M1158" t="str">
            <v>NIT</v>
          </cell>
          <cell r="N1158">
            <v>901736676</v>
          </cell>
          <cell r="O1158">
            <v>1</v>
          </cell>
          <cell r="P1158" t="str">
            <v>No Aplica</v>
          </cell>
          <cell r="Q1158" t="str">
            <v>No Aplica</v>
          </cell>
          <cell r="R1158" t="str">
            <v>CONSORCIO SDHT VIVIENDA II</v>
          </cell>
          <cell r="S1158" t="str">
            <v>CONSORCIO SDHT VIVIENDA II</v>
          </cell>
          <cell r="T1158" t="str">
            <v>No Aplica</v>
          </cell>
          <cell r="U1158">
            <v>45142</v>
          </cell>
          <cell r="V1158">
            <v>45160</v>
          </cell>
          <cell r="W1158" t="str">
            <v>No Aplica</v>
          </cell>
          <cell r="X1158" t="str">
            <v>No Aplica</v>
          </cell>
          <cell r="Y1158" t="str">
            <v>SA-Concurso de Méritos AB</v>
          </cell>
          <cell r="Z1158" t="str">
            <v>Contrato</v>
          </cell>
          <cell r="AA1158" t="str">
            <v>Interventoría</v>
          </cell>
          <cell r="AB1158" t="str">
            <v>REALIZAR LA INTERVENTORÍA INTEGRAL (TÉCNICA, ADMINISTRATIVA, FINANCIERA, CONTABLE, SOCIAL, AMBIENTAL Y JURÍDICA) DE LA EJECUCIÓN DE LAS OBRAS PARA LOS MEJORAMIENTOS DE VIVIENDA RURAL EN LOS TERRITORIOS PRIORIZADOS POR LA SECRETARIA DISTRITAL DEL HABITAT.</v>
          </cell>
          <cell r="AC1158">
            <v>45160</v>
          </cell>
          <cell r="AD1158">
            <v>45163</v>
          </cell>
          <cell r="AE1158">
            <v>45163</v>
          </cell>
          <cell r="AF1158">
            <v>5</v>
          </cell>
          <cell r="AG1158">
            <v>0</v>
          </cell>
          <cell r="AH1158">
            <v>5</v>
          </cell>
          <cell r="AI1158">
            <v>5</v>
          </cell>
          <cell r="AJ1158">
            <v>0</v>
          </cell>
          <cell r="AK1158">
            <v>150</v>
          </cell>
          <cell r="AL1158">
            <v>45315</v>
          </cell>
          <cell r="AM1158">
            <v>45315</v>
          </cell>
          <cell r="AN1158">
            <v>333295400</v>
          </cell>
          <cell r="AO1158">
            <v>333295400</v>
          </cell>
          <cell r="AP1158" t="str">
            <v>No Aplica</v>
          </cell>
          <cell r="AQ1158" t="str">
            <v>No Aplica</v>
          </cell>
          <cell r="AS1158">
            <v>1043</v>
          </cell>
          <cell r="AT1158">
            <v>45043</v>
          </cell>
          <cell r="AU1158">
            <v>333743720</v>
          </cell>
          <cell r="AV1158" t="str">
            <v>O23011601190000007659</v>
          </cell>
          <cell r="AW1158" t="str">
            <v>INVERSION</v>
          </cell>
          <cell r="AX1158" t="str">
            <v>Mejoramiento Integral Rural y de Bordes Urbanos en Bogotá</v>
          </cell>
          <cell r="AY1158" t="str">
            <v>5000533169</v>
          </cell>
          <cell r="AZ1158" t="str">
            <v>1376</v>
          </cell>
          <cell r="BA1158">
            <v>45146</v>
          </cell>
          <cell r="BB1158">
            <v>333295400</v>
          </cell>
          <cell r="BK1158" t="str">
            <v/>
          </cell>
          <cell r="BN1158" t="str">
            <v/>
          </cell>
          <cell r="BO1158" t="str">
            <v/>
          </cell>
          <cell r="BP1158" t="str">
            <v/>
          </cell>
          <cell r="BR1158" t="str">
            <v/>
          </cell>
          <cell r="BS1158" t="str">
            <v/>
          </cell>
          <cell r="BT1158" t="str">
            <v/>
          </cell>
          <cell r="BU1158" t="str">
            <v/>
          </cell>
          <cell r="BV1158" t="str">
            <v/>
          </cell>
          <cell r="BW1158" t="str">
            <v/>
          </cell>
          <cell r="CA1158" t="str">
            <v/>
          </cell>
          <cell r="CB1158" t="str">
            <v/>
          </cell>
          <cell r="CC1158" t="str">
            <v/>
          </cell>
          <cell r="CE1158" t="str">
            <v/>
          </cell>
          <cell r="CF1158" t="str">
            <v/>
          </cell>
          <cell r="CG1158" t="str">
            <v/>
          </cell>
          <cell r="CH1158" t="str">
            <v/>
          </cell>
          <cell r="CI1158" t="str">
            <v/>
          </cell>
          <cell r="CP1158">
            <v>0</v>
          </cell>
        </row>
        <row r="1159">
          <cell r="C1159" t="str">
            <v>1113-2023</v>
          </cell>
          <cell r="D1159">
            <v>1</v>
          </cell>
          <cell r="E1159" t="str">
            <v>CO1.PCCNTR.5268028</v>
          </cell>
          <cell r="F1159" t="str">
            <v>No Aplica</v>
          </cell>
          <cell r="G1159" t="str">
            <v>En Ejecución</v>
          </cell>
          <cell r="H1159" t="str">
            <v>https://community.secop.gov.co/Public/Tendering/OpportunityDetail/Index?noticeUID=CO1.NTC.4758037&amp;isFromPublicArea=True&amp;isModal=true&amp;asPopupView=true</v>
          </cell>
          <cell r="I1159" t="str">
            <v>SDHT-MC-014-2023</v>
          </cell>
          <cell r="J1159">
            <v>4</v>
          </cell>
          <cell r="K1159">
            <v>1</v>
          </cell>
          <cell r="L1159" t="str">
            <v>Persona Juridica</v>
          </cell>
          <cell r="M1159" t="str">
            <v>NIT</v>
          </cell>
          <cell r="N1159">
            <v>900424702</v>
          </cell>
          <cell r="O1159">
            <v>7</v>
          </cell>
          <cell r="P1159" t="str">
            <v>No Aplica</v>
          </cell>
          <cell r="Q1159" t="str">
            <v>No Aplica</v>
          </cell>
          <cell r="R1159" t="str">
            <v>INTERNATIONAL TESTING INSPECTION &amp; CERTIFICATION COLOMBIA SAS - ITICCOL SAS</v>
          </cell>
          <cell r="S1159" t="str">
            <v>INTERNATIONAL TESTING INSPECTION &amp; CERTIFICATION COLOMBIA SAS - ITICCOL SAS</v>
          </cell>
          <cell r="T1159" t="str">
            <v>No Aplica</v>
          </cell>
          <cell r="U1159">
            <v>45140</v>
          </cell>
          <cell r="V1159">
            <v>45148</v>
          </cell>
          <cell r="W1159" t="str">
            <v>No Aplica</v>
          </cell>
          <cell r="X1159" t="str">
            <v>No Aplica</v>
          </cell>
          <cell r="Y1159" t="str">
            <v>Mínima Cuantía</v>
          </cell>
          <cell r="Z1159" t="str">
            <v>Contrato</v>
          </cell>
          <cell r="AA1159" t="str">
            <v>Prestación de Servicios</v>
          </cell>
          <cell r="AB1159" t="str">
            <v>PRESTAR SERVICIOS PARA REALIZAR LA EJECUCIÓN DE LA AUDITORÍA DE CERTIFICACIÓN AL SISTEMA DE GESTIÓN AMBIENTAL DE LA SECRETARÍA DISTRITAL DEL HÁBITAT SEGÚN LA NORMA ISO 14001:2015</v>
          </cell>
          <cell r="AC1159">
            <v>45153</v>
          </cell>
          <cell r="AE1159">
            <v>45153</v>
          </cell>
          <cell r="AF1159">
            <v>1</v>
          </cell>
          <cell r="AG1159">
            <v>0</v>
          </cell>
          <cell r="AH1159">
            <v>1</v>
          </cell>
          <cell r="AI1159">
            <v>1</v>
          </cell>
          <cell r="AJ1159">
            <v>0</v>
          </cell>
          <cell r="AK1159">
            <v>30</v>
          </cell>
          <cell r="AL1159">
            <v>45183</v>
          </cell>
          <cell r="AM1159">
            <v>45183</v>
          </cell>
          <cell r="AN1159">
            <v>8211000</v>
          </cell>
          <cell r="AO1159">
            <v>8211000</v>
          </cell>
          <cell r="AP1159" t="str">
            <v>No Aplica</v>
          </cell>
          <cell r="AQ1159" t="str">
            <v>No Aplica</v>
          </cell>
          <cell r="AS1159">
            <v>1333</v>
          </cell>
          <cell r="AT1159">
            <v>45100</v>
          </cell>
          <cell r="AU1159">
            <v>14765000</v>
          </cell>
          <cell r="AV1159" t="str">
            <v>O23011605560000007602</v>
          </cell>
          <cell r="AW1159" t="str">
            <v>INVERSION</v>
          </cell>
          <cell r="AX1159" t="str">
            <v>Análisis de la Gestión Integral del desarrollo de los programas y proyectos de la Secretaría de Hábitat de Bogotá</v>
          </cell>
          <cell r="AY1159" t="str">
            <v>5000536471</v>
          </cell>
          <cell r="AZ1159" t="str">
            <v>1386</v>
          </cell>
          <cell r="BA1159">
            <v>45153</v>
          </cell>
          <cell r="BB1159">
            <v>8211000</v>
          </cell>
          <cell r="BK1159" t="str">
            <v/>
          </cell>
          <cell r="BN1159" t="str">
            <v/>
          </cell>
          <cell r="BO1159" t="str">
            <v/>
          </cell>
          <cell r="BP1159" t="str">
            <v/>
          </cell>
          <cell r="BR1159" t="str">
            <v/>
          </cell>
          <cell r="BS1159" t="str">
            <v/>
          </cell>
          <cell r="BT1159" t="str">
            <v/>
          </cell>
          <cell r="BU1159" t="str">
            <v/>
          </cell>
          <cell r="BV1159" t="str">
            <v/>
          </cell>
          <cell r="BW1159" t="str">
            <v/>
          </cell>
          <cell r="CA1159" t="str">
            <v/>
          </cell>
          <cell r="CB1159" t="str">
            <v/>
          </cell>
          <cell r="CC1159" t="str">
            <v/>
          </cell>
          <cell r="CE1159" t="str">
            <v/>
          </cell>
          <cell r="CF1159" t="str">
            <v/>
          </cell>
          <cell r="CG1159" t="str">
            <v/>
          </cell>
          <cell r="CH1159" t="str">
            <v/>
          </cell>
          <cell r="CI1159" t="str">
            <v/>
          </cell>
          <cell r="CP1159">
            <v>0</v>
          </cell>
        </row>
        <row r="1160">
          <cell r="C1160" t="str">
            <v>1114-2023</v>
          </cell>
          <cell r="D1160">
            <v>1</v>
          </cell>
          <cell r="E1160" t="str">
            <v>CO1.PCCNTR.5269154</v>
          </cell>
          <cell r="F1160" t="str">
            <v>No Aplica</v>
          </cell>
          <cell r="G1160" t="str">
            <v>En Ejecución</v>
          </cell>
          <cell r="H1160" t="str">
            <v>https://community.secop.gov.co/Public/Tendering/OpportunityDetail/Index?noticeUID=CO1.NTC.4705144&amp;isFromPublicArea=True&amp;isModal=true&amp;asPopupView=true</v>
          </cell>
          <cell r="I1160" t="str">
            <v>SDHT-SASI-001-2023</v>
          </cell>
          <cell r="J1160">
            <v>2</v>
          </cell>
          <cell r="K1160">
            <v>1</v>
          </cell>
          <cell r="L1160" t="str">
            <v>Persona Juridica</v>
          </cell>
          <cell r="M1160" t="str">
            <v>NIT</v>
          </cell>
          <cell r="N1160">
            <v>900455314</v>
          </cell>
          <cell r="O1160">
            <v>5</v>
          </cell>
          <cell r="P1160" t="str">
            <v>No Aplica</v>
          </cell>
          <cell r="Q1160" t="str">
            <v>No Aplica</v>
          </cell>
          <cell r="R1160" t="str">
            <v>NEW COPIERS TECNOLOGY LTDA</v>
          </cell>
          <cell r="S1160" t="str">
            <v>NEW COPIERS TECNOLOGY LTDA</v>
          </cell>
          <cell r="T1160" t="str">
            <v>No Aplica</v>
          </cell>
          <cell r="U1160">
            <v>45140</v>
          </cell>
          <cell r="V1160">
            <v>45141</v>
          </cell>
          <cell r="W1160" t="str">
            <v>No Aplica</v>
          </cell>
          <cell r="X1160" t="str">
            <v>No Aplica</v>
          </cell>
          <cell r="Y1160" t="str">
            <v>SA-Subasta Inversa</v>
          </cell>
          <cell r="Z1160" t="str">
            <v>Contrato</v>
          </cell>
          <cell r="AA1160" t="str">
            <v>Prestación de Servicios</v>
          </cell>
          <cell r="AB1160" t="str">
            <v>PRESTAR MEDIANTE SISTEMA OUTSOURCING EL SERVICIO INTEGRAL DE FOTOCOPIADO ESCÁNER Y SERVICIOS AFINES, A PRECIOS UNITARIOS PARA LA SECRETARÍA DISTRITAL DEL HÁBITAT</v>
          </cell>
          <cell r="AC1160">
            <v>45141</v>
          </cell>
          <cell r="AD1160">
            <v>45142</v>
          </cell>
          <cell r="AE1160">
            <v>45142</v>
          </cell>
          <cell r="AF1160">
            <v>8</v>
          </cell>
          <cell r="AG1160">
            <v>0</v>
          </cell>
          <cell r="AH1160">
            <v>8</v>
          </cell>
          <cell r="AI1160">
            <v>8</v>
          </cell>
          <cell r="AJ1160">
            <v>0</v>
          </cell>
          <cell r="AK1160">
            <v>240</v>
          </cell>
          <cell r="AL1160">
            <v>45385</v>
          </cell>
          <cell r="AM1160">
            <v>45385</v>
          </cell>
          <cell r="AN1160">
            <v>400000000</v>
          </cell>
          <cell r="AO1160">
            <v>400000000</v>
          </cell>
          <cell r="AP1160" t="str">
            <v>No Aplica</v>
          </cell>
          <cell r="AQ1160" t="str">
            <v>No Aplica</v>
          </cell>
          <cell r="AS1160">
            <v>1135</v>
          </cell>
          <cell r="AT1160">
            <v>45061</v>
          </cell>
          <cell r="AU1160">
            <v>400000000</v>
          </cell>
          <cell r="AV1160" t="str">
            <v>O23011605560000007754</v>
          </cell>
          <cell r="AW1160" t="str">
            <v>INVERSION</v>
          </cell>
          <cell r="AX1160" t="str">
            <v>Fortalecimiento Institucional de la Secretaría del Hábitat Bogotá</v>
          </cell>
          <cell r="AY1160">
            <v>5000531429</v>
          </cell>
          <cell r="AZ1160">
            <v>1353</v>
          </cell>
          <cell r="BA1160">
            <v>45141</v>
          </cell>
          <cell r="BB1160">
            <v>400000000</v>
          </cell>
          <cell r="BK1160" t="str">
            <v/>
          </cell>
          <cell r="BN1160" t="str">
            <v/>
          </cell>
          <cell r="BO1160" t="str">
            <v/>
          </cell>
          <cell r="BP1160" t="str">
            <v/>
          </cell>
          <cell r="BR1160" t="str">
            <v/>
          </cell>
          <cell r="BS1160" t="str">
            <v/>
          </cell>
          <cell r="BT1160" t="str">
            <v/>
          </cell>
          <cell r="BU1160" t="str">
            <v/>
          </cell>
          <cell r="BV1160" t="str">
            <v/>
          </cell>
          <cell r="BW1160" t="str">
            <v/>
          </cell>
          <cell r="CA1160" t="str">
            <v/>
          </cell>
          <cell r="CB1160" t="str">
            <v/>
          </cell>
          <cell r="CC1160" t="str">
            <v/>
          </cell>
          <cell r="CE1160" t="str">
            <v/>
          </cell>
          <cell r="CF1160" t="str">
            <v/>
          </cell>
          <cell r="CG1160" t="str">
            <v/>
          </cell>
          <cell r="CH1160" t="str">
            <v/>
          </cell>
          <cell r="CI1160" t="str">
            <v/>
          </cell>
          <cell r="CP1160">
            <v>0</v>
          </cell>
        </row>
        <row r="1161">
          <cell r="C1161" t="str">
            <v>1115-2023</v>
          </cell>
          <cell r="D1161">
            <v>1</v>
          </cell>
          <cell r="E1161" t="str">
            <v>CO1.PCCNTR.5279333</v>
          </cell>
          <cell r="F1161" t="str">
            <v>No Aplica</v>
          </cell>
          <cell r="G1161" t="str">
            <v>En Ejecución</v>
          </cell>
          <cell r="H1161" t="str">
            <v>https://community.secop.gov.co/Public/Tendering/OpportunityDetail/Index?noticeUID=CO1.NTC.4590194&amp;isFromPublicArea=True&amp;isModal=true&amp;asPopupView=true</v>
          </cell>
          <cell r="I1161" t="str">
            <v>SDHT-LP-006-2023</v>
          </cell>
          <cell r="J1161">
            <v>10</v>
          </cell>
          <cell r="K1161">
            <v>1</v>
          </cell>
          <cell r="L1161" t="str">
            <v>Persona Juridica</v>
          </cell>
          <cell r="M1161" t="str">
            <v>NIT</v>
          </cell>
          <cell r="N1161">
            <v>860058536</v>
          </cell>
          <cell r="O1161">
            <v>6</v>
          </cell>
          <cell r="P1161" t="str">
            <v>No Aplica</v>
          </cell>
          <cell r="Q1161" t="str">
            <v>No Aplica</v>
          </cell>
          <cell r="R1161" t="str">
            <v>MARAN SAS</v>
          </cell>
          <cell r="S1161" t="str">
            <v>MARAN SAS</v>
          </cell>
          <cell r="T1161" t="str">
            <v>No Aplica</v>
          </cell>
          <cell r="U1161">
            <v>45152</v>
          </cell>
          <cell r="V1161">
            <v>45161</v>
          </cell>
          <cell r="W1161" t="str">
            <v>No Aplica</v>
          </cell>
          <cell r="X1161" t="str">
            <v>No Aplica</v>
          </cell>
          <cell r="Y1161" t="str">
            <v>Licitación</v>
          </cell>
          <cell r="Z1161" t="str">
            <v>Contrato</v>
          </cell>
          <cell r="AA1161" t="str">
            <v>Obra</v>
          </cell>
          <cell r="AB1161" t="str">
            <v>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v>
          </cell>
          <cell r="AC1161">
            <v>45161</v>
          </cell>
          <cell r="AE1161">
            <v>45161</v>
          </cell>
          <cell r="AF1161">
            <v>6</v>
          </cell>
          <cell r="AG1161">
            <v>0</v>
          </cell>
          <cell r="AH1161">
            <v>6</v>
          </cell>
          <cell r="AI1161">
            <v>6</v>
          </cell>
          <cell r="AJ1161">
            <v>0</v>
          </cell>
          <cell r="AK1161">
            <v>180</v>
          </cell>
          <cell r="AL1161">
            <v>45344</v>
          </cell>
          <cell r="AM1161">
            <v>45344</v>
          </cell>
          <cell r="AN1161">
            <v>1097498340</v>
          </cell>
          <cell r="AO1161">
            <v>1097498340</v>
          </cell>
          <cell r="AP1161" t="str">
            <v>No Aplica</v>
          </cell>
          <cell r="AQ1161" t="str">
            <v>No Aplica</v>
          </cell>
          <cell r="AS1161">
            <v>952</v>
          </cell>
          <cell r="AT1161">
            <v>45028</v>
          </cell>
          <cell r="AU1161">
            <v>1150000000</v>
          </cell>
          <cell r="AV1161" t="str">
            <v>O23011601190000007575</v>
          </cell>
          <cell r="AW1161" t="str">
            <v>INVERSION</v>
          </cell>
          <cell r="AX1161" t="str">
            <v>Estudios y diseños de proyecto para el mejoramiento integral de Barrios - Bogotá 2020-2024</v>
          </cell>
          <cell r="AY1161" t="str">
            <v>5000536033</v>
          </cell>
          <cell r="AZ1161" t="str">
            <v>1384</v>
          </cell>
          <cell r="BA1161">
            <v>45152</v>
          </cell>
          <cell r="BB1161">
            <v>1097498340</v>
          </cell>
          <cell r="BK1161" t="str">
            <v/>
          </cell>
          <cell r="BN1161" t="str">
            <v/>
          </cell>
          <cell r="BO1161" t="str">
            <v/>
          </cell>
          <cell r="BP1161" t="str">
            <v/>
          </cell>
          <cell r="BR1161" t="str">
            <v/>
          </cell>
          <cell r="BS1161" t="str">
            <v/>
          </cell>
          <cell r="BT1161" t="str">
            <v/>
          </cell>
          <cell r="BU1161" t="str">
            <v/>
          </cell>
          <cell r="BV1161" t="str">
            <v/>
          </cell>
          <cell r="BW1161" t="str">
            <v/>
          </cell>
          <cell r="CA1161" t="str">
            <v/>
          </cell>
          <cell r="CB1161" t="str">
            <v/>
          </cell>
          <cell r="CC1161" t="str">
            <v/>
          </cell>
          <cell r="CE1161" t="str">
            <v/>
          </cell>
          <cell r="CF1161" t="str">
            <v/>
          </cell>
          <cell r="CG1161" t="str">
            <v/>
          </cell>
          <cell r="CH1161" t="str">
            <v/>
          </cell>
          <cell r="CI1161" t="str">
            <v/>
          </cell>
          <cell r="CP1161">
            <v>0</v>
          </cell>
        </row>
        <row r="1162">
          <cell r="C1162" t="str">
            <v>1116-2023</v>
          </cell>
          <cell r="D1162">
            <v>1</v>
          </cell>
          <cell r="E1162" t="str">
            <v>CO1.PCCNTR.5229114</v>
          </cell>
          <cell r="F1162" t="str">
            <v>No Aplica</v>
          </cell>
          <cell r="G1162" t="str">
            <v>En Ejecución</v>
          </cell>
          <cell r="H1162" t="str">
            <v>https://community.secop.gov.co/Public/Tendering/OpportunityDetail/Index?noticeUID=CO1.NTC.4526253&amp;isFromPublicArea=True&amp;isModal=true&amp;asPopupView=true</v>
          </cell>
          <cell r="I1162" t="str">
            <v>SDHT-LP-005-2023</v>
          </cell>
          <cell r="J1162">
            <v>14</v>
          </cell>
          <cell r="K1162">
            <v>1</v>
          </cell>
          <cell r="L1162" t="str">
            <v>Consorcio</v>
          </cell>
          <cell r="M1162" t="str">
            <v>NIT</v>
          </cell>
          <cell r="N1162">
            <v>901744522</v>
          </cell>
          <cell r="O1162">
            <v>4</v>
          </cell>
          <cell r="P1162" t="str">
            <v>No Aplica</v>
          </cell>
          <cell r="Q1162" t="str">
            <v>No Aplica</v>
          </cell>
          <cell r="R1162" t="str">
            <v>CONSORCIO VIVIENDA D&amp;O</v>
          </cell>
          <cell r="S1162" t="str">
            <v>CONSORCIO VIVIENDA D&amp;O</v>
          </cell>
          <cell r="T1162" t="str">
            <v>No Aplica</v>
          </cell>
          <cell r="U1162">
            <v>45148</v>
          </cell>
          <cell r="V1162">
            <v>45163</v>
          </cell>
          <cell r="W1162" t="str">
            <v>No Aplica</v>
          </cell>
          <cell r="X1162" t="str">
            <v>No Aplica</v>
          </cell>
          <cell r="Y1162" t="str">
            <v>Licitación</v>
          </cell>
          <cell r="Z1162" t="str">
            <v>Contrato</v>
          </cell>
          <cell r="AA1162" t="str">
            <v>Obra</v>
          </cell>
          <cell r="AB1162" t="str">
            <v>CONTRATAR LA EJECUCIÓN DE LAS OBRAS PARA LOS MEJORAMIENTOS DE VIVIENDA RURAL EN LOS TERRITORIOS PRIORIZADOS POR LA SECRETARÍA DISTRITAL DEL HÁBITAT</v>
          </cell>
          <cell r="AC1162">
            <v>45163</v>
          </cell>
          <cell r="AD1162">
            <v>45163</v>
          </cell>
          <cell r="AE1162">
            <v>45163</v>
          </cell>
          <cell r="AF1162">
            <v>4</v>
          </cell>
          <cell r="AG1162">
            <v>0</v>
          </cell>
          <cell r="AH1162">
            <v>4</v>
          </cell>
          <cell r="AI1162">
            <v>4</v>
          </cell>
          <cell r="AJ1162">
            <v>0</v>
          </cell>
          <cell r="AK1162">
            <v>120</v>
          </cell>
          <cell r="AL1162">
            <v>45284</v>
          </cell>
          <cell r="AM1162">
            <v>45284</v>
          </cell>
          <cell r="AN1162">
            <v>1862960000</v>
          </cell>
          <cell r="AO1162">
            <v>1862960000</v>
          </cell>
          <cell r="AP1162" t="str">
            <v>No Aplica</v>
          </cell>
          <cell r="AQ1162" t="str">
            <v>No Aplica</v>
          </cell>
          <cell r="AS1162">
            <v>880</v>
          </cell>
          <cell r="AT1162">
            <v>45002</v>
          </cell>
          <cell r="AU1162">
            <v>1862960000</v>
          </cell>
          <cell r="AV1162" t="str">
            <v>O23011601190000007659</v>
          </cell>
          <cell r="AW1162" t="str">
            <v>INVERSION</v>
          </cell>
          <cell r="AX1162" t="str">
            <v>Mejoramiento Integral Rural y de Bordes Urbanos en Bogotá</v>
          </cell>
          <cell r="AY1162" t="str">
            <v>5000534929</v>
          </cell>
          <cell r="AZ1162" t="str">
            <v>1383</v>
          </cell>
          <cell r="BA1162">
            <v>45149</v>
          </cell>
          <cell r="BB1162">
            <v>1862960000</v>
          </cell>
          <cell r="BK1162" t="str">
            <v/>
          </cell>
          <cell r="BN1162" t="str">
            <v/>
          </cell>
          <cell r="BO1162" t="str">
            <v/>
          </cell>
          <cell r="BP1162" t="str">
            <v/>
          </cell>
          <cell r="BR1162" t="str">
            <v/>
          </cell>
          <cell r="BS1162" t="str">
            <v/>
          </cell>
          <cell r="BT1162" t="str">
            <v/>
          </cell>
          <cell r="BU1162" t="str">
            <v/>
          </cell>
          <cell r="BV1162" t="str">
            <v/>
          </cell>
          <cell r="BW1162" t="str">
            <v/>
          </cell>
          <cell r="CA1162" t="str">
            <v/>
          </cell>
          <cell r="CB1162" t="str">
            <v/>
          </cell>
          <cell r="CC1162" t="str">
            <v/>
          </cell>
          <cell r="CE1162" t="str">
            <v/>
          </cell>
          <cell r="CF1162" t="str">
            <v/>
          </cell>
          <cell r="CG1162" t="str">
            <v/>
          </cell>
          <cell r="CH1162" t="str">
            <v/>
          </cell>
          <cell r="CI1162" t="str">
            <v/>
          </cell>
          <cell r="CP1162">
            <v>0</v>
          </cell>
        </row>
        <row r="1163">
          <cell r="C1163" t="str">
            <v>1117-2023</v>
          </cell>
          <cell r="D1163">
            <v>1</v>
          </cell>
          <cell r="E1163" t="str">
            <v>CO1.PCCNTR.5289208</v>
          </cell>
          <cell r="F1163" t="str">
            <v>No Aplica</v>
          </cell>
          <cell r="G1163" t="str">
            <v>En Ejecución</v>
          </cell>
          <cell r="H1163" t="str">
            <v>https://community.secop.gov.co/Public/Tendering/OpportunityDetail/Index?noticeUID=CO1.NTC.4830875&amp;isFromPublicArea=True&amp;isModal=true&amp;asPopupView=true</v>
          </cell>
          <cell r="I1163" t="str">
            <v>SDHT-SDRPRI-PSP-045-2023</v>
          </cell>
          <cell r="J1163">
            <v>1</v>
          </cell>
          <cell r="K1163">
            <v>1</v>
          </cell>
          <cell r="L1163" t="str">
            <v>Persona Natural</v>
          </cell>
          <cell r="M1163" t="str">
            <v>CC</v>
          </cell>
          <cell r="N1163">
            <v>1077436352</v>
          </cell>
          <cell r="O1163">
            <v>0</v>
          </cell>
          <cell r="P1163" t="str">
            <v>TAPIA ARIAS</v>
          </cell>
          <cell r="Q1163" t="str">
            <v>YENIFER</v>
          </cell>
          <cell r="R1163" t="str">
            <v>No Aplica</v>
          </cell>
          <cell r="S1163" t="str">
            <v>YENIFER TAPIA ARIAS</v>
          </cell>
          <cell r="T1163" t="str">
            <v>F</v>
          </cell>
          <cell r="U1163">
            <v>45148</v>
          </cell>
          <cell r="V1163">
            <v>45148</v>
          </cell>
          <cell r="W1163">
            <v>45149</v>
          </cell>
          <cell r="Y1163" t="str">
            <v>Contratación Directa</v>
          </cell>
          <cell r="Z1163" t="str">
            <v>Contrato</v>
          </cell>
          <cell r="AA1163" t="str">
            <v>Prestación de Servicios Profesionales</v>
          </cell>
          <cell r="AB1163" t="str">
            <v>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v>
          </cell>
          <cell r="AC1163">
            <v>45149</v>
          </cell>
          <cell r="AE1163">
            <v>45149</v>
          </cell>
          <cell r="AF1163">
            <v>1</v>
          </cell>
          <cell r="AG1163">
            <v>28</v>
          </cell>
          <cell r="AH1163">
            <v>1.9333333333333333</v>
          </cell>
          <cell r="AI1163">
            <v>1</v>
          </cell>
          <cell r="AJ1163">
            <v>28</v>
          </cell>
          <cell r="AK1163">
            <v>58</v>
          </cell>
          <cell r="AL1163">
            <v>45207</v>
          </cell>
          <cell r="AM1163">
            <v>45207</v>
          </cell>
          <cell r="AN1163">
            <v>10246667</v>
          </cell>
          <cell r="AO1163">
            <v>10246667</v>
          </cell>
          <cell r="AP1163">
            <v>5300000</v>
          </cell>
          <cell r="AQ1163">
            <v>-0.33333333395421505</v>
          </cell>
          <cell r="AS1163">
            <v>1377</v>
          </cell>
          <cell r="AT1163">
            <v>45140</v>
          </cell>
          <cell r="AU1163">
            <v>10246667</v>
          </cell>
          <cell r="AV1163" t="str">
            <v>O23011601190000007825</v>
          </cell>
          <cell r="AW1163" t="str">
            <v>INVERSION</v>
          </cell>
          <cell r="AX1163" t="str">
            <v>Diseño e implementación de alternativas financieras para la gestión del hábitat en Bogotá</v>
          </cell>
          <cell r="AY1163" t="str">
            <v>5000534714</v>
          </cell>
          <cell r="AZ1163" t="str">
            <v>1381</v>
          </cell>
          <cell r="BA1163">
            <v>45148</v>
          </cell>
          <cell r="BB1163">
            <v>10246667</v>
          </cell>
          <cell r="BK1163" t="str">
            <v/>
          </cell>
          <cell r="BN1163" t="str">
            <v/>
          </cell>
          <cell r="BO1163" t="str">
            <v/>
          </cell>
          <cell r="BP1163" t="str">
            <v/>
          </cell>
          <cell r="BR1163" t="str">
            <v/>
          </cell>
          <cell r="BS1163" t="str">
            <v/>
          </cell>
          <cell r="BT1163" t="str">
            <v/>
          </cell>
          <cell r="BU1163" t="str">
            <v/>
          </cell>
          <cell r="BV1163" t="str">
            <v/>
          </cell>
          <cell r="BW1163" t="str">
            <v/>
          </cell>
          <cell r="CA1163" t="str">
            <v/>
          </cell>
          <cell r="CB1163" t="str">
            <v/>
          </cell>
          <cell r="CC1163" t="str">
            <v/>
          </cell>
          <cell r="CE1163" t="str">
            <v/>
          </cell>
          <cell r="CF1163" t="str">
            <v/>
          </cell>
          <cell r="CG1163" t="str">
            <v/>
          </cell>
          <cell r="CH1163" t="str">
            <v/>
          </cell>
          <cell r="CI1163" t="str">
            <v/>
          </cell>
          <cell r="CP1163">
            <v>0</v>
          </cell>
        </row>
        <row r="1164">
          <cell r="C1164" t="str">
            <v>1118-2023</v>
          </cell>
          <cell r="D1164">
            <v>1</v>
          </cell>
          <cell r="E1164" t="str">
            <v>CO1.PCCNTR.5279654</v>
          </cell>
          <cell r="F1164" t="str">
            <v>No Aplica</v>
          </cell>
          <cell r="G1164" t="str">
            <v>En Ejecución</v>
          </cell>
          <cell r="H1164" t="str">
            <v>https://community.secop.gov.co/Public/Tendering/OpportunityDetail/Index?noticeUID=CO1.NTC.4691833&amp;isFromPublicArea=True&amp;isModal=true&amp;asPopupView=true</v>
          </cell>
          <cell r="I1164" t="str">
            <v>SDHT-CMA-004-2023</v>
          </cell>
          <cell r="J1164">
            <v>33</v>
          </cell>
          <cell r="K1164">
            <v>1</v>
          </cell>
          <cell r="L1164" t="str">
            <v>Persona Juridica</v>
          </cell>
          <cell r="M1164" t="str">
            <v>NIT</v>
          </cell>
          <cell r="N1164">
            <v>901743041</v>
          </cell>
          <cell r="O1164">
            <v>9</v>
          </cell>
          <cell r="P1164" t="str">
            <v>No Aplica</v>
          </cell>
          <cell r="Q1164" t="str">
            <v>No Aplica</v>
          </cell>
          <cell r="R1164" t="str">
            <v>UT ESPACIO PUBLICO CIUDAD BOLIVAR</v>
          </cell>
          <cell r="S1164" t="str">
            <v>UT ESPACIO PUBLICO CIUDAD BOLIVAR</v>
          </cell>
          <cell r="T1164" t="str">
            <v>No Aplica</v>
          </cell>
          <cell r="U1164">
            <v>45160</v>
          </cell>
          <cell r="V1164">
            <v>45166</v>
          </cell>
          <cell r="W1164" t="str">
            <v>No Aplica</v>
          </cell>
          <cell r="X1164" t="str">
            <v>No Aplica</v>
          </cell>
          <cell r="Y1164" t="str">
            <v>SA-Concurso de Méritos AB</v>
          </cell>
          <cell r="Z1164" t="str">
            <v>Contrato</v>
          </cell>
          <cell r="AA1164" t="str">
            <v>Interventoría</v>
          </cell>
          <cell r="AB1164" t="str">
            <v>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v>
          </cell>
          <cell r="AC1164">
            <v>45166</v>
          </cell>
          <cell r="AD1164">
            <v>45167</v>
          </cell>
          <cell r="AE1164">
            <v>45167</v>
          </cell>
          <cell r="AF1164">
            <v>7</v>
          </cell>
          <cell r="AG1164">
            <v>0</v>
          </cell>
          <cell r="AH1164">
            <v>7</v>
          </cell>
          <cell r="AI1164">
            <v>7</v>
          </cell>
          <cell r="AJ1164">
            <v>0</v>
          </cell>
          <cell r="AK1164">
            <v>210</v>
          </cell>
          <cell r="AL1164">
            <v>45378</v>
          </cell>
          <cell r="AM1164">
            <v>45378</v>
          </cell>
          <cell r="AN1164">
            <v>369228752</v>
          </cell>
          <cell r="AO1164">
            <v>369228752</v>
          </cell>
          <cell r="AP1164" t="str">
            <v>No Aplica</v>
          </cell>
          <cell r="AQ1164" t="str">
            <v>No Aplica</v>
          </cell>
          <cell r="AS1164">
            <v>1202</v>
          </cell>
          <cell r="AT1164">
            <v>45079</v>
          </cell>
          <cell r="AU1164">
            <v>369228752</v>
          </cell>
          <cell r="AV1164" t="str">
            <v>O23011601190000007575</v>
          </cell>
          <cell r="AW1164" t="str">
            <v>INVERSION</v>
          </cell>
          <cell r="AX1164" t="str">
            <v>Estudios y diseños de proyecto para el mejoramiento integral de Barrios - Bogotá 2020-2024</v>
          </cell>
          <cell r="AY1164" t="str">
            <v>5000539146</v>
          </cell>
          <cell r="AZ1164" t="str">
            <v>1402</v>
          </cell>
          <cell r="BA1164">
            <v>45160</v>
          </cell>
          <cell r="BB1164">
            <v>369228752</v>
          </cell>
          <cell r="BK1164" t="str">
            <v/>
          </cell>
          <cell r="BN1164" t="str">
            <v/>
          </cell>
          <cell r="BO1164" t="str">
            <v/>
          </cell>
          <cell r="BP1164" t="str">
            <v/>
          </cell>
          <cell r="BR1164" t="str">
            <v/>
          </cell>
          <cell r="BS1164" t="str">
            <v/>
          </cell>
          <cell r="BT1164" t="str">
            <v/>
          </cell>
          <cell r="BU1164" t="str">
            <v/>
          </cell>
          <cell r="BV1164" t="str">
            <v/>
          </cell>
          <cell r="BW1164" t="str">
            <v/>
          </cell>
          <cell r="CA1164" t="str">
            <v/>
          </cell>
          <cell r="CB1164" t="str">
            <v/>
          </cell>
          <cell r="CC1164" t="str">
            <v/>
          </cell>
          <cell r="CE1164" t="str">
            <v/>
          </cell>
          <cell r="CF1164" t="str">
            <v/>
          </cell>
          <cell r="CG1164" t="str">
            <v/>
          </cell>
          <cell r="CH1164" t="str">
            <v/>
          </cell>
          <cell r="CI1164" t="str">
            <v/>
          </cell>
          <cell r="CP1164">
            <v>0</v>
          </cell>
        </row>
        <row r="1165">
          <cell r="C1165" t="str">
            <v>1119-2023</v>
          </cell>
          <cell r="D1165">
            <v>1</v>
          </cell>
          <cell r="E1165" t="str">
            <v>CO1.PCCNTR.5326752</v>
          </cell>
          <cell r="F1165" t="str">
            <v>No Aplica</v>
          </cell>
          <cell r="G1165" t="str">
            <v>En Ejecución</v>
          </cell>
          <cell r="H1165" t="str">
            <v>https://community.secop.gov.co/Public/Tendering/OpportunityDetail/Index?noticeUID=CO1.NTC.4833315&amp;isFromPublicArea=True&amp;isModal=true&amp;asPopupView=true</v>
          </cell>
          <cell r="I1165" t="str">
            <v>SDHT-MC-016-2023</v>
          </cell>
          <cell r="J1165">
            <v>4</v>
          </cell>
          <cell r="K1165">
            <v>1</v>
          </cell>
          <cell r="L1165" t="str">
            <v>Persona Juridica</v>
          </cell>
          <cell r="M1165" t="str">
            <v>NIT</v>
          </cell>
          <cell r="N1165">
            <v>900732834</v>
          </cell>
          <cell r="O1165">
            <v>1</v>
          </cell>
          <cell r="P1165" t="str">
            <v>No Aplica</v>
          </cell>
          <cell r="Q1165" t="str">
            <v>No Aplica</v>
          </cell>
          <cell r="R1165" t="str">
            <v>GLOBAL COLOMBIA CERTIFICACION S A S</v>
          </cell>
          <cell r="S1165" t="str">
            <v>GLOBAL COLOMBIA CERTIFICACION S A S</v>
          </cell>
          <cell r="T1165" t="str">
            <v>No Aplica</v>
          </cell>
          <cell r="U1165">
            <v>45166</v>
          </cell>
          <cell r="V1165">
            <v>45168</v>
          </cell>
          <cell r="W1165" t="str">
            <v>No Aplica</v>
          </cell>
          <cell r="X1165" t="str">
            <v>No Aplica</v>
          </cell>
          <cell r="Y1165" t="str">
            <v>Mínima Cuantía</v>
          </cell>
          <cell r="Z1165" t="str">
            <v>Contrato</v>
          </cell>
          <cell r="AA1165" t="str">
            <v>Prestación de Servicios</v>
          </cell>
          <cell r="AB1165" t="str">
            <v>REALIZAR AUDITORÍA EXTERNA DE RENOVACIÓN A LA CERTIFICACIÓN DEL SISTEMA DE GESTIÓN DE CALIDAD DE LA SDHT EN LA NORMA ISO 9001:2015</v>
          </cell>
          <cell r="AC1165">
            <v>45168</v>
          </cell>
          <cell r="AE1165">
            <v>45168</v>
          </cell>
          <cell r="AF1165">
            <v>1</v>
          </cell>
          <cell r="AG1165">
            <v>0</v>
          </cell>
          <cell r="AH1165">
            <v>1</v>
          </cell>
          <cell r="AI1165">
            <v>1</v>
          </cell>
          <cell r="AJ1165">
            <v>0</v>
          </cell>
          <cell r="AK1165">
            <v>30</v>
          </cell>
          <cell r="AL1165">
            <v>45199</v>
          </cell>
          <cell r="AM1165">
            <v>45199</v>
          </cell>
          <cell r="AN1165">
            <v>5172416</v>
          </cell>
          <cell r="AO1165">
            <v>5172416</v>
          </cell>
          <cell r="AP1165" t="str">
            <v>No Aplica</v>
          </cell>
          <cell r="AQ1165" t="str">
            <v>No Aplica</v>
          </cell>
          <cell r="AS1165">
            <v>1332</v>
          </cell>
          <cell r="AT1165">
            <v>45100</v>
          </cell>
          <cell r="AU1165">
            <v>10000000</v>
          </cell>
          <cell r="AV1165" t="str">
            <v>O23011605560000007602</v>
          </cell>
          <cell r="AW1165" t="str">
            <v>INVERSION</v>
          </cell>
          <cell r="AX1165" t="str">
            <v>Análisis de la Gestión Integral del desarrollo de los programas y proyectos de la Secretaría de Hábitat de Bogotá</v>
          </cell>
          <cell r="AY1165">
            <v>5000540971</v>
          </cell>
          <cell r="AZ1165">
            <v>1419</v>
          </cell>
          <cell r="BA1165">
            <v>45167</v>
          </cell>
          <cell r="BB1165">
            <v>5172416</v>
          </cell>
          <cell r="BK1165" t="str">
            <v/>
          </cell>
          <cell r="BN1165" t="str">
            <v/>
          </cell>
          <cell r="BO1165" t="str">
            <v/>
          </cell>
          <cell r="BP1165" t="str">
            <v/>
          </cell>
          <cell r="BR1165" t="str">
            <v/>
          </cell>
          <cell r="BS1165" t="str">
            <v/>
          </cell>
          <cell r="BT1165" t="str">
            <v/>
          </cell>
          <cell r="BU1165" t="str">
            <v/>
          </cell>
          <cell r="BV1165" t="str">
            <v/>
          </cell>
          <cell r="BW1165" t="str">
            <v/>
          </cell>
          <cell r="CA1165" t="str">
            <v/>
          </cell>
          <cell r="CB1165" t="str">
            <v/>
          </cell>
          <cell r="CC1165" t="str">
            <v/>
          </cell>
          <cell r="CE1165" t="str">
            <v/>
          </cell>
          <cell r="CF1165" t="str">
            <v/>
          </cell>
          <cell r="CG1165" t="str">
            <v/>
          </cell>
          <cell r="CH1165" t="str">
            <v/>
          </cell>
          <cell r="CI1165" t="str">
            <v/>
          </cell>
          <cell r="CP1165">
            <v>0</v>
          </cell>
        </row>
        <row r="1166">
          <cell r="C1166" t="str">
            <v>1120-2023</v>
          </cell>
          <cell r="D1166">
            <v>1</v>
          </cell>
          <cell r="E1166" t="str">
            <v>CO1.PCCNTR.5351899</v>
          </cell>
          <cell r="F1166" t="str">
            <v>No Aplica</v>
          </cell>
          <cell r="G1166" t="str">
            <v>En Ejecución</v>
          </cell>
          <cell r="H1166" t="str">
            <v>https://community.secop.gov.co/Public/Tendering/OpportunityDetail/Index?noticeUID=CO1.NTC.4875570&amp;isFromPublicArea=True&amp;isModal=False</v>
          </cell>
          <cell r="I1166" t="str">
            <v>SDHT-MC-018-2023</v>
          </cell>
          <cell r="J1166">
            <v>22</v>
          </cell>
          <cell r="K1166">
            <v>1</v>
          </cell>
          <cell r="L1166" t="str">
            <v>Persona Juridica</v>
          </cell>
          <cell r="M1166" t="str">
            <v>NIT</v>
          </cell>
          <cell r="N1166">
            <v>830113914</v>
          </cell>
          <cell r="P1166" t="str">
            <v>No Aplica</v>
          </cell>
          <cell r="Q1166" t="str">
            <v>No Aplica</v>
          </cell>
          <cell r="R1166" t="str">
            <v>INSTITUCIONAL STAR SERVICES LTDA</v>
          </cell>
          <cell r="S1166" t="str">
            <v>INSTITUCIONAL STAR SERVICES LTDA</v>
          </cell>
          <cell r="T1166" t="str">
            <v>No Aplica</v>
          </cell>
          <cell r="U1166">
            <v>45175</v>
          </cell>
          <cell r="V1166">
            <v>45183</v>
          </cell>
          <cell r="W1166" t="str">
            <v>No Aplica</v>
          </cell>
          <cell r="X1166" t="str">
            <v>No Aplica</v>
          </cell>
          <cell r="Y1166" t="str">
            <v>Mínima Cuantía</v>
          </cell>
          <cell r="Z1166" t="str">
            <v>Contrato</v>
          </cell>
          <cell r="AA1166" t="str">
            <v>Suministro</v>
          </cell>
          <cell r="AB1166" t="str">
            <v>SUMINISTRO DE CAJAS Y CARPETAS DE CARTÓN PARA LA GESTIÓN DOCUMENTAL DE LA SECRETARÍA DISTRITAL DEL HÁBITAT</v>
          </cell>
          <cell r="AC1166">
            <v>45183</v>
          </cell>
          <cell r="AE1166">
            <v>45183</v>
          </cell>
          <cell r="AF1166">
            <v>2</v>
          </cell>
          <cell r="AG1166">
            <v>0</v>
          </cell>
          <cell r="AH1166">
            <v>2</v>
          </cell>
          <cell r="AI1166">
            <v>2</v>
          </cell>
          <cell r="AJ1166">
            <v>0</v>
          </cell>
          <cell r="AK1166">
            <v>60</v>
          </cell>
          <cell r="AL1166">
            <v>45243</v>
          </cell>
          <cell r="AM1166">
            <v>45243</v>
          </cell>
          <cell r="AN1166">
            <v>50000000</v>
          </cell>
          <cell r="AO1166">
            <v>50000000</v>
          </cell>
          <cell r="AP1166" t="str">
            <v>No Aplica</v>
          </cell>
          <cell r="AQ1166" t="str">
            <v>No Aplica</v>
          </cell>
          <cell r="AS1166">
            <v>1384</v>
          </cell>
          <cell r="AT1166">
            <v>45147</v>
          </cell>
          <cell r="AU1166">
            <v>50000000</v>
          </cell>
          <cell r="AV1166" t="str">
            <v>O23011605560000007754</v>
          </cell>
          <cell r="AW1166" t="str">
            <v>INVERSION</v>
          </cell>
          <cell r="AX1166" t="str">
            <v>Fortalecimiento Institucional de la Secretaría del Hábitat Bogotá</v>
          </cell>
          <cell r="AY1166">
            <v>5000543011</v>
          </cell>
          <cell r="AZ1166">
            <v>1429</v>
          </cell>
          <cell r="BA1166">
            <v>45175</v>
          </cell>
          <cell r="BB1166">
            <v>50000000</v>
          </cell>
          <cell r="BK1166" t="str">
            <v/>
          </cell>
          <cell r="BN1166" t="str">
            <v/>
          </cell>
          <cell r="BO1166" t="str">
            <v/>
          </cell>
          <cell r="BP1166" t="str">
            <v/>
          </cell>
          <cell r="BR1166" t="str">
            <v/>
          </cell>
          <cell r="BS1166" t="str">
            <v/>
          </cell>
          <cell r="BT1166" t="str">
            <v/>
          </cell>
          <cell r="BU1166" t="str">
            <v/>
          </cell>
          <cell r="BV1166" t="str">
            <v/>
          </cell>
          <cell r="BW1166" t="str">
            <v/>
          </cell>
          <cell r="CA1166" t="str">
            <v/>
          </cell>
          <cell r="CB1166" t="str">
            <v/>
          </cell>
          <cell r="CC1166" t="str">
            <v/>
          </cell>
          <cell r="CE1166" t="str">
            <v/>
          </cell>
          <cell r="CF1166" t="str">
            <v/>
          </cell>
          <cell r="CG1166" t="str">
            <v/>
          </cell>
          <cell r="CH1166" t="str">
            <v/>
          </cell>
          <cell r="CI1166" t="str">
            <v/>
          </cell>
          <cell r="CP1166">
            <v>0</v>
          </cell>
        </row>
        <row r="1167">
          <cell r="C1167" t="str">
            <v>1121-2023</v>
          </cell>
          <cell r="D1167">
            <v>1</v>
          </cell>
          <cell r="E1167" t="str">
            <v>CO1.PCCNTR.5364180</v>
          </cell>
          <cell r="F1167" t="str">
            <v>No Aplica</v>
          </cell>
          <cell r="G1167" t="str">
            <v>En Ejecución</v>
          </cell>
          <cell r="H1167" t="str">
            <v>https://community.secop.gov.co/Public/Tendering/OpportunityDetail/Index?noticeUID=CO1.NTC.4933777&amp;isFromPublicArea=True&amp;isModal=False</v>
          </cell>
          <cell r="I1167" t="str">
            <v>SDHT-SDRPRI-PSP-046-2023</v>
          </cell>
          <cell r="J1167">
            <v>1</v>
          </cell>
          <cell r="K1167">
            <v>2</v>
          </cell>
          <cell r="L1167" t="str">
            <v>Persona Natural</v>
          </cell>
          <cell r="M1167" t="str">
            <v>CC</v>
          </cell>
          <cell r="N1167">
            <v>1022945032</v>
          </cell>
          <cell r="O1167">
            <v>2</v>
          </cell>
          <cell r="P1167" t="str">
            <v>VELASQUEZ GALLEGO</v>
          </cell>
          <cell r="Q1167" t="str">
            <v>MARISOL</v>
          </cell>
          <cell r="R1167" t="str">
            <v>No Aplica</v>
          </cell>
          <cell r="S1167" t="str">
            <v>MARISOL VELASQUEZ GALLEGO</v>
          </cell>
          <cell r="T1167" t="str">
            <v>F</v>
          </cell>
          <cell r="U1167">
            <v>45177</v>
          </cell>
          <cell r="V1167">
            <v>45180</v>
          </cell>
          <cell r="W1167">
            <v>45180</v>
          </cell>
          <cell r="Y1167" t="str">
            <v>Contratación Directa</v>
          </cell>
          <cell r="Z1167" t="str">
            <v>Contrato</v>
          </cell>
          <cell r="AA1167" t="str">
            <v>Prestación de Servicios Profesionales</v>
          </cell>
          <cell r="AB1167" t="str">
            <v xml:space="preserve">	PRESTAR SERVICIOS PROFESIONALES EN LA REALIZACIÓN DE ACTIVIDADES SOCIALES DE MONITOREO Y CONTROL DE LOS PROGRAMAS DE SOLUCIONES HABITACIONALES, ESPECÍFICAMENTE EN EL PROGRAMA MI AHORRO MI HOGAR</v>
          </cell>
          <cell r="AC1167">
            <v>45180</v>
          </cell>
          <cell r="AD1167">
            <v>45180</v>
          </cell>
          <cell r="AE1167">
            <v>45180</v>
          </cell>
          <cell r="AF1167">
            <v>3</v>
          </cell>
          <cell r="AG1167">
            <v>25</v>
          </cell>
          <cell r="AH1167">
            <v>3.8333333333333335</v>
          </cell>
          <cell r="AI1167">
            <v>3</v>
          </cell>
          <cell r="AJ1167">
            <v>25</v>
          </cell>
          <cell r="AK1167">
            <v>115</v>
          </cell>
          <cell r="AL1167">
            <v>45296</v>
          </cell>
          <cell r="AM1167">
            <v>45296</v>
          </cell>
          <cell r="AN1167">
            <v>20316667</v>
          </cell>
          <cell r="AO1167">
            <v>20316667</v>
          </cell>
          <cell r="AP1167">
            <v>5300000</v>
          </cell>
          <cell r="AQ1167">
            <v>-0.3333333358168602</v>
          </cell>
          <cell r="AS1167">
            <v>1423</v>
          </cell>
          <cell r="AT1167">
            <v>45173</v>
          </cell>
          <cell r="AU1167">
            <v>20316667</v>
          </cell>
          <cell r="AV1167" t="str">
            <v>O23011601190000007825</v>
          </cell>
          <cell r="AW1167" t="str">
            <v>INVERSION</v>
          </cell>
          <cell r="AX1167" t="str">
            <v>Diseño e implementación de alternativas financieras para la gestión del hábitat en Bogotá</v>
          </cell>
          <cell r="AY1167" t="str">
            <v>5000544104</v>
          </cell>
          <cell r="AZ1167">
            <v>1438</v>
          </cell>
          <cell r="BA1167">
            <v>45180</v>
          </cell>
          <cell r="BB1167">
            <v>20316667</v>
          </cell>
          <cell r="BK1167" t="str">
            <v/>
          </cell>
          <cell r="BN1167" t="str">
            <v/>
          </cell>
          <cell r="BO1167" t="str">
            <v/>
          </cell>
          <cell r="BP1167" t="str">
            <v/>
          </cell>
          <cell r="BR1167" t="str">
            <v/>
          </cell>
          <cell r="BS1167" t="str">
            <v/>
          </cell>
          <cell r="BT1167" t="str">
            <v/>
          </cell>
          <cell r="BU1167" t="str">
            <v/>
          </cell>
          <cell r="BV1167" t="str">
            <v/>
          </cell>
          <cell r="BW1167" t="str">
            <v/>
          </cell>
          <cell r="CA1167" t="str">
            <v/>
          </cell>
          <cell r="CB1167" t="str">
            <v/>
          </cell>
          <cell r="CC1167" t="str">
            <v/>
          </cell>
          <cell r="CE1167" t="str">
            <v/>
          </cell>
          <cell r="CF1167" t="str">
            <v/>
          </cell>
          <cell r="CG1167" t="str">
            <v/>
          </cell>
          <cell r="CH1167" t="str">
            <v/>
          </cell>
          <cell r="CI1167" t="str">
            <v/>
          </cell>
          <cell r="CP1167">
            <v>0</v>
          </cell>
        </row>
        <row r="1168">
          <cell r="C1168" t="str">
            <v>1122-2023</v>
          </cell>
          <cell r="D1168">
            <v>1</v>
          </cell>
          <cell r="E1168" t="str">
            <v xml:space="preserve"> CO1.PCCNTR.5377805</v>
          </cell>
          <cell r="F1168" t="str">
            <v>No Aplica</v>
          </cell>
          <cell r="G1168" t="str">
            <v>En Ejecución</v>
          </cell>
          <cell r="H1168" t="str">
            <v>https://community.secop.gov.co/Public/Tendering/OpportunityDetail/Index?noticeUID=CO1.NTC.4857373&amp;isFromPublicArea=True&amp;isModal=False</v>
          </cell>
          <cell r="I1168" t="str">
            <v>SDHT-MC-017-2023</v>
          </cell>
          <cell r="J1168">
            <v>6</v>
          </cell>
          <cell r="K1168">
            <v>1</v>
          </cell>
          <cell r="L1168" t="str">
            <v>Persona Juridica</v>
          </cell>
          <cell r="M1168" t="str">
            <v>NIT</v>
          </cell>
          <cell r="N1168">
            <v>900771072</v>
          </cell>
          <cell r="P1168" t="str">
            <v>No Aplica</v>
          </cell>
          <cell r="Q1168" t="str">
            <v>No Aplica</v>
          </cell>
          <cell r="R1168" t="str">
            <v>DIEZ PLUS INGENIERIA SAS</v>
          </cell>
          <cell r="S1168" t="str">
            <v>DIEZ PLUS INGENIERIA SAS</v>
          </cell>
          <cell r="T1168" t="str">
            <v>No Aplica</v>
          </cell>
          <cell r="U1168">
            <v>45183</v>
          </cell>
          <cell r="V1168">
            <v>45194</v>
          </cell>
          <cell r="W1168" t="str">
            <v>No Aplica</v>
          </cell>
          <cell r="X1168" t="str">
            <v>No Aplica</v>
          </cell>
          <cell r="Y1168" t="str">
            <v>Mínima Cuantía</v>
          </cell>
          <cell r="Z1168" t="str">
            <v>Contrato</v>
          </cell>
          <cell r="AA1168" t="str">
            <v>Interventoría</v>
          </cell>
          <cell r="AB1168" t="str">
            <v>REALIZAR LA INTERVENTORÍA INTEGRAL (TÉCNICA, ADMINISTRATIVA, FINANCIERA, CONTABLE, SOCIAL, AMBIENTAL Y LEGAL) PARA LA CULMINACIÓN Y FINALIZACIÓN DE LA EJECUCIÓN DE LAS OBRAS PARA LOS MEJORAMIENTOS DE VIVIENDA RURAL PRIORIZADOS POR LA SECRETARÍA DISTRITAL DEL HÁBITAT</v>
          </cell>
          <cell r="AC1168">
            <v>45194</v>
          </cell>
          <cell r="AE1168">
            <v>45194</v>
          </cell>
          <cell r="AF1168">
            <v>2</v>
          </cell>
          <cell r="AG1168">
            <v>0</v>
          </cell>
          <cell r="AH1168">
            <v>2</v>
          </cell>
          <cell r="AI1168">
            <v>2</v>
          </cell>
          <cell r="AJ1168">
            <v>0</v>
          </cell>
          <cell r="AK1168">
            <v>60</v>
          </cell>
          <cell r="AL1168">
            <v>45254</v>
          </cell>
          <cell r="AM1168">
            <v>45254</v>
          </cell>
          <cell r="AN1168">
            <v>40497188</v>
          </cell>
          <cell r="AO1168">
            <v>40497188</v>
          </cell>
          <cell r="AP1168" t="str">
            <v>No Aplica</v>
          </cell>
          <cell r="AQ1168" t="str">
            <v>No Aplica</v>
          </cell>
          <cell r="AS1168">
            <v>1373</v>
          </cell>
          <cell r="AT1168">
            <v>45139</v>
          </cell>
          <cell r="AU1168">
            <v>52200000</v>
          </cell>
          <cell r="AV1168" t="str">
            <v>O23011601190000007659</v>
          </cell>
          <cell r="AW1168" t="str">
            <v>INVERSION</v>
          </cell>
          <cell r="AX1168" t="str">
            <v>Mejoramiento Integral Rural y de Bordes Urbanos en Bogotá</v>
          </cell>
          <cell r="AY1168">
            <v>5000546010</v>
          </cell>
          <cell r="AZ1168">
            <v>1450</v>
          </cell>
          <cell r="BA1168">
            <v>45184</v>
          </cell>
          <cell r="BB1168">
            <v>40497188</v>
          </cell>
          <cell r="BK1168" t="str">
            <v/>
          </cell>
          <cell r="BN1168" t="str">
            <v/>
          </cell>
          <cell r="BO1168" t="str">
            <v/>
          </cell>
          <cell r="BP1168" t="str">
            <v/>
          </cell>
          <cell r="BR1168" t="str">
            <v/>
          </cell>
          <cell r="BS1168" t="str">
            <v/>
          </cell>
          <cell r="BT1168" t="str">
            <v/>
          </cell>
          <cell r="BU1168" t="str">
            <v/>
          </cell>
          <cell r="BV1168" t="str">
            <v/>
          </cell>
          <cell r="BW1168" t="str">
            <v/>
          </cell>
          <cell r="CA1168" t="str">
            <v/>
          </cell>
          <cell r="CB1168" t="str">
            <v/>
          </cell>
          <cell r="CC1168" t="str">
            <v/>
          </cell>
          <cell r="CE1168" t="str">
            <v/>
          </cell>
          <cell r="CF1168" t="str">
            <v/>
          </cell>
          <cell r="CG1168" t="str">
            <v/>
          </cell>
          <cell r="CH1168" t="str">
            <v/>
          </cell>
          <cell r="CI1168" t="str">
            <v/>
          </cell>
          <cell r="CP1168">
            <v>0</v>
          </cell>
        </row>
        <row r="1169">
          <cell r="C1169" t="str">
            <v>1123-2023</v>
          </cell>
          <cell r="D1169">
            <v>1</v>
          </cell>
          <cell r="E1169" t="str">
            <v xml:space="preserve"> CO1.PCCNTR.5388171</v>
          </cell>
          <cell r="F1169" t="str">
            <v>No Aplica</v>
          </cell>
          <cell r="G1169" t="str">
            <v>En Ejecución</v>
          </cell>
          <cell r="H1169" t="str">
            <v>https://community.secop.gov.co/Public/Tendering/OpportunityDetail/Index?noticeUID=CO1.NTC.4967534&amp;isFromPublicArea=True&amp;isModal=False</v>
          </cell>
          <cell r="I1169" t="str">
            <v>SDHT-SDIS-PSP-055 2023</v>
          </cell>
          <cell r="J1169">
            <v>1</v>
          </cell>
          <cell r="K1169">
            <v>2</v>
          </cell>
          <cell r="L1169" t="str">
            <v>Persona Natural</v>
          </cell>
          <cell r="M1169" t="str">
            <v>CC</v>
          </cell>
          <cell r="N1169">
            <v>51698724</v>
          </cell>
          <cell r="O1169">
            <v>5</v>
          </cell>
          <cell r="P1169" t="str">
            <v>RUIZ RODGERS</v>
          </cell>
          <cell r="Q1169" t="str">
            <v>MARIA MARGARITA</v>
          </cell>
          <cell r="R1169" t="str">
            <v>No Aplica</v>
          </cell>
          <cell r="S1169" t="str">
            <v>MARIA MARGARITA RUIZ RODGERS</v>
          </cell>
          <cell r="T1169" t="str">
            <v>F</v>
          </cell>
          <cell r="U1169">
            <v>45187</v>
          </cell>
          <cell r="V1169">
            <v>45188</v>
          </cell>
          <cell r="W1169">
            <v>45188</v>
          </cell>
          <cell r="Y1169" t="str">
            <v>Contratación Directa</v>
          </cell>
          <cell r="Z1169" t="str">
            <v>Contrato</v>
          </cell>
          <cell r="AA1169" t="str">
            <v>Prestación de Servicios Profesionales</v>
          </cell>
          <cell r="AB1169" t="str">
            <v>PRESTAR SERVICIOS PROFESIONALES ESPECIALIZADOS EN LAS ACTIVIDADES DE ADOPCIÓN, SOCIALIZACIÓN Y SEGUIMIENTO DEL PLAN MAESTRO DEL HÁBITAT Y SERVICIOS PÚBLICOS, EN ARTICULACIÓN CON EL PLAN DE ORDENAMIENTO TERRITORIAL Y LAS POLÍTICAS PÚBLICAS DEL SECTOR HÁBITAT</v>
          </cell>
          <cell r="AC1169">
            <v>45188</v>
          </cell>
          <cell r="AD1169">
            <v>45189</v>
          </cell>
          <cell r="AE1169">
            <v>45189</v>
          </cell>
          <cell r="AF1169">
            <v>3</v>
          </cell>
          <cell r="AG1169">
            <v>21</v>
          </cell>
          <cell r="AH1169">
            <v>3.7</v>
          </cell>
          <cell r="AI1169">
            <v>3</v>
          </cell>
          <cell r="AJ1169">
            <v>21</v>
          </cell>
          <cell r="AK1169">
            <v>111</v>
          </cell>
          <cell r="AL1169">
            <v>45301</v>
          </cell>
          <cell r="AM1169">
            <v>45301</v>
          </cell>
          <cell r="AN1169">
            <v>48100000</v>
          </cell>
          <cell r="AO1169">
            <v>48100000</v>
          </cell>
          <cell r="AP1169">
            <v>13000000</v>
          </cell>
          <cell r="AQ1169">
            <v>0</v>
          </cell>
          <cell r="AS1169">
            <v>1422</v>
          </cell>
          <cell r="AT1169">
            <v>45167</v>
          </cell>
          <cell r="AU1169">
            <v>48100000</v>
          </cell>
          <cell r="AV1169" t="str">
            <v>O23011601190000007721</v>
          </cell>
          <cell r="AW1169" t="str">
            <v>INVERSION</v>
          </cell>
          <cell r="AX1169" t="str">
            <v>Aplicación de lineamientos de planeación y política en materia de hábitat Bogotá</v>
          </cell>
          <cell r="AY1169" t="str">
            <v>5000546777</v>
          </cell>
          <cell r="AZ1169">
            <v>1455</v>
          </cell>
          <cell r="BA1169">
            <v>45187</v>
          </cell>
          <cell r="BB1169">
            <v>48100000</v>
          </cell>
          <cell r="BK1169" t="str">
            <v/>
          </cell>
          <cell r="BN1169" t="str">
            <v/>
          </cell>
          <cell r="BO1169" t="str">
            <v/>
          </cell>
          <cell r="BP1169" t="str">
            <v/>
          </cell>
          <cell r="BR1169" t="str">
            <v/>
          </cell>
          <cell r="BS1169" t="str">
            <v/>
          </cell>
          <cell r="BT1169" t="str">
            <v/>
          </cell>
          <cell r="BU1169" t="str">
            <v/>
          </cell>
          <cell r="BV1169" t="str">
            <v/>
          </cell>
          <cell r="BW1169" t="str">
            <v/>
          </cell>
          <cell r="CA1169" t="str">
            <v/>
          </cell>
          <cell r="CB1169" t="str">
            <v/>
          </cell>
          <cell r="CC1169" t="str">
            <v/>
          </cell>
          <cell r="CE1169" t="str">
            <v/>
          </cell>
          <cell r="CF1169" t="str">
            <v/>
          </cell>
          <cell r="CG1169" t="str">
            <v/>
          </cell>
          <cell r="CH1169" t="str">
            <v/>
          </cell>
          <cell r="CI1169" t="str">
            <v/>
          </cell>
          <cell r="CP1169">
            <v>0</v>
          </cell>
        </row>
        <row r="1170">
          <cell r="C1170" t="str">
            <v>1124-2023</v>
          </cell>
          <cell r="D1170">
            <v>1</v>
          </cell>
          <cell r="E1170" t="str">
            <v>CO1.PCCNTR.5365647</v>
          </cell>
          <cell r="F1170" t="str">
            <v>No Aplica</v>
          </cell>
          <cell r="H1170" t="str">
            <v>https://community.secop.gov.co/Public/Common/GoogleReCaptcha/Index?previousUrl=https%3a%2f%2fcommunity.secop.gov.co%2fPublic%2fTendering%2fOpportunityDetail%2fIndex%3fnoticeUID%3dCO1.NTC.4711146%26isFromPublicArea%3dTrue%26isModal%3dFalse</v>
          </cell>
          <cell r="I1170" t="str">
            <v>SDHT-LP-007-2023</v>
          </cell>
          <cell r="J1170" t="e">
            <v>#N/A</v>
          </cell>
          <cell r="K1170">
            <v>1</v>
          </cell>
          <cell r="L1170" t="str">
            <v>Consorcio</v>
          </cell>
          <cell r="M1170" t="str">
            <v>NIT</v>
          </cell>
          <cell r="N1170">
            <v>901751991</v>
          </cell>
          <cell r="P1170" t="str">
            <v>No Aplica</v>
          </cell>
          <cell r="Q1170" t="str">
            <v>No Aplica</v>
          </cell>
          <cell r="R1170" t="str">
            <v>CONSORCIO UNIOBRAS NOVA URBANO</v>
          </cell>
          <cell r="S1170" t="str">
            <v>CONSORCIO UNIOBRAS NOVA URBANO</v>
          </cell>
          <cell r="T1170" t="str">
            <v>No Aplica</v>
          </cell>
          <cell r="U1170">
            <v>45194</v>
          </cell>
          <cell r="W1170" t="str">
            <v>No Aplica</v>
          </cell>
          <cell r="X1170" t="str">
            <v>No Aplica</v>
          </cell>
          <cell r="Y1170" t="str">
            <v>Licitación</v>
          </cell>
          <cell r="Z1170" t="str">
            <v>Contrato</v>
          </cell>
          <cell r="AA1170" t="str">
            <v>Obra</v>
          </cell>
          <cell r="AB1170" t="str">
            <v>REALIZAR LA CONSTRUCCIÓN DE LAS OBRAS DEL PROYECTO INTEGRAL DE REVITALIZACIÓN URBANA EN LA LOCALIDAD DE SAN CRISTÓBAL. L-1</v>
          </cell>
          <cell r="AC1170" t="str">
            <v>Pendiente dato de legalización</v>
          </cell>
          <cell r="AE1170">
            <v>0</v>
          </cell>
          <cell r="AF1170">
            <v>14</v>
          </cell>
          <cell r="AG1170">
            <v>0</v>
          </cell>
          <cell r="AH1170">
            <v>14</v>
          </cell>
          <cell r="AI1170">
            <v>14</v>
          </cell>
          <cell r="AJ1170">
            <v>0</v>
          </cell>
          <cell r="AK1170">
            <v>420</v>
          </cell>
          <cell r="AN1170">
            <v>20273231569</v>
          </cell>
          <cell r="AO1170">
            <v>20273231569</v>
          </cell>
          <cell r="AP1170" t="str">
            <v>No Aplica</v>
          </cell>
          <cell r="AQ1170" t="str">
            <v>No Aplica</v>
          </cell>
          <cell r="AS1170">
            <v>1355</v>
          </cell>
          <cell r="AT1170">
            <v>45113</v>
          </cell>
          <cell r="AU1170">
            <v>22982610909</v>
          </cell>
          <cell r="AV1170" t="str">
            <v>O23011601190000007575</v>
          </cell>
          <cell r="AW1170" t="str">
            <v>INVERSION</v>
          </cell>
          <cell r="AX1170" t="str">
            <v>Estudios y diseños de proyecto para el mejoramiento integral de Barrios - Bogotá 2020-2024</v>
          </cell>
          <cell r="BK1170" t="str">
            <v/>
          </cell>
          <cell r="BN1170" t="str">
            <v/>
          </cell>
          <cell r="BO1170" t="str">
            <v/>
          </cell>
          <cell r="BP1170" t="str">
            <v/>
          </cell>
          <cell r="BR1170" t="str">
            <v/>
          </cell>
          <cell r="BS1170" t="str">
            <v/>
          </cell>
          <cell r="BT1170" t="str">
            <v/>
          </cell>
          <cell r="BU1170" t="str">
            <v/>
          </cell>
          <cell r="BV1170" t="str">
            <v/>
          </cell>
          <cell r="BW1170" t="str">
            <v/>
          </cell>
          <cell r="CA1170" t="str">
            <v/>
          </cell>
          <cell r="CB1170" t="str">
            <v/>
          </cell>
          <cell r="CC1170" t="str">
            <v/>
          </cell>
          <cell r="CE1170" t="str">
            <v/>
          </cell>
          <cell r="CF1170" t="str">
            <v/>
          </cell>
          <cell r="CG1170" t="str">
            <v/>
          </cell>
          <cell r="CH1170" t="str">
            <v/>
          </cell>
          <cell r="CI1170" t="str">
            <v/>
          </cell>
          <cell r="CP1170">
            <v>0</v>
          </cell>
        </row>
        <row r="1171">
          <cell r="C1171" t="str">
            <v>1125-2023</v>
          </cell>
          <cell r="D1171">
            <v>1</v>
          </cell>
          <cell r="E1171" t="str">
            <v>CO1.PCCNTR.5366038</v>
          </cell>
          <cell r="F1171" t="str">
            <v>No Aplica</v>
          </cell>
          <cell r="H1171" t="str">
            <v>https://community.secop.gov.co/Public/Common/GoogleReCaptcha/Index?previousUrl=https%3a%2f%2fcommunity.secop.gov.co%2fPublic%2fTendering%2fOpportunityDetail%2fIndex%3fnoticeUID%3dCO1.NTC.4711146%26isFromPublicArea%3dTrue%26isModal%3dFalse</v>
          </cell>
          <cell r="I1171" t="str">
            <v>SDHT-LP-007-2023</v>
          </cell>
          <cell r="J1171" t="e">
            <v>#N/A</v>
          </cell>
          <cell r="K1171">
            <v>1</v>
          </cell>
          <cell r="L1171" t="str">
            <v>Consorcio</v>
          </cell>
          <cell r="M1171" t="str">
            <v>NIT</v>
          </cell>
          <cell r="N1171">
            <v>901755263</v>
          </cell>
          <cell r="P1171" t="str">
            <v>No Aplica</v>
          </cell>
          <cell r="Q1171" t="str">
            <v>No Aplica</v>
          </cell>
          <cell r="R1171" t="str">
            <v>CONSORCIO CPI-PROINMAT L-2</v>
          </cell>
          <cell r="S1171" t="str">
            <v>CONSORCIO CPI-PROINMAT L-2</v>
          </cell>
          <cell r="T1171" t="str">
            <v>No Aplica</v>
          </cell>
          <cell r="U1171">
            <v>45194</v>
          </cell>
          <cell r="W1171" t="str">
            <v>No Aplica</v>
          </cell>
          <cell r="X1171" t="str">
            <v>No Aplica</v>
          </cell>
          <cell r="Y1171" t="str">
            <v>Licitación</v>
          </cell>
          <cell r="Z1171" t="str">
            <v>Contrato</v>
          </cell>
          <cell r="AA1171" t="str">
            <v>Obra</v>
          </cell>
          <cell r="AB1171" t="str">
            <v>REALIZAR LA CONSTRUCCIÓN DE LAS OBRAS DEL PROYECTO INTEGRAL DE REVITALIZACIÓN URBANA EN LA LOCALIDAD DE SAN CRISTÓBAL. L-2</v>
          </cell>
          <cell r="AC1171" t="str">
            <v>Pendiente dato de legalización</v>
          </cell>
          <cell r="AE1171">
            <v>0</v>
          </cell>
          <cell r="AF1171">
            <v>14</v>
          </cell>
          <cell r="AG1171">
            <v>0</v>
          </cell>
          <cell r="AH1171">
            <v>14</v>
          </cell>
          <cell r="AI1171">
            <v>14</v>
          </cell>
          <cell r="AJ1171">
            <v>0</v>
          </cell>
          <cell r="AK1171">
            <v>420</v>
          </cell>
          <cell r="AN1171">
            <v>22322617767</v>
          </cell>
          <cell r="AO1171">
            <v>22322617767</v>
          </cell>
          <cell r="AP1171" t="str">
            <v>No Aplica</v>
          </cell>
          <cell r="AQ1171" t="str">
            <v>No Aplica</v>
          </cell>
          <cell r="AS1171">
            <v>1355</v>
          </cell>
          <cell r="AT1171">
            <v>45113</v>
          </cell>
          <cell r="AU1171">
            <v>22982610909</v>
          </cell>
          <cell r="AV1171" t="str">
            <v>O23011601190000007575</v>
          </cell>
          <cell r="AW1171" t="str">
            <v>INVERSION</v>
          </cell>
          <cell r="AX1171" t="str">
            <v>Estudios y diseños de proyecto para el mejoramiento integral de Barrios - Bogotá 2020-2024</v>
          </cell>
          <cell r="BK1171" t="str">
            <v/>
          </cell>
          <cell r="BN1171" t="str">
            <v/>
          </cell>
          <cell r="BO1171" t="str">
            <v/>
          </cell>
          <cell r="BP1171" t="str">
            <v/>
          </cell>
          <cell r="BR1171" t="str">
            <v/>
          </cell>
          <cell r="BS1171" t="str">
            <v/>
          </cell>
          <cell r="BT1171" t="str">
            <v/>
          </cell>
          <cell r="BU1171" t="str">
            <v/>
          </cell>
          <cell r="BV1171" t="str">
            <v/>
          </cell>
          <cell r="BW1171" t="str">
            <v/>
          </cell>
          <cell r="CA1171" t="str">
            <v/>
          </cell>
          <cell r="CB1171" t="str">
            <v/>
          </cell>
          <cell r="CC1171" t="str">
            <v/>
          </cell>
          <cell r="CE1171" t="str">
            <v/>
          </cell>
          <cell r="CF1171" t="str">
            <v/>
          </cell>
          <cell r="CG1171" t="str">
            <v/>
          </cell>
          <cell r="CH1171" t="str">
            <v/>
          </cell>
          <cell r="CI1171" t="str">
            <v/>
          </cell>
          <cell r="CP1171">
            <v>0</v>
          </cell>
        </row>
        <row r="1172">
          <cell r="C1172" t="str">
            <v>116673-2023</v>
          </cell>
          <cell r="D1172">
            <v>1</v>
          </cell>
          <cell r="E1172" t="str">
            <v>Tienda Virtual</v>
          </cell>
          <cell r="F1172" t="str">
            <v>No Aplica</v>
          </cell>
          <cell r="G1172" t="str">
            <v>En Ejecución</v>
          </cell>
          <cell r="H1172" t="str">
            <v>https://www.colombiacompra.gov.co/tienda-virtual-del-estado-colombiano/ordenes-compra/116673</v>
          </cell>
          <cell r="I1172" t="str">
            <v>116673-2023</v>
          </cell>
          <cell r="J1172" t="str">
            <v>No Aplica</v>
          </cell>
          <cell r="K1172">
            <v>1</v>
          </cell>
          <cell r="L1172" t="str">
            <v>Persona Juridica</v>
          </cell>
          <cell r="M1172" t="str">
            <v>NIT</v>
          </cell>
          <cell r="N1172">
            <v>900105979</v>
          </cell>
          <cell r="P1172" t="str">
            <v>No Aplica</v>
          </cell>
          <cell r="Q1172" t="str">
            <v>No Aplica</v>
          </cell>
          <cell r="R1172" t="str">
            <v>BMIND S.A.S.</v>
          </cell>
          <cell r="S1172" t="str">
            <v>BMIND S.A.S.</v>
          </cell>
          <cell r="T1172" t="str">
            <v>No Aplica</v>
          </cell>
          <cell r="U1172">
            <v>45197</v>
          </cell>
          <cell r="V1172">
            <v>45202</v>
          </cell>
          <cell r="W1172" t="str">
            <v>No Aplica</v>
          </cell>
          <cell r="X1172" t="str">
            <v>No Aplica</v>
          </cell>
          <cell r="Y1172" t="str">
            <v>Orden de Compra</v>
          </cell>
          <cell r="Z1172" t="str">
            <v>Orden de Compra</v>
          </cell>
          <cell r="AA1172" t="str">
            <v>Compra-Venta</v>
          </cell>
          <cell r="AB1172" t="str">
            <v>RENOVACIÓN DE LOS SERVICIOS DE ORACLE CLOUD INFRAESTRUCTURE EN MODALIDAD DE CRÉDITOS UNIVERSALES Y DE LA PLATAFORMA DE BASE DE DATOS ORACLE EN LA NUBE PARA LA SECRETARÍA DISTRITAL DEL HÁBITAT</v>
          </cell>
          <cell r="AC1172">
            <v>45202</v>
          </cell>
          <cell r="AE1172">
            <v>45202</v>
          </cell>
          <cell r="AF1172">
            <v>1</v>
          </cell>
          <cell r="AG1172">
            <v>0</v>
          </cell>
          <cell r="AH1172">
            <v>1</v>
          </cell>
          <cell r="AI1172">
            <v>1</v>
          </cell>
          <cell r="AJ1172">
            <v>0</v>
          </cell>
          <cell r="AK1172">
            <v>30</v>
          </cell>
          <cell r="AL1172">
            <v>45233</v>
          </cell>
          <cell r="AM1172">
            <v>45233</v>
          </cell>
          <cell r="AN1172">
            <v>197500000</v>
          </cell>
          <cell r="AO1172">
            <v>197500000</v>
          </cell>
          <cell r="AP1172" t="str">
            <v>No Aplica</v>
          </cell>
          <cell r="AQ1172" t="str">
            <v>No Aplica</v>
          </cell>
          <cell r="AS1172">
            <v>1498</v>
          </cell>
          <cell r="AT1172">
            <v>45187</v>
          </cell>
          <cell r="AU1172">
            <v>200000000</v>
          </cell>
          <cell r="AV1172" t="str">
            <v>O23011605530000007815</v>
          </cell>
          <cell r="AW1172" t="str">
            <v>INVERSION</v>
          </cell>
          <cell r="AX1172" t="str">
            <v>Desarrollo del sistema de información misional y estratégica del sector hábitat Bogotá</v>
          </cell>
          <cell r="AY1172" t="str">
            <v>5000550722</v>
          </cell>
          <cell r="AZ1172">
            <v>1509</v>
          </cell>
          <cell r="BA1172">
            <v>45198</v>
          </cell>
          <cell r="BB1172">
            <v>197500000</v>
          </cell>
          <cell r="BK1172" t="str">
            <v/>
          </cell>
          <cell r="BN1172" t="str">
            <v/>
          </cell>
          <cell r="BO1172" t="str">
            <v/>
          </cell>
          <cell r="BP1172" t="str">
            <v/>
          </cell>
          <cell r="BR1172" t="str">
            <v/>
          </cell>
          <cell r="BS1172" t="str">
            <v/>
          </cell>
          <cell r="BT1172" t="str">
            <v/>
          </cell>
          <cell r="BU1172" t="str">
            <v/>
          </cell>
          <cell r="BV1172" t="str">
            <v/>
          </cell>
          <cell r="BW1172" t="str">
            <v/>
          </cell>
          <cell r="CA1172" t="str">
            <v/>
          </cell>
          <cell r="CB1172" t="str">
            <v/>
          </cell>
          <cell r="CC1172" t="str">
            <v/>
          </cell>
          <cell r="CE1172" t="str">
            <v/>
          </cell>
          <cell r="CF1172" t="str">
            <v/>
          </cell>
          <cell r="CG1172" t="str">
            <v/>
          </cell>
          <cell r="CH1172" t="str">
            <v/>
          </cell>
          <cell r="CI1172" t="str">
            <v/>
          </cell>
          <cell r="CP1172">
            <v>0</v>
          </cell>
        </row>
        <row r="1173">
          <cell r="C1173" t="str">
            <v>116718-2023</v>
          </cell>
          <cell r="D1173">
            <v>1</v>
          </cell>
          <cell r="E1173" t="str">
            <v>Tienda Virtual</v>
          </cell>
          <cell r="F1173" t="str">
            <v>No Aplica</v>
          </cell>
          <cell r="G1173" t="str">
            <v>En Ejecución</v>
          </cell>
          <cell r="H1173" t="str">
            <v>https://www.colombiacompra.gov.co/tienda-virtual-del-estado-colombiano/ordenes-compra/116718</v>
          </cell>
          <cell r="I1173" t="str">
            <v>116718-2023</v>
          </cell>
          <cell r="J1173" t="str">
            <v>No Aplica</v>
          </cell>
          <cell r="K1173">
            <v>1</v>
          </cell>
          <cell r="L1173" t="str">
            <v>Unión Temporal</v>
          </cell>
          <cell r="M1173" t="str">
            <v>NIT</v>
          </cell>
          <cell r="N1173">
            <v>901391005</v>
          </cell>
          <cell r="P1173" t="str">
            <v>No Aplica</v>
          </cell>
          <cell r="Q1173" t="str">
            <v>No Aplica</v>
          </cell>
          <cell r="R1173" t="str">
            <v>UNION TEMPORAL MOTORYSA - CASATORO 2020</v>
          </cell>
          <cell r="S1173" t="str">
            <v>UNION TEMPORAL MOTORYSA - CASATORO 2020</v>
          </cell>
          <cell r="T1173" t="str">
            <v>No Aplica</v>
          </cell>
          <cell r="U1173">
            <v>45198</v>
          </cell>
          <cell r="V1173">
            <v>45203</v>
          </cell>
          <cell r="W1173" t="str">
            <v>No Aplica</v>
          </cell>
          <cell r="X1173" t="str">
            <v>No Aplica</v>
          </cell>
          <cell r="Y1173" t="str">
            <v>Orden de Compra</v>
          </cell>
          <cell r="Z1173" t="str">
            <v>Orden de Compra</v>
          </cell>
          <cell r="AA1173" t="str">
            <v>Compra-Venta</v>
          </cell>
          <cell r="AB1173" t="str">
            <v>ADQUISICIÓN DE UN (1) VEHÍCULO PARA LAS ACTIVIDADES MISIONALES DE LA SECRETARÍA DISTRITAL DEL HÁBITAT</v>
          </cell>
          <cell r="AC1173">
            <v>45203</v>
          </cell>
          <cell r="AE1173">
            <v>45203</v>
          </cell>
          <cell r="AF1173">
            <v>5</v>
          </cell>
          <cell r="AG1173">
            <v>0</v>
          </cell>
          <cell r="AH1173">
            <v>5</v>
          </cell>
          <cell r="AI1173">
            <v>5</v>
          </cell>
          <cell r="AJ1173">
            <v>0</v>
          </cell>
          <cell r="AK1173">
            <v>150</v>
          </cell>
          <cell r="AL1173">
            <v>45354</v>
          </cell>
          <cell r="AM1173">
            <v>45354</v>
          </cell>
          <cell r="AN1173">
            <v>221903107</v>
          </cell>
          <cell r="AO1173">
            <v>221903107</v>
          </cell>
          <cell r="AP1173" t="str">
            <v>No Aplica</v>
          </cell>
          <cell r="AQ1173" t="str">
            <v>No Aplica</v>
          </cell>
          <cell r="AS1173">
            <v>1386</v>
          </cell>
          <cell r="AT1173">
            <v>45149</v>
          </cell>
          <cell r="AU1173">
            <v>232000000</v>
          </cell>
          <cell r="AV1173" t="str">
            <v>O23011605560000007754</v>
          </cell>
          <cell r="AW1173" t="str">
            <v>INVERSION</v>
          </cell>
          <cell r="AX1173" t="str">
            <v>Fortalecimiento Institucional de la Secretaría del Hábitat Bogotá</v>
          </cell>
          <cell r="AY1173" t="str">
            <v>5000550673</v>
          </cell>
          <cell r="AZ1173">
            <v>1505</v>
          </cell>
          <cell r="BA1173">
            <v>45198</v>
          </cell>
          <cell r="BB1173">
            <v>221903170</v>
          </cell>
          <cell r="BK1173" t="str">
            <v/>
          </cell>
          <cell r="BN1173" t="str">
            <v/>
          </cell>
          <cell r="BO1173" t="str">
            <v/>
          </cell>
          <cell r="BP1173" t="str">
            <v/>
          </cell>
          <cell r="BR1173" t="str">
            <v/>
          </cell>
          <cell r="BS1173" t="str">
            <v/>
          </cell>
          <cell r="BT1173" t="str">
            <v/>
          </cell>
          <cell r="BU1173" t="str">
            <v/>
          </cell>
          <cell r="BV1173" t="str">
            <v/>
          </cell>
          <cell r="BW1173" t="str">
            <v/>
          </cell>
          <cell r="CA1173" t="str">
            <v/>
          </cell>
          <cell r="CB1173" t="str">
            <v/>
          </cell>
          <cell r="CC1173" t="str">
            <v/>
          </cell>
          <cell r="CE1173" t="str">
            <v/>
          </cell>
          <cell r="CF1173" t="str">
            <v/>
          </cell>
          <cell r="CG1173" t="str">
            <v/>
          </cell>
          <cell r="CH1173" t="str">
            <v/>
          </cell>
          <cell r="CI1173" t="str">
            <v/>
          </cell>
          <cell r="CP1173">
            <v>0</v>
          </cell>
        </row>
        <row r="1174">
          <cell r="C1174" t="str">
            <v>1126-2023</v>
          </cell>
          <cell r="F1174" t="str">
            <v>No Aplica</v>
          </cell>
          <cell r="J1174" t="e">
            <v>#N/A</v>
          </cell>
          <cell r="P1174" t="str">
            <v/>
          </cell>
          <cell r="Q1174" t="str">
            <v/>
          </cell>
          <cell r="R1174" t="str">
            <v/>
          </cell>
          <cell r="S1174" t="str">
            <v/>
          </cell>
          <cell r="AB1174" t="str">
            <v/>
          </cell>
          <cell r="AC1174" t="str">
            <v>Pendiente dato de legalización</v>
          </cell>
          <cell r="AE1174">
            <v>0</v>
          </cell>
          <cell r="AH1174">
            <v>0</v>
          </cell>
          <cell r="AI1174">
            <v>0</v>
          </cell>
          <cell r="AJ1174">
            <v>0</v>
          </cell>
          <cell r="AK1174">
            <v>0</v>
          </cell>
          <cell r="AO1174">
            <v>0</v>
          </cell>
          <cell r="AQ1174">
            <v>0</v>
          </cell>
          <cell r="AW1174" t="str">
            <v/>
          </cell>
          <cell r="AX1174" t="str">
            <v/>
          </cell>
          <cell r="BK1174" t="str">
            <v/>
          </cell>
          <cell r="BN1174" t="str">
            <v/>
          </cell>
          <cell r="BO1174" t="str">
            <v/>
          </cell>
          <cell r="BP1174" t="str">
            <v/>
          </cell>
          <cell r="BR1174" t="str">
            <v/>
          </cell>
          <cell r="BS1174" t="str">
            <v/>
          </cell>
          <cell r="BT1174" t="str">
            <v/>
          </cell>
          <cell r="BU1174" t="str">
            <v/>
          </cell>
          <cell r="BV1174" t="str">
            <v/>
          </cell>
          <cell r="BW1174" t="str">
            <v/>
          </cell>
          <cell r="CA1174" t="str">
            <v/>
          </cell>
          <cell r="CB1174" t="str">
            <v/>
          </cell>
          <cell r="CC1174" t="str">
            <v/>
          </cell>
          <cell r="CE1174" t="str">
            <v/>
          </cell>
          <cell r="CF1174" t="str">
            <v/>
          </cell>
          <cell r="CG1174" t="str">
            <v/>
          </cell>
          <cell r="CH1174" t="str">
            <v/>
          </cell>
          <cell r="CI1174" t="str">
            <v/>
          </cell>
          <cell r="CP1174">
            <v>0</v>
          </cell>
        </row>
        <row r="1175">
          <cell r="C1175" t="str">
            <v>1127-2023</v>
          </cell>
          <cell r="F1175" t="str">
            <v>No Aplica</v>
          </cell>
          <cell r="J1175" t="e">
            <v>#N/A</v>
          </cell>
          <cell r="P1175" t="str">
            <v/>
          </cell>
          <cell r="Q1175" t="str">
            <v/>
          </cell>
          <cell r="R1175" t="str">
            <v/>
          </cell>
          <cell r="S1175" t="str">
            <v/>
          </cell>
          <cell r="AB1175" t="str">
            <v/>
          </cell>
          <cell r="AC1175" t="str">
            <v>Pendiente dato de legalización</v>
          </cell>
          <cell r="AE1175">
            <v>0</v>
          </cell>
          <cell r="AH1175">
            <v>0</v>
          </cell>
          <cell r="AI1175">
            <v>0</v>
          </cell>
          <cell r="AJ1175">
            <v>0</v>
          </cell>
          <cell r="AK1175">
            <v>0</v>
          </cell>
          <cell r="AO1175">
            <v>0</v>
          </cell>
          <cell r="AQ1175">
            <v>0</v>
          </cell>
          <cell r="AW1175" t="str">
            <v/>
          </cell>
          <cell r="AX1175" t="str">
            <v/>
          </cell>
          <cell r="BK1175" t="str">
            <v/>
          </cell>
          <cell r="BN1175" t="str">
            <v/>
          </cell>
          <cell r="BO1175" t="str">
            <v/>
          </cell>
          <cell r="BP1175" t="str">
            <v/>
          </cell>
          <cell r="BR1175" t="str">
            <v/>
          </cell>
          <cell r="BS1175" t="str">
            <v/>
          </cell>
          <cell r="BT1175" t="str">
            <v/>
          </cell>
          <cell r="BU1175" t="str">
            <v/>
          </cell>
          <cell r="BV1175" t="str">
            <v/>
          </cell>
          <cell r="BW1175" t="str">
            <v/>
          </cell>
          <cell r="CA1175" t="str">
            <v/>
          </cell>
          <cell r="CB1175" t="str">
            <v/>
          </cell>
          <cell r="CC1175" t="str">
            <v/>
          </cell>
          <cell r="CE1175" t="str">
            <v/>
          </cell>
          <cell r="CF1175" t="str">
            <v/>
          </cell>
          <cell r="CG1175" t="str">
            <v/>
          </cell>
          <cell r="CH1175" t="str">
            <v/>
          </cell>
          <cell r="CI1175" t="str">
            <v/>
          </cell>
          <cell r="CP1175">
            <v>0</v>
          </cell>
        </row>
        <row r="1176">
          <cell r="C1176" t="str">
            <v>1128-2023</v>
          </cell>
          <cell r="F1176" t="str">
            <v>No Aplica</v>
          </cell>
          <cell r="J1176" t="e">
            <v>#N/A</v>
          </cell>
          <cell r="P1176" t="str">
            <v/>
          </cell>
          <cell r="Q1176" t="str">
            <v/>
          </cell>
          <cell r="R1176" t="str">
            <v/>
          </cell>
          <cell r="S1176" t="str">
            <v/>
          </cell>
          <cell r="AB1176" t="str">
            <v/>
          </cell>
          <cell r="AC1176" t="str">
            <v>Pendiente dato de legalización</v>
          </cell>
          <cell r="AE1176">
            <v>0</v>
          </cell>
          <cell r="AH1176">
            <v>0</v>
          </cell>
          <cell r="AI1176">
            <v>0</v>
          </cell>
          <cell r="AJ1176">
            <v>0</v>
          </cell>
          <cell r="AK1176">
            <v>0</v>
          </cell>
          <cell r="AO1176">
            <v>0</v>
          </cell>
          <cell r="AQ1176">
            <v>0</v>
          </cell>
          <cell r="AW1176" t="str">
            <v/>
          </cell>
          <cell r="AX1176" t="str">
            <v/>
          </cell>
          <cell r="BK1176" t="str">
            <v/>
          </cell>
          <cell r="BN1176" t="str">
            <v/>
          </cell>
          <cell r="BO1176" t="str">
            <v/>
          </cell>
          <cell r="BP1176" t="str">
            <v/>
          </cell>
          <cell r="BR1176" t="str">
            <v/>
          </cell>
          <cell r="BS1176" t="str">
            <v/>
          </cell>
          <cell r="BT1176" t="str">
            <v/>
          </cell>
          <cell r="BU1176" t="str">
            <v/>
          </cell>
          <cell r="BV1176" t="str">
            <v/>
          </cell>
          <cell r="BW1176" t="str">
            <v/>
          </cell>
          <cell r="CA1176" t="str">
            <v/>
          </cell>
          <cell r="CB1176" t="str">
            <v/>
          </cell>
          <cell r="CC1176" t="str">
            <v/>
          </cell>
          <cell r="CE1176" t="str">
            <v/>
          </cell>
          <cell r="CF1176" t="str">
            <v/>
          </cell>
          <cell r="CG1176" t="str">
            <v/>
          </cell>
          <cell r="CH1176" t="str">
            <v/>
          </cell>
          <cell r="CI1176" t="str">
            <v/>
          </cell>
          <cell r="CP1176">
            <v>0</v>
          </cell>
        </row>
        <row r="1177">
          <cell r="C1177" t="str">
            <v>1129-2023</v>
          </cell>
          <cell r="F1177" t="str">
            <v>No Aplica</v>
          </cell>
          <cell r="J1177" t="e">
            <v>#N/A</v>
          </cell>
          <cell r="P1177" t="str">
            <v/>
          </cell>
          <cell r="Q1177" t="str">
            <v/>
          </cell>
          <cell r="R1177" t="str">
            <v/>
          </cell>
          <cell r="S1177" t="str">
            <v/>
          </cell>
          <cell r="AB1177" t="str">
            <v/>
          </cell>
          <cell r="AC1177" t="str">
            <v>Pendiente dato de legalización</v>
          </cell>
          <cell r="AE1177">
            <v>0</v>
          </cell>
          <cell r="AH1177">
            <v>0</v>
          </cell>
          <cell r="AI1177">
            <v>0</v>
          </cell>
          <cell r="AJ1177">
            <v>0</v>
          </cell>
          <cell r="AK1177">
            <v>0</v>
          </cell>
          <cell r="AO1177">
            <v>0</v>
          </cell>
          <cell r="AQ1177">
            <v>0</v>
          </cell>
          <cell r="AW1177" t="str">
            <v/>
          </cell>
          <cell r="AX1177" t="str">
            <v/>
          </cell>
          <cell r="BK1177" t="str">
            <v/>
          </cell>
          <cell r="BN1177" t="str">
            <v/>
          </cell>
          <cell r="BO1177" t="str">
            <v/>
          </cell>
          <cell r="BP1177" t="str">
            <v/>
          </cell>
          <cell r="BR1177" t="str">
            <v/>
          </cell>
          <cell r="BS1177" t="str">
            <v/>
          </cell>
          <cell r="BT1177" t="str">
            <v/>
          </cell>
          <cell r="BU1177" t="str">
            <v/>
          </cell>
          <cell r="BV1177" t="str">
            <v/>
          </cell>
          <cell r="BW1177" t="str">
            <v/>
          </cell>
          <cell r="CA1177" t="str">
            <v/>
          </cell>
          <cell r="CB1177" t="str">
            <v/>
          </cell>
          <cell r="CC1177" t="str">
            <v/>
          </cell>
          <cell r="CE1177" t="str">
            <v/>
          </cell>
          <cell r="CF1177" t="str">
            <v/>
          </cell>
          <cell r="CG1177" t="str">
            <v/>
          </cell>
          <cell r="CH1177" t="str">
            <v/>
          </cell>
          <cell r="CI1177" t="str">
            <v/>
          </cell>
          <cell r="CP1177">
            <v>0</v>
          </cell>
        </row>
        <row r="1178">
          <cell r="C1178" t="str">
            <v>1130-2023</v>
          </cell>
          <cell r="F1178" t="str">
            <v>No Aplica</v>
          </cell>
          <cell r="J1178" t="e">
            <v>#N/A</v>
          </cell>
          <cell r="P1178" t="str">
            <v/>
          </cell>
          <cell r="Q1178" t="str">
            <v/>
          </cell>
          <cell r="R1178" t="str">
            <v/>
          </cell>
          <cell r="S1178" t="str">
            <v/>
          </cell>
          <cell r="AB1178" t="str">
            <v/>
          </cell>
          <cell r="AC1178" t="str">
            <v>Pendiente dato de legalización</v>
          </cell>
          <cell r="AE1178">
            <v>0</v>
          </cell>
          <cell r="AH1178">
            <v>0</v>
          </cell>
          <cell r="AI1178">
            <v>0</v>
          </cell>
          <cell r="AJ1178">
            <v>0</v>
          </cell>
          <cell r="AK1178">
            <v>0</v>
          </cell>
          <cell r="AO1178">
            <v>0</v>
          </cell>
          <cell r="AQ1178">
            <v>0</v>
          </cell>
          <cell r="AW1178" t="str">
            <v/>
          </cell>
          <cell r="AX1178" t="str">
            <v/>
          </cell>
          <cell r="BK1178" t="str">
            <v/>
          </cell>
          <cell r="BN1178" t="str">
            <v/>
          </cell>
          <cell r="BO1178" t="str">
            <v/>
          </cell>
          <cell r="BP1178" t="str">
            <v/>
          </cell>
          <cell r="BR1178" t="str">
            <v/>
          </cell>
          <cell r="BS1178" t="str">
            <v/>
          </cell>
          <cell r="BT1178" t="str">
            <v/>
          </cell>
          <cell r="BU1178" t="str">
            <v/>
          </cell>
          <cell r="BV1178" t="str">
            <v/>
          </cell>
          <cell r="BW1178" t="str">
            <v/>
          </cell>
          <cell r="CA1178" t="str">
            <v/>
          </cell>
          <cell r="CB1178" t="str">
            <v/>
          </cell>
          <cell r="CC1178" t="str">
            <v/>
          </cell>
          <cell r="CE1178" t="str">
            <v/>
          </cell>
          <cell r="CF1178" t="str">
            <v/>
          </cell>
          <cell r="CG1178" t="str">
            <v/>
          </cell>
          <cell r="CH1178" t="str">
            <v/>
          </cell>
          <cell r="CI1178" t="str">
            <v/>
          </cell>
          <cell r="CP1178">
            <v>0</v>
          </cell>
        </row>
        <row r="1179">
          <cell r="C1179" t="str">
            <v>1131-2023</v>
          </cell>
          <cell r="F1179" t="str">
            <v>No Aplica</v>
          </cell>
          <cell r="J1179" t="e">
            <v>#N/A</v>
          </cell>
          <cell r="P1179" t="str">
            <v/>
          </cell>
          <cell r="Q1179" t="str">
            <v/>
          </cell>
          <cell r="R1179" t="str">
            <v/>
          </cell>
          <cell r="S1179" t="str">
            <v/>
          </cell>
          <cell r="AB1179" t="str">
            <v/>
          </cell>
          <cell r="AC1179" t="str">
            <v>Pendiente dato de legalización</v>
          </cell>
          <cell r="AE1179">
            <v>0</v>
          </cell>
          <cell r="AH1179">
            <v>0</v>
          </cell>
          <cell r="AI1179">
            <v>0</v>
          </cell>
          <cell r="AJ1179">
            <v>0</v>
          </cell>
          <cell r="AK1179">
            <v>0</v>
          </cell>
          <cell r="AO1179">
            <v>0</v>
          </cell>
          <cell r="AQ1179">
            <v>0</v>
          </cell>
          <cell r="AW1179" t="str">
            <v/>
          </cell>
          <cell r="AX1179" t="str">
            <v/>
          </cell>
          <cell r="BK1179" t="str">
            <v/>
          </cell>
          <cell r="BN1179" t="str">
            <v/>
          </cell>
          <cell r="BO1179" t="str">
            <v/>
          </cell>
          <cell r="BP1179" t="str">
            <v/>
          </cell>
          <cell r="BR1179" t="str">
            <v/>
          </cell>
          <cell r="BS1179" t="str">
            <v/>
          </cell>
          <cell r="BT1179" t="str">
            <v/>
          </cell>
          <cell r="BU1179" t="str">
            <v/>
          </cell>
          <cell r="BV1179" t="str">
            <v/>
          </cell>
          <cell r="BW1179" t="str">
            <v/>
          </cell>
          <cell r="CA1179" t="str">
            <v/>
          </cell>
          <cell r="CB1179" t="str">
            <v/>
          </cell>
          <cell r="CC1179" t="str">
            <v/>
          </cell>
          <cell r="CE1179" t="str">
            <v/>
          </cell>
          <cell r="CF1179" t="str">
            <v/>
          </cell>
          <cell r="CG1179" t="str">
            <v/>
          </cell>
          <cell r="CH1179" t="str">
            <v/>
          </cell>
          <cell r="CI1179" t="str">
            <v/>
          </cell>
          <cell r="CP1179">
            <v>0</v>
          </cell>
        </row>
        <row r="1180">
          <cell r="C1180" t="str">
            <v>1132-2023</v>
          </cell>
          <cell r="F1180" t="str">
            <v>No Aplica</v>
          </cell>
          <cell r="J1180" t="e">
            <v>#N/A</v>
          </cell>
          <cell r="P1180" t="str">
            <v/>
          </cell>
          <cell r="Q1180" t="str">
            <v/>
          </cell>
          <cell r="R1180" t="str">
            <v/>
          </cell>
          <cell r="S1180" t="str">
            <v/>
          </cell>
          <cell r="AB1180" t="str">
            <v/>
          </cell>
          <cell r="AC1180" t="str">
            <v>Pendiente dato de legalización</v>
          </cell>
          <cell r="AE1180">
            <v>0</v>
          </cell>
          <cell r="AH1180">
            <v>0</v>
          </cell>
          <cell r="AI1180">
            <v>0</v>
          </cell>
          <cell r="AJ1180">
            <v>0</v>
          </cell>
          <cell r="AK1180">
            <v>0</v>
          </cell>
          <cell r="AO1180">
            <v>0</v>
          </cell>
          <cell r="AQ1180">
            <v>0</v>
          </cell>
          <cell r="AW1180" t="str">
            <v/>
          </cell>
          <cell r="AX1180" t="str">
            <v/>
          </cell>
          <cell r="BK1180" t="str">
            <v/>
          </cell>
          <cell r="BN1180" t="str">
            <v/>
          </cell>
          <cell r="BO1180" t="str">
            <v/>
          </cell>
          <cell r="BP1180" t="str">
            <v/>
          </cell>
          <cell r="BR1180" t="str">
            <v/>
          </cell>
          <cell r="BS1180" t="str">
            <v/>
          </cell>
          <cell r="BT1180" t="str">
            <v/>
          </cell>
          <cell r="BU1180" t="str">
            <v/>
          </cell>
          <cell r="BV1180" t="str">
            <v/>
          </cell>
          <cell r="BW1180" t="str">
            <v/>
          </cell>
          <cell r="CA1180" t="str">
            <v/>
          </cell>
          <cell r="CB1180" t="str">
            <v/>
          </cell>
          <cell r="CC1180" t="str">
            <v/>
          </cell>
          <cell r="CE1180" t="str">
            <v/>
          </cell>
          <cell r="CF1180" t="str">
            <v/>
          </cell>
          <cell r="CG1180" t="str">
            <v/>
          </cell>
          <cell r="CH1180" t="str">
            <v/>
          </cell>
          <cell r="CI1180" t="str">
            <v/>
          </cell>
          <cell r="CP1180">
            <v>0</v>
          </cell>
        </row>
        <row r="1181">
          <cell r="C1181" t="str">
            <v>1133-2023</v>
          </cell>
          <cell r="F1181" t="str">
            <v>No Aplica</v>
          </cell>
          <cell r="J1181" t="e">
            <v>#N/A</v>
          </cell>
          <cell r="P1181" t="str">
            <v/>
          </cell>
          <cell r="Q1181" t="str">
            <v/>
          </cell>
          <cell r="R1181" t="str">
            <v/>
          </cell>
          <cell r="S1181" t="str">
            <v/>
          </cell>
          <cell r="AB1181" t="str">
            <v/>
          </cell>
          <cell r="AC1181" t="str">
            <v>Pendiente dato de legalización</v>
          </cell>
          <cell r="AE1181">
            <v>0</v>
          </cell>
          <cell r="AH1181">
            <v>0</v>
          </cell>
          <cell r="AI1181">
            <v>0</v>
          </cell>
          <cell r="AJ1181">
            <v>0</v>
          </cell>
          <cell r="AK1181">
            <v>0</v>
          </cell>
          <cell r="AO1181">
            <v>0</v>
          </cell>
          <cell r="AQ1181">
            <v>0</v>
          </cell>
          <cell r="AW1181" t="str">
            <v/>
          </cell>
          <cell r="AX1181" t="str">
            <v/>
          </cell>
          <cell r="BK1181" t="str">
            <v/>
          </cell>
          <cell r="BN1181" t="str">
            <v/>
          </cell>
          <cell r="BO1181" t="str">
            <v/>
          </cell>
          <cell r="BP1181" t="str">
            <v/>
          </cell>
          <cell r="BR1181" t="str">
            <v/>
          </cell>
          <cell r="BS1181" t="str">
            <v/>
          </cell>
          <cell r="BT1181" t="str">
            <v/>
          </cell>
          <cell r="BU1181" t="str">
            <v/>
          </cell>
          <cell r="BV1181" t="str">
            <v/>
          </cell>
          <cell r="BW1181" t="str">
            <v/>
          </cell>
          <cell r="CA1181" t="str">
            <v/>
          </cell>
          <cell r="CB1181" t="str">
            <v/>
          </cell>
          <cell r="CC1181" t="str">
            <v/>
          </cell>
          <cell r="CE1181" t="str">
            <v/>
          </cell>
          <cell r="CF1181" t="str">
            <v/>
          </cell>
          <cell r="CG1181" t="str">
            <v/>
          </cell>
          <cell r="CH1181" t="str">
            <v/>
          </cell>
          <cell r="CI1181" t="str">
            <v/>
          </cell>
          <cell r="CP1181">
            <v>0</v>
          </cell>
        </row>
        <row r="1182">
          <cell r="C1182" t="str">
            <v>1134-2023</v>
          </cell>
          <cell r="F1182" t="str">
            <v>No Aplica</v>
          </cell>
          <cell r="J1182" t="e">
            <v>#N/A</v>
          </cell>
          <cell r="P1182" t="str">
            <v/>
          </cell>
          <cell r="Q1182" t="str">
            <v/>
          </cell>
          <cell r="R1182" t="str">
            <v/>
          </cell>
          <cell r="S1182" t="str">
            <v/>
          </cell>
          <cell r="AB1182" t="str">
            <v/>
          </cell>
          <cell r="AC1182" t="str">
            <v>Pendiente dato de legalización</v>
          </cell>
          <cell r="AE1182">
            <v>0</v>
          </cell>
          <cell r="AH1182">
            <v>0</v>
          </cell>
          <cell r="AI1182">
            <v>0</v>
          </cell>
          <cell r="AJ1182">
            <v>0</v>
          </cell>
          <cell r="AK1182">
            <v>0</v>
          </cell>
          <cell r="AO1182">
            <v>0</v>
          </cell>
          <cell r="AQ1182">
            <v>0</v>
          </cell>
          <cell r="AW1182" t="str">
            <v/>
          </cell>
          <cell r="AX1182" t="str">
            <v/>
          </cell>
          <cell r="BK1182" t="str">
            <v/>
          </cell>
          <cell r="BN1182" t="str">
            <v/>
          </cell>
          <cell r="BO1182" t="str">
            <v/>
          </cell>
          <cell r="BP1182" t="str">
            <v/>
          </cell>
          <cell r="BR1182" t="str">
            <v/>
          </cell>
          <cell r="BS1182" t="str">
            <v/>
          </cell>
          <cell r="BT1182" t="str">
            <v/>
          </cell>
          <cell r="BU1182" t="str">
            <v/>
          </cell>
          <cell r="BV1182" t="str">
            <v/>
          </cell>
          <cell r="BW1182" t="str">
            <v/>
          </cell>
          <cell r="CA1182" t="str">
            <v/>
          </cell>
          <cell r="CB1182" t="str">
            <v/>
          </cell>
          <cell r="CC1182" t="str">
            <v/>
          </cell>
          <cell r="CE1182" t="str">
            <v/>
          </cell>
          <cell r="CF1182" t="str">
            <v/>
          </cell>
          <cell r="CG1182" t="str">
            <v/>
          </cell>
          <cell r="CH1182" t="str">
            <v/>
          </cell>
          <cell r="CI1182" t="str">
            <v/>
          </cell>
          <cell r="CP1182">
            <v>0</v>
          </cell>
        </row>
        <row r="1183">
          <cell r="C1183" t="str">
            <v>1135-2023</v>
          </cell>
          <cell r="F1183" t="str">
            <v>No Aplica</v>
          </cell>
          <cell r="J1183" t="e">
            <v>#N/A</v>
          </cell>
          <cell r="P1183" t="str">
            <v/>
          </cell>
          <cell r="Q1183" t="str">
            <v/>
          </cell>
          <cell r="R1183" t="str">
            <v/>
          </cell>
          <cell r="S1183" t="str">
            <v/>
          </cell>
          <cell r="AB1183" t="str">
            <v/>
          </cell>
          <cell r="AC1183" t="str">
            <v>Pendiente dato de legalización</v>
          </cell>
          <cell r="AE1183">
            <v>0</v>
          </cell>
          <cell r="AH1183">
            <v>0</v>
          </cell>
          <cell r="AI1183">
            <v>0</v>
          </cell>
          <cell r="AJ1183">
            <v>0</v>
          </cell>
          <cell r="AK1183">
            <v>0</v>
          </cell>
          <cell r="AO1183">
            <v>0</v>
          </cell>
          <cell r="AQ1183">
            <v>0</v>
          </cell>
          <cell r="AW1183" t="str">
            <v/>
          </cell>
          <cell r="AX1183" t="str">
            <v/>
          </cell>
          <cell r="BK1183" t="str">
            <v/>
          </cell>
          <cell r="BN1183" t="str">
            <v/>
          </cell>
          <cell r="BO1183" t="str">
            <v/>
          </cell>
          <cell r="BP1183" t="str">
            <v/>
          </cell>
          <cell r="BR1183" t="str">
            <v/>
          </cell>
          <cell r="BS1183" t="str">
            <v/>
          </cell>
          <cell r="BT1183" t="str">
            <v/>
          </cell>
          <cell r="BU1183" t="str">
            <v/>
          </cell>
          <cell r="BV1183" t="str">
            <v/>
          </cell>
          <cell r="BW1183" t="str">
            <v/>
          </cell>
          <cell r="CA1183" t="str">
            <v/>
          </cell>
          <cell r="CB1183" t="str">
            <v/>
          </cell>
          <cell r="CC1183" t="str">
            <v/>
          </cell>
          <cell r="CE1183" t="str">
            <v/>
          </cell>
          <cell r="CF1183" t="str">
            <v/>
          </cell>
          <cell r="CG1183" t="str">
            <v/>
          </cell>
          <cell r="CH1183" t="str">
            <v/>
          </cell>
          <cell r="CI1183" t="str">
            <v/>
          </cell>
          <cell r="CP1183">
            <v>0</v>
          </cell>
        </row>
        <row r="1184">
          <cell r="C1184" t="str">
            <v>1136-2023</v>
          </cell>
          <cell r="F1184" t="str">
            <v>No Aplica</v>
          </cell>
          <cell r="J1184" t="e">
            <v>#N/A</v>
          </cell>
          <cell r="P1184" t="str">
            <v/>
          </cell>
          <cell r="Q1184" t="str">
            <v/>
          </cell>
          <cell r="R1184" t="str">
            <v/>
          </cell>
          <cell r="S1184" t="str">
            <v/>
          </cell>
          <cell r="AB1184" t="str">
            <v/>
          </cell>
          <cell r="AC1184" t="str">
            <v>Pendiente dato de legalización</v>
          </cell>
          <cell r="AE1184">
            <v>0</v>
          </cell>
          <cell r="AH1184">
            <v>0</v>
          </cell>
          <cell r="AI1184">
            <v>0</v>
          </cell>
          <cell r="AJ1184">
            <v>0</v>
          </cell>
          <cell r="AK1184">
            <v>0</v>
          </cell>
          <cell r="AO1184">
            <v>0</v>
          </cell>
          <cell r="AQ1184">
            <v>0</v>
          </cell>
          <cell r="AW1184" t="str">
            <v/>
          </cell>
          <cell r="AX1184" t="str">
            <v/>
          </cell>
          <cell r="BK1184" t="str">
            <v/>
          </cell>
          <cell r="BN1184" t="str">
            <v/>
          </cell>
          <cell r="BO1184" t="str">
            <v/>
          </cell>
          <cell r="BP1184" t="str">
            <v/>
          </cell>
          <cell r="BR1184" t="str">
            <v/>
          </cell>
          <cell r="BS1184" t="str">
            <v/>
          </cell>
          <cell r="BT1184" t="str">
            <v/>
          </cell>
          <cell r="BU1184" t="str">
            <v/>
          </cell>
          <cell r="BV1184" t="str">
            <v/>
          </cell>
          <cell r="BW1184" t="str">
            <v/>
          </cell>
          <cell r="CA1184" t="str">
            <v/>
          </cell>
          <cell r="CB1184" t="str">
            <v/>
          </cell>
          <cell r="CC1184" t="str">
            <v/>
          </cell>
          <cell r="CE1184" t="str">
            <v/>
          </cell>
          <cell r="CF1184" t="str">
            <v/>
          </cell>
          <cell r="CG1184" t="str">
            <v/>
          </cell>
          <cell r="CH1184" t="str">
            <v/>
          </cell>
          <cell r="CI1184" t="str">
            <v/>
          </cell>
          <cell r="CP1184">
            <v>0</v>
          </cell>
        </row>
        <row r="1185">
          <cell r="C1185" t="str">
            <v>1137-2023</v>
          </cell>
          <cell r="F1185" t="str">
            <v>No Aplica</v>
          </cell>
          <cell r="J1185" t="e">
            <v>#N/A</v>
          </cell>
          <cell r="P1185" t="str">
            <v/>
          </cell>
          <cell r="Q1185" t="str">
            <v/>
          </cell>
          <cell r="R1185" t="str">
            <v/>
          </cell>
          <cell r="S1185" t="str">
            <v/>
          </cell>
          <cell r="AB1185" t="str">
            <v/>
          </cell>
          <cell r="AC1185" t="str">
            <v>Pendiente dato de legalización</v>
          </cell>
          <cell r="AE1185">
            <v>0</v>
          </cell>
          <cell r="AH1185">
            <v>0</v>
          </cell>
          <cell r="AI1185">
            <v>0</v>
          </cell>
          <cell r="AJ1185">
            <v>0</v>
          </cell>
          <cell r="AK1185">
            <v>0</v>
          </cell>
          <cell r="AO1185">
            <v>0</v>
          </cell>
          <cell r="AQ1185">
            <v>0</v>
          </cell>
          <cell r="AW1185" t="str">
            <v/>
          </cell>
          <cell r="AX1185" t="str">
            <v/>
          </cell>
          <cell r="BK1185" t="str">
            <v/>
          </cell>
          <cell r="BN1185" t="str">
            <v/>
          </cell>
          <cell r="BO1185" t="str">
            <v/>
          </cell>
          <cell r="BP1185" t="str">
            <v/>
          </cell>
          <cell r="BR1185" t="str">
            <v/>
          </cell>
          <cell r="BS1185" t="str">
            <v/>
          </cell>
          <cell r="BT1185" t="str">
            <v/>
          </cell>
          <cell r="BU1185" t="str">
            <v/>
          </cell>
          <cell r="BV1185" t="str">
            <v/>
          </cell>
          <cell r="BW1185" t="str">
            <v/>
          </cell>
          <cell r="CA1185" t="str">
            <v/>
          </cell>
          <cell r="CB1185" t="str">
            <v/>
          </cell>
          <cell r="CC1185" t="str">
            <v/>
          </cell>
          <cell r="CE1185" t="str">
            <v/>
          </cell>
          <cell r="CF1185" t="str">
            <v/>
          </cell>
          <cell r="CG1185" t="str">
            <v/>
          </cell>
          <cell r="CH1185" t="str">
            <v/>
          </cell>
          <cell r="CI1185" t="str">
            <v/>
          </cell>
          <cell r="CP1185">
            <v>0</v>
          </cell>
        </row>
        <row r="1186">
          <cell r="C1186" t="str">
            <v>1138-2023</v>
          </cell>
          <cell r="F1186" t="str">
            <v>No Aplica</v>
          </cell>
          <cell r="J1186" t="e">
            <v>#N/A</v>
          </cell>
          <cell r="P1186" t="str">
            <v/>
          </cell>
          <cell r="Q1186" t="str">
            <v/>
          </cell>
          <cell r="R1186" t="str">
            <v/>
          </cell>
          <cell r="S1186" t="str">
            <v/>
          </cell>
          <cell r="AB1186" t="str">
            <v/>
          </cell>
          <cell r="AC1186" t="str">
            <v>Pendiente dato de legalización</v>
          </cell>
          <cell r="AE1186">
            <v>0</v>
          </cell>
          <cell r="AH1186">
            <v>0</v>
          </cell>
          <cell r="AI1186">
            <v>0</v>
          </cell>
          <cell r="AJ1186">
            <v>0</v>
          </cell>
          <cell r="AK1186">
            <v>0</v>
          </cell>
          <cell r="AO1186">
            <v>0</v>
          </cell>
          <cell r="AQ1186">
            <v>0</v>
          </cell>
          <cell r="AW1186" t="str">
            <v/>
          </cell>
          <cell r="AX1186" t="str">
            <v/>
          </cell>
          <cell r="BK1186" t="str">
            <v/>
          </cell>
          <cell r="BN1186" t="str">
            <v/>
          </cell>
          <cell r="BO1186" t="str">
            <v/>
          </cell>
          <cell r="BP1186" t="str">
            <v/>
          </cell>
          <cell r="BR1186" t="str">
            <v/>
          </cell>
          <cell r="BS1186" t="str">
            <v/>
          </cell>
          <cell r="BT1186" t="str">
            <v/>
          </cell>
          <cell r="BU1186" t="str">
            <v/>
          </cell>
          <cell r="BV1186" t="str">
            <v/>
          </cell>
          <cell r="BW1186" t="str">
            <v/>
          </cell>
          <cell r="CA1186" t="str">
            <v/>
          </cell>
          <cell r="CB1186" t="str">
            <v/>
          </cell>
          <cell r="CC1186" t="str">
            <v/>
          </cell>
          <cell r="CE1186" t="str">
            <v/>
          </cell>
          <cell r="CF1186" t="str">
            <v/>
          </cell>
          <cell r="CG1186" t="str">
            <v/>
          </cell>
          <cell r="CH1186" t="str">
            <v/>
          </cell>
          <cell r="CI1186" t="str">
            <v/>
          </cell>
          <cell r="CP1186">
            <v>0</v>
          </cell>
        </row>
        <row r="1187">
          <cell r="C1187" t="str">
            <v>1139-2023</v>
          </cell>
          <cell r="F1187" t="str">
            <v>No Aplica</v>
          </cell>
          <cell r="J1187" t="e">
            <v>#N/A</v>
          </cell>
          <cell r="P1187" t="str">
            <v/>
          </cell>
          <cell r="Q1187" t="str">
            <v/>
          </cell>
          <cell r="R1187" t="str">
            <v/>
          </cell>
          <cell r="S1187" t="str">
            <v/>
          </cell>
          <cell r="AB1187" t="str">
            <v/>
          </cell>
          <cell r="AC1187" t="str">
            <v>Pendiente dato de legalización</v>
          </cell>
          <cell r="AE1187">
            <v>0</v>
          </cell>
          <cell r="AH1187">
            <v>0</v>
          </cell>
          <cell r="AI1187">
            <v>0</v>
          </cell>
          <cell r="AJ1187">
            <v>0</v>
          </cell>
          <cell r="AK1187">
            <v>0</v>
          </cell>
          <cell r="AO1187">
            <v>0</v>
          </cell>
          <cell r="AQ1187">
            <v>0</v>
          </cell>
          <cell r="AW1187" t="str">
            <v/>
          </cell>
          <cell r="AX1187" t="str">
            <v/>
          </cell>
          <cell r="BK1187" t="str">
            <v/>
          </cell>
          <cell r="BN1187" t="str">
            <v/>
          </cell>
          <cell r="BO1187" t="str">
            <v/>
          </cell>
          <cell r="BP1187" t="str">
            <v/>
          </cell>
          <cell r="BR1187" t="str">
            <v/>
          </cell>
          <cell r="BS1187" t="str">
            <v/>
          </cell>
          <cell r="BT1187" t="str">
            <v/>
          </cell>
          <cell r="BU1187" t="str">
            <v/>
          </cell>
          <cell r="BV1187" t="str">
            <v/>
          </cell>
          <cell r="BW1187" t="str">
            <v/>
          </cell>
          <cell r="CA1187" t="str">
            <v/>
          </cell>
          <cell r="CB1187" t="str">
            <v/>
          </cell>
          <cell r="CC1187" t="str">
            <v/>
          </cell>
          <cell r="CE1187" t="str">
            <v/>
          </cell>
          <cell r="CF1187" t="str">
            <v/>
          </cell>
          <cell r="CG1187" t="str">
            <v/>
          </cell>
          <cell r="CH1187" t="str">
            <v/>
          </cell>
          <cell r="CI1187" t="str">
            <v/>
          </cell>
          <cell r="CP1187">
            <v>0</v>
          </cell>
        </row>
        <row r="1188">
          <cell r="C1188" t="str">
            <v>1140-2023</v>
          </cell>
          <cell r="F1188" t="str">
            <v>No Aplica</v>
          </cell>
          <cell r="J1188" t="e">
            <v>#N/A</v>
          </cell>
          <cell r="P1188" t="str">
            <v/>
          </cell>
          <cell r="Q1188" t="str">
            <v/>
          </cell>
          <cell r="R1188" t="str">
            <v/>
          </cell>
          <cell r="S1188" t="str">
            <v/>
          </cell>
          <cell r="AB1188" t="str">
            <v/>
          </cell>
          <cell r="AC1188" t="str">
            <v>Pendiente dato de legalización</v>
          </cell>
          <cell r="AE1188">
            <v>0</v>
          </cell>
          <cell r="AH1188">
            <v>0</v>
          </cell>
          <cell r="AI1188">
            <v>0</v>
          </cell>
          <cell r="AJ1188">
            <v>0</v>
          </cell>
          <cell r="AK1188">
            <v>0</v>
          </cell>
          <cell r="AO1188">
            <v>0</v>
          </cell>
          <cell r="AQ1188">
            <v>0</v>
          </cell>
          <cell r="AW1188" t="str">
            <v/>
          </cell>
          <cell r="AX1188" t="str">
            <v/>
          </cell>
          <cell r="BK1188" t="str">
            <v/>
          </cell>
          <cell r="BN1188" t="str">
            <v/>
          </cell>
          <cell r="BO1188" t="str">
            <v/>
          </cell>
          <cell r="BP1188" t="str">
            <v/>
          </cell>
          <cell r="BR1188" t="str">
            <v/>
          </cell>
          <cell r="BS1188" t="str">
            <v/>
          </cell>
          <cell r="BT1188" t="str">
            <v/>
          </cell>
          <cell r="BU1188" t="str">
            <v/>
          </cell>
          <cell r="BV1188" t="str">
            <v/>
          </cell>
          <cell r="BW1188" t="str">
            <v/>
          </cell>
          <cell r="CA1188" t="str">
            <v/>
          </cell>
          <cell r="CB1188" t="str">
            <v/>
          </cell>
          <cell r="CC1188" t="str">
            <v/>
          </cell>
          <cell r="CE1188" t="str">
            <v/>
          </cell>
          <cell r="CF1188" t="str">
            <v/>
          </cell>
          <cell r="CG1188" t="str">
            <v/>
          </cell>
          <cell r="CH1188" t="str">
            <v/>
          </cell>
          <cell r="CI1188" t="str">
            <v/>
          </cell>
          <cell r="CP1188">
            <v>0</v>
          </cell>
        </row>
        <row r="1189">
          <cell r="C1189" t="str">
            <v>1141-2023</v>
          </cell>
          <cell r="F1189" t="str">
            <v>No Aplica</v>
          </cell>
          <cell r="J1189" t="e">
            <v>#N/A</v>
          </cell>
          <cell r="P1189" t="str">
            <v/>
          </cell>
          <cell r="Q1189" t="str">
            <v/>
          </cell>
          <cell r="R1189" t="str">
            <v/>
          </cell>
          <cell r="S1189" t="str">
            <v/>
          </cell>
          <cell r="AB1189" t="str">
            <v/>
          </cell>
          <cell r="AC1189" t="str">
            <v>Pendiente dato de legalización</v>
          </cell>
          <cell r="AE1189">
            <v>0</v>
          </cell>
          <cell r="AH1189">
            <v>0</v>
          </cell>
          <cell r="AI1189">
            <v>0</v>
          </cell>
          <cell r="AJ1189">
            <v>0</v>
          </cell>
          <cell r="AK1189">
            <v>0</v>
          </cell>
          <cell r="AO1189">
            <v>0</v>
          </cell>
          <cell r="AQ1189">
            <v>0</v>
          </cell>
          <cell r="AW1189" t="str">
            <v/>
          </cell>
          <cell r="AX1189" t="str">
            <v/>
          </cell>
          <cell r="BK1189" t="str">
            <v/>
          </cell>
          <cell r="BN1189" t="str">
            <v/>
          </cell>
          <cell r="BO1189" t="str">
            <v/>
          </cell>
          <cell r="BP1189" t="str">
            <v/>
          </cell>
          <cell r="BR1189" t="str">
            <v/>
          </cell>
          <cell r="BS1189" t="str">
            <v/>
          </cell>
          <cell r="BT1189" t="str">
            <v/>
          </cell>
          <cell r="BU1189" t="str">
            <v/>
          </cell>
          <cell r="BV1189" t="str">
            <v/>
          </cell>
          <cell r="BW1189" t="str">
            <v/>
          </cell>
          <cell r="CA1189" t="str">
            <v/>
          </cell>
          <cell r="CB1189" t="str">
            <v/>
          </cell>
          <cell r="CC1189" t="str">
            <v/>
          </cell>
          <cell r="CE1189" t="str">
            <v/>
          </cell>
          <cell r="CF1189" t="str">
            <v/>
          </cell>
          <cell r="CG1189" t="str">
            <v/>
          </cell>
          <cell r="CH1189" t="str">
            <v/>
          </cell>
          <cell r="CI1189" t="str">
            <v/>
          </cell>
          <cell r="CP1189">
            <v>0</v>
          </cell>
        </row>
        <row r="1190">
          <cell r="C1190" t="str">
            <v>1142-2023</v>
          </cell>
          <cell r="F1190" t="str">
            <v>No Aplica</v>
          </cell>
          <cell r="J1190" t="e">
            <v>#N/A</v>
          </cell>
          <cell r="P1190" t="str">
            <v/>
          </cell>
          <cell r="Q1190" t="str">
            <v/>
          </cell>
          <cell r="R1190" t="str">
            <v/>
          </cell>
          <cell r="S1190" t="str">
            <v/>
          </cell>
          <cell r="AB1190" t="str">
            <v/>
          </cell>
          <cell r="AC1190" t="str">
            <v>Pendiente dato de legalización</v>
          </cell>
          <cell r="AE1190">
            <v>0</v>
          </cell>
          <cell r="AH1190">
            <v>0</v>
          </cell>
          <cell r="AI1190">
            <v>0</v>
          </cell>
          <cell r="AJ1190">
            <v>0</v>
          </cell>
          <cell r="AK1190">
            <v>0</v>
          </cell>
          <cell r="AO1190">
            <v>0</v>
          </cell>
          <cell r="AQ1190">
            <v>0</v>
          </cell>
          <cell r="AW1190" t="str">
            <v/>
          </cell>
          <cell r="AX1190" t="str">
            <v/>
          </cell>
          <cell r="BK1190" t="str">
            <v/>
          </cell>
          <cell r="BN1190" t="str">
            <v/>
          </cell>
          <cell r="BO1190" t="str">
            <v/>
          </cell>
          <cell r="BP1190" t="str">
            <v/>
          </cell>
          <cell r="BR1190" t="str">
            <v/>
          </cell>
          <cell r="BS1190" t="str">
            <v/>
          </cell>
          <cell r="BT1190" t="str">
            <v/>
          </cell>
          <cell r="BU1190" t="str">
            <v/>
          </cell>
          <cell r="BV1190" t="str">
            <v/>
          </cell>
          <cell r="BW1190" t="str">
            <v/>
          </cell>
          <cell r="CA1190" t="str">
            <v/>
          </cell>
          <cell r="CB1190" t="str">
            <v/>
          </cell>
          <cell r="CC1190" t="str">
            <v/>
          </cell>
          <cell r="CE1190" t="str">
            <v/>
          </cell>
          <cell r="CF1190" t="str">
            <v/>
          </cell>
          <cell r="CG1190" t="str">
            <v/>
          </cell>
          <cell r="CH1190" t="str">
            <v/>
          </cell>
          <cell r="CI1190" t="str">
            <v/>
          </cell>
          <cell r="CP1190">
            <v>0</v>
          </cell>
        </row>
        <row r="1191">
          <cell r="C1191" t="str">
            <v>1143-2023</v>
          </cell>
          <cell r="F1191" t="str">
            <v>No Aplica</v>
          </cell>
          <cell r="J1191" t="e">
            <v>#N/A</v>
          </cell>
          <cell r="P1191" t="str">
            <v/>
          </cell>
          <cell r="Q1191" t="str">
            <v/>
          </cell>
          <cell r="R1191" t="str">
            <v/>
          </cell>
          <cell r="S1191" t="str">
            <v/>
          </cell>
          <cell r="AB1191" t="str">
            <v/>
          </cell>
          <cell r="AC1191" t="str">
            <v>Pendiente dato de legalización</v>
          </cell>
          <cell r="AE1191">
            <v>0</v>
          </cell>
          <cell r="AH1191">
            <v>0</v>
          </cell>
          <cell r="AI1191">
            <v>0</v>
          </cell>
          <cell r="AJ1191">
            <v>0</v>
          </cell>
          <cell r="AK1191">
            <v>0</v>
          </cell>
          <cell r="AO1191">
            <v>0</v>
          </cell>
          <cell r="AQ1191">
            <v>0</v>
          </cell>
          <cell r="AW1191" t="str">
            <v/>
          </cell>
          <cell r="AX1191" t="str">
            <v/>
          </cell>
          <cell r="BK1191" t="str">
            <v/>
          </cell>
          <cell r="BN1191" t="str">
            <v/>
          </cell>
          <cell r="BO1191" t="str">
            <v/>
          </cell>
          <cell r="BP1191" t="str">
            <v/>
          </cell>
          <cell r="BR1191" t="str">
            <v/>
          </cell>
          <cell r="BS1191" t="str">
            <v/>
          </cell>
          <cell r="BT1191" t="str">
            <v/>
          </cell>
          <cell r="BU1191" t="str">
            <v/>
          </cell>
          <cell r="BV1191" t="str">
            <v/>
          </cell>
          <cell r="BW1191" t="str">
            <v/>
          </cell>
          <cell r="CA1191" t="str">
            <v/>
          </cell>
          <cell r="CB1191" t="str">
            <v/>
          </cell>
          <cell r="CC1191" t="str">
            <v/>
          </cell>
          <cell r="CE1191" t="str">
            <v/>
          </cell>
          <cell r="CF1191" t="str">
            <v/>
          </cell>
          <cell r="CG1191" t="str">
            <v/>
          </cell>
          <cell r="CH1191" t="str">
            <v/>
          </cell>
          <cell r="CI1191" t="str">
            <v/>
          </cell>
          <cell r="CP1191">
            <v>0</v>
          </cell>
        </row>
        <row r="1192">
          <cell r="C1192" t="str">
            <v>1144-2023</v>
          </cell>
          <cell r="F1192" t="str">
            <v>No Aplica</v>
          </cell>
          <cell r="J1192" t="e">
            <v>#N/A</v>
          </cell>
          <cell r="P1192" t="str">
            <v/>
          </cell>
          <cell r="Q1192" t="str">
            <v/>
          </cell>
          <cell r="R1192" t="str">
            <v/>
          </cell>
          <cell r="S1192" t="str">
            <v/>
          </cell>
          <cell r="AB1192" t="str">
            <v/>
          </cell>
          <cell r="AC1192" t="str">
            <v>Pendiente dato de legalización</v>
          </cell>
          <cell r="AE1192">
            <v>0</v>
          </cell>
          <cell r="AH1192">
            <v>0</v>
          </cell>
          <cell r="AI1192">
            <v>0</v>
          </cell>
          <cell r="AJ1192">
            <v>0</v>
          </cell>
          <cell r="AK1192">
            <v>0</v>
          </cell>
          <cell r="AO1192">
            <v>0</v>
          </cell>
          <cell r="AQ1192">
            <v>0</v>
          </cell>
          <cell r="AW1192" t="str">
            <v/>
          </cell>
          <cell r="AX1192" t="str">
            <v/>
          </cell>
          <cell r="BK1192" t="str">
            <v/>
          </cell>
          <cell r="BN1192" t="str">
            <v/>
          </cell>
          <cell r="BO1192" t="str">
            <v/>
          </cell>
          <cell r="BP1192" t="str">
            <v/>
          </cell>
          <cell r="BR1192" t="str">
            <v/>
          </cell>
          <cell r="BS1192" t="str">
            <v/>
          </cell>
          <cell r="BT1192" t="str">
            <v/>
          </cell>
          <cell r="BU1192" t="str">
            <v/>
          </cell>
          <cell r="BV1192" t="str">
            <v/>
          </cell>
          <cell r="BW1192" t="str">
            <v/>
          </cell>
          <cell r="CA1192" t="str">
            <v/>
          </cell>
          <cell r="CB1192" t="str">
            <v/>
          </cell>
          <cell r="CC1192" t="str">
            <v/>
          </cell>
          <cell r="CE1192" t="str">
            <v/>
          </cell>
          <cell r="CF1192" t="str">
            <v/>
          </cell>
          <cell r="CG1192" t="str">
            <v/>
          </cell>
          <cell r="CH1192" t="str">
            <v/>
          </cell>
          <cell r="CI1192" t="str">
            <v/>
          </cell>
          <cell r="CP1192">
            <v>0</v>
          </cell>
        </row>
        <row r="1193">
          <cell r="C1193" t="str">
            <v>1145-2023</v>
          </cell>
          <cell r="F1193" t="str">
            <v>No Aplica</v>
          </cell>
          <cell r="J1193" t="e">
            <v>#N/A</v>
          </cell>
          <cell r="P1193" t="str">
            <v/>
          </cell>
          <cell r="Q1193" t="str">
            <v/>
          </cell>
          <cell r="R1193" t="str">
            <v/>
          </cell>
          <cell r="S1193" t="str">
            <v/>
          </cell>
          <cell r="AB1193" t="str">
            <v/>
          </cell>
          <cell r="AC1193" t="str">
            <v>Pendiente dato de legalización</v>
          </cell>
          <cell r="AE1193">
            <v>0</v>
          </cell>
          <cell r="AH1193">
            <v>0</v>
          </cell>
          <cell r="AI1193">
            <v>0</v>
          </cell>
          <cell r="AJ1193">
            <v>0</v>
          </cell>
          <cell r="AK1193">
            <v>0</v>
          </cell>
          <cell r="AO1193">
            <v>0</v>
          </cell>
          <cell r="AQ1193">
            <v>0</v>
          </cell>
          <cell r="AW1193" t="str">
            <v/>
          </cell>
          <cell r="AX1193" t="str">
            <v/>
          </cell>
          <cell r="BK1193" t="str">
            <v/>
          </cell>
          <cell r="BN1193" t="str">
            <v/>
          </cell>
          <cell r="BO1193" t="str">
            <v/>
          </cell>
          <cell r="BP1193" t="str">
            <v/>
          </cell>
          <cell r="BR1193" t="str">
            <v/>
          </cell>
          <cell r="BS1193" t="str">
            <v/>
          </cell>
          <cell r="BT1193" t="str">
            <v/>
          </cell>
          <cell r="BU1193" t="str">
            <v/>
          </cell>
          <cell r="BV1193" t="str">
            <v/>
          </cell>
          <cell r="BW1193" t="str">
            <v/>
          </cell>
          <cell r="CA1193" t="str">
            <v/>
          </cell>
          <cell r="CB1193" t="str">
            <v/>
          </cell>
          <cell r="CC1193" t="str">
            <v/>
          </cell>
          <cell r="CE1193" t="str">
            <v/>
          </cell>
          <cell r="CF1193" t="str">
            <v/>
          </cell>
          <cell r="CG1193" t="str">
            <v/>
          </cell>
          <cell r="CH1193" t="str">
            <v/>
          </cell>
          <cell r="CI1193" t="str">
            <v/>
          </cell>
          <cell r="CP1193">
            <v>0</v>
          </cell>
        </row>
        <row r="1194">
          <cell r="C1194" t="str">
            <v>1146-2023</v>
          </cell>
          <cell r="F1194" t="str">
            <v>No Aplica</v>
          </cell>
          <cell r="J1194" t="e">
            <v>#N/A</v>
          </cell>
          <cell r="P1194" t="str">
            <v/>
          </cell>
          <cell r="Q1194" t="str">
            <v/>
          </cell>
          <cell r="R1194" t="str">
            <v/>
          </cell>
          <cell r="S1194" t="str">
            <v/>
          </cell>
          <cell r="AB1194" t="str">
            <v/>
          </cell>
          <cell r="AC1194" t="str">
            <v>Pendiente dato de legalización</v>
          </cell>
          <cell r="AE1194">
            <v>0</v>
          </cell>
          <cell r="AH1194">
            <v>0</v>
          </cell>
          <cell r="AI1194">
            <v>0</v>
          </cell>
          <cell r="AJ1194">
            <v>0</v>
          </cell>
          <cell r="AK1194">
            <v>0</v>
          </cell>
          <cell r="AO1194">
            <v>0</v>
          </cell>
          <cell r="AQ1194">
            <v>0</v>
          </cell>
          <cell r="AW1194" t="str">
            <v/>
          </cell>
          <cell r="AX1194" t="str">
            <v/>
          </cell>
          <cell r="BK1194" t="str">
            <v/>
          </cell>
          <cell r="BN1194" t="str">
            <v/>
          </cell>
          <cell r="BO1194" t="str">
            <v/>
          </cell>
          <cell r="BP1194" t="str">
            <v/>
          </cell>
          <cell r="BR1194" t="str">
            <v/>
          </cell>
          <cell r="BS1194" t="str">
            <v/>
          </cell>
          <cell r="BT1194" t="str">
            <v/>
          </cell>
          <cell r="BU1194" t="str">
            <v/>
          </cell>
          <cell r="BV1194" t="str">
            <v/>
          </cell>
          <cell r="BW1194" t="str">
            <v/>
          </cell>
          <cell r="CA1194" t="str">
            <v/>
          </cell>
          <cell r="CB1194" t="str">
            <v/>
          </cell>
          <cell r="CC1194" t="str">
            <v/>
          </cell>
          <cell r="CE1194" t="str">
            <v/>
          </cell>
          <cell r="CF1194" t="str">
            <v/>
          </cell>
          <cell r="CG1194" t="str">
            <v/>
          </cell>
          <cell r="CH1194" t="str">
            <v/>
          </cell>
          <cell r="CI1194" t="str">
            <v/>
          </cell>
          <cell r="CP1194">
            <v>0</v>
          </cell>
        </row>
        <row r="1195">
          <cell r="C1195" t="str">
            <v>1147-2023</v>
          </cell>
          <cell r="F1195" t="str">
            <v>No Aplica</v>
          </cell>
          <cell r="J1195" t="e">
            <v>#N/A</v>
          </cell>
          <cell r="P1195" t="str">
            <v/>
          </cell>
          <cell r="Q1195" t="str">
            <v/>
          </cell>
          <cell r="R1195" t="str">
            <v/>
          </cell>
          <cell r="S1195" t="str">
            <v/>
          </cell>
          <cell r="AB1195" t="str">
            <v/>
          </cell>
          <cell r="AC1195" t="str">
            <v>Pendiente dato de legalización</v>
          </cell>
          <cell r="AE1195">
            <v>0</v>
          </cell>
          <cell r="AH1195">
            <v>0</v>
          </cell>
          <cell r="AI1195">
            <v>0</v>
          </cell>
          <cell r="AJ1195">
            <v>0</v>
          </cell>
          <cell r="AK1195">
            <v>0</v>
          </cell>
          <cell r="AO1195">
            <v>0</v>
          </cell>
          <cell r="AQ1195">
            <v>0</v>
          </cell>
          <cell r="AW1195" t="str">
            <v/>
          </cell>
          <cell r="AX1195" t="str">
            <v/>
          </cell>
          <cell r="BK1195" t="str">
            <v/>
          </cell>
          <cell r="BN1195" t="str">
            <v/>
          </cell>
          <cell r="BO1195" t="str">
            <v/>
          </cell>
          <cell r="BP1195" t="str">
            <v/>
          </cell>
          <cell r="BR1195" t="str">
            <v/>
          </cell>
          <cell r="BS1195" t="str">
            <v/>
          </cell>
          <cell r="BT1195" t="str">
            <v/>
          </cell>
          <cell r="BU1195" t="str">
            <v/>
          </cell>
          <cell r="BV1195" t="str">
            <v/>
          </cell>
          <cell r="BW1195" t="str">
            <v/>
          </cell>
          <cell r="CA1195" t="str">
            <v/>
          </cell>
          <cell r="CB1195" t="str">
            <v/>
          </cell>
          <cell r="CC1195" t="str">
            <v/>
          </cell>
          <cell r="CE1195" t="str">
            <v/>
          </cell>
          <cell r="CF1195" t="str">
            <v/>
          </cell>
          <cell r="CG1195" t="str">
            <v/>
          </cell>
          <cell r="CH1195" t="str">
            <v/>
          </cell>
          <cell r="CI1195" t="str">
            <v/>
          </cell>
          <cell r="CP1195">
            <v>0</v>
          </cell>
        </row>
        <row r="1196">
          <cell r="C1196" t="str">
            <v>1148-2023</v>
          </cell>
          <cell r="F1196" t="str">
            <v>No Aplica</v>
          </cell>
          <cell r="J1196" t="e">
            <v>#N/A</v>
          </cell>
          <cell r="P1196" t="str">
            <v/>
          </cell>
          <cell r="Q1196" t="str">
            <v/>
          </cell>
          <cell r="R1196" t="str">
            <v/>
          </cell>
          <cell r="S1196" t="str">
            <v/>
          </cell>
          <cell r="AB1196" t="str">
            <v/>
          </cell>
          <cell r="AC1196" t="str">
            <v>Pendiente dato de legalización</v>
          </cell>
          <cell r="AE1196">
            <v>0</v>
          </cell>
          <cell r="AH1196">
            <v>0</v>
          </cell>
          <cell r="AI1196">
            <v>0</v>
          </cell>
          <cell r="AJ1196">
            <v>0</v>
          </cell>
          <cell r="AK1196">
            <v>0</v>
          </cell>
          <cell r="AO1196">
            <v>0</v>
          </cell>
          <cell r="AQ1196">
            <v>0</v>
          </cell>
          <cell r="AW1196" t="str">
            <v/>
          </cell>
          <cell r="AX1196" t="str">
            <v/>
          </cell>
          <cell r="BK1196" t="str">
            <v/>
          </cell>
          <cell r="BN1196" t="str">
            <v/>
          </cell>
          <cell r="BO1196" t="str">
            <v/>
          </cell>
          <cell r="BP1196" t="str">
            <v/>
          </cell>
          <cell r="BR1196" t="str">
            <v/>
          </cell>
          <cell r="BS1196" t="str">
            <v/>
          </cell>
          <cell r="BT1196" t="str">
            <v/>
          </cell>
          <cell r="BU1196" t="str">
            <v/>
          </cell>
          <cell r="BV1196" t="str">
            <v/>
          </cell>
          <cell r="BW1196" t="str">
            <v/>
          </cell>
          <cell r="CA1196" t="str">
            <v/>
          </cell>
          <cell r="CB1196" t="str">
            <v/>
          </cell>
          <cell r="CC1196" t="str">
            <v/>
          </cell>
          <cell r="CE1196" t="str">
            <v/>
          </cell>
          <cell r="CF1196" t="str">
            <v/>
          </cell>
          <cell r="CG1196" t="str">
            <v/>
          </cell>
          <cell r="CH1196" t="str">
            <v/>
          </cell>
          <cell r="CI1196" t="str">
            <v/>
          </cell>
          <cell r="CP1196">
            <v>0</v>
          </cell>
        </row>
        <row r="1197">
          <cell r="C1197" t="str">
            <v>1149-2023</v>
          </cell>
          <cell r="F1197" t="str">
            <v>No Aplica</v>
          </cell>
          <cell r="J1197" t="e">
            <v>#N/A</v>
          </cell>
          <cell r="P1197" t="str">
            <v/>
          </cell>
          <cell r="Q1197" t="str">
            <v/>
          </cell>
          <cell r="R1197" t="str">
            <v/>
          </cell>
          <cell r="S1197" t="str">
            <v/>
          </cell>
          <cell r="AB1197" t="str">
            <v/>
          </cell>
          <cell r="AC1197" t="str">
            <v>Pendiente dato de legalización</v>
          </cell>
          <cell r="AE1197">
            <v>0</v>
          </cell>
          <cell r="AH1197">
            <v>0</v>
          </cell>
          <cell r="AI1197">
            <v>0</v>
          </cell>
          <cell r="AJ1197">
            <v>0</v>
          </cell>
          <cell r="AK1197">
            <v>0</v>
          </cell>
          <cell r="AO1197">
            <v>0</v>
          </cell>
          <cell r="AQ1197">
            <v>0</v>
          </cell>
          <cell r="AW1197" t="str">
            <v/>
          </cell>
          <cell r="AX1197" t="str">
            <v/>
          </cell>
          <cell r="BK1197" t="str">
            <v/>
          </cell>
          <cell r="BN1197" t="str">
            <v/>
          </cell>
          <cell r="BO1197" t="str">
            <v/>
          </cell>
          <cell r="BP1197" t="str">
            <v/>
          </cell>
          <cell r="BR1197" t="str">
            <v/>
          </cell>
          <cell r="BS1197" t="str">
            <v/>
          </cell>
          <cell r="BT1197" t="str">
            <v/>
          </cell>
          <cell r="BU1197" t="str">
            <v/>
          </cell>
          <cell r="BV1197" t="str">
            <v/>
          </cell>
          <cell r="BW1197" t="str">
            <v/>
          </cell>
          <cell r="CA1197" t="str">
            <v/>
          </cell>
          <cell r="CB1197" t="str">
            <v/>
          </cell>
          <cell r="CC1197" t="str">
            <v/>
          </cell>
          <cell r="CE1197" t="str">
            <v/>
          </cell>
          <cell r="CF1197" t="str">
            <v/>
          </cell>
          <cell r="CG1197" t="str">
            <v/>
          </cell>
          <cell r="CH1197" t="str">
            <v/>
          </cell>
          <cell r="CI1197" t="str">
            <v/>
          </cell>
          <cell r="CP1197">
            <v>0</v>
          </cell>
        </row>
        <row r="1198">
          <cell r="C1198" t="str">
            <v>1150-2023</v>
          </cell>
          <cell r="F1198" t="str">
            <v>No Aplica</v>
          </cell>
          <cell r="J1198" t="e">
            <v>#N/A</v>
          </cell>
          <cell r="P1198" t="str">
            <v/>
          </cell>
          <cell r="Q1198" t="str">
            <v/>
          </cell>
          <cell r="R1198" t="str">
            <v/>
          </cell>
          <cell r="S1198" t="str">
            <v/>
          </cell>
          <cell r="AB1198" t="str">
            <v/>
          </cell>
          <cell r="AC1198" t="str">
            <v>Pendiente dato de legalización</v>
          </cell>
          <cell r="AE1198">
            <v>0</v>
          </cell>
          <cell r="AH1198">
            <v>0</v>
          </cell>
          <cell r="AI1198">
            <v>0</v>
          </cell>
          <cell r="AJ1198">
            <v>0</v>
          </cell>
          <cell r="AK1198">
            <v>0</v>
          </cell>
          <cell r="AO1198">
            <v>0</v>
          </cell>
          <cell r="AQ1198">
            <v>0</v>
          </cell>
          <cell r="AW1198" t="str">
            <v/>
          </cell>
          <cell r="AX1198" t="str">
            <v/>
          </cell>
          <cell r="BK1198" t="str">
            <v/>
          </cell>
          <cell r="BN1198" t="str">
            <v/>
          </cell>
          <cell r="BO1198" t="str">
            <v/>
          </cell>
          <cell r="BP1198" t="str">
            <v/>
          </cell>
          <cell r="BR1198" t="str">
            <v/>
          </cell>
          <cell r="BS1198" t="str">
            <v/>
          </cell>
          <cell r="BT1198" t="str">
            <v/>
          </cell>
          <cell r="BU1198" t="str">
            <v/>
          </cell>
          <cell r="BV1198" t="str">
            <v/>
          </cell>
          <cell r="BW1198" t="str">
            <v/>
          </cell>
          <cell r="CA1198" t="str">
            <v/>
          </cell>
          <cell r="CB1198" t="str">
            <v/>
          </cell>
          <cell r="CC1198" t="str">
            <v/>
          </cell>
          <cell r="CE1198" t="str">
            <v/>
          </cell>
          <cell r="CF1198" t="str">
            <v/>
          </cell>
          <cell r="CG1198" t="str">
            <v/>
          </cell>
          <cell r="CH1198" t="str">
            <v/>
          </cell>
          <cell r="CI1198" t="str">
            <v/>
          </cell>
          <cell r="CP1198">
            <v>0</v>
          </cell>
        </row>
        <row r="1199">
          <cell r="C1199" t="str">
            <v>1151-2023</v>
          </cell>
          <cell r="F1199" t="str">
            <v>No Aplica</v>
          </cell>
          <cell r="J1199" t="e">
            <v>#N/A</v>
          </cell>
          <cell r="P1199" t="str">
            <v/>
          </cell>
          <cell r="Q1199" t="str">
            <v/>
          </cell>
          <cell r="R1199" t="str">
            <v/>
          </cell>
          <cell r="S1199" t="str">
            <v/>
          </cell>
          <cell r="AB1199" t="str">
            <v/>
          </cell>
          <cell r="AC1199" t="str">
            <v>Pendiente dato de legalización</v>
          </cell>
          <cell r="AE1199">
            <v>0</v>
          </cell>
          <cell r="AH1199">
            <v>0</v>
          </cell>
          <cell r="AI1199">
            <v>0</v>
          </cell>
          <cell r="AJ1199">
            <v>0</v>
          </cell>
          <cell r="AK1199">
            <v>0</v>
          </cell>
          <cell r="AO1199">
            <v>0</v>
          </cell>
          <cell r="AQ1199">
            <v>0</v>
          </cell>
          <cell r="AW1199" t="str">
            <v/>
          </cell>
          <cell r="AX1199" t="str">
            <v/>
          </cell>
          <cell r="BK1199" t="str">
            <v/>
          </cell>
          <cell r="BN1199" t="str">
            <v/>
          </cell>
          <cell r="BO1199" t="str">
            <v/>
          </cell>
          <cell r="BP1199" t="str">
            <v/>
          </cell>
          <cell r="BR1199" t="str">
            <v/>
          </cell>
          <cell r="BS1199" t="str">
            <v/>
          </cell>
          <cell r="BT1199" t="str">
            <v/>
          </cell>
          <cell r="BU1199" t="str">
            <v/>
          </cell>
          <cell r="BV1199" t="str">
            <v/>
          </cell>
          <cell r="BW1199" t="str">
            <v/>
          </cell>
          <cell r="CA1199" t="str">
            <v/>
          </cell>
          <cell r="CB1199" t="str">
            <v/>
          </cell>
          <cell r="CC1199" t="str">
            <v/>
          </cell>
          <cell r="CE1199" t="str">
            <v/>
          </cell>
          <cell r="CF1199" t="str">
            <v/>
          </cell>
          <cell r="CG1199" t="str">
            <v/>
          </cell>
          <cell r="CH1199" t="str">
            <v/>
          </cell>
          <cell r="CI1199" t="str">
            <v/>
          </cell>
          <cell r="CP1199">
            <v>0</v>
          </cell>
        </row>
        <row r="1200">
          <cell r="C1200" t="str">
            <v>1152-2023</v>
          </cell>
          <cell r="F1200" t="str">
            <v>No Aplica</v>
          </cell>
          <cell r="J1200" t="e">
            <v>#N/A</v>
          </cell>
          <cell r="P1200" t="str">
            <v/>
          </cell>
          <cell r="Q1200" t="str">
            <v/>
          </cell>
          <cell r="R1200" t="str">
            <v/>
          </cell>
          <cell r="S1200" t="str">
            <v/>
          </cell>
          <cell r="AB1200" t="str">
            <v/>
          </cell>
          <cell r="AC1200" t="str">
            <v>Pendiente dato de legalización</v>
          </cell>
          <cell r="AE1200">
            <v>0</v>
          </cell>
          <cell r="AH1200">
            <v>0</v>
          </cell>
          <cell r="AI1200">
            <v>0</v>
          </cell>
          <cell r="AJ1200">
            <v>0</v>
          </cell>
          <cell r="AK1200">
            <v>0</v>
          </cell>
          <cell r="AO1200">
            <v>0</v>
          </cell>
          <cell r="AQ1200">
            <v>0</v>
          </cell>
          <cell r="AW1200" t="str">
            <v/>
          </cell>
          <cell r="AX1200" t="str">
            <v/>
          </cell>
          <cell r="BK1200" t="str">
            <v/>
          </cell>
          <cell r="BN1200" t="str">
            <v/>
          </cell>
          <cell r="BO1200" t="str">
            <v/>
          </cell>
          <cell r="BP1200" t="str">
            <v/>
          </cell>
          <cell r="BR1200" t="str">
            <v/>
          </cell>
          <cell r="BS1200" t="str">
            <v/>
          </cell>
          <cell r="BT1200" t="str">
            <v/>
          </cell>
          <cell r="BU1200" t="str">
            <v/>
          </cell>
          <cell r="BV1200" t="str">
            <v/>
          </cell>
          <cell r="BW1200" t="str">
            <v/>
          </cell>
          <cell r="CA1200" t="str">
            <v/>
          </cell>
          <cell r="CB1200" t="str">
            <v/>
          </cell>
          <cell r="CC1200" t="str">
            <v/>
          </cell>
          <cell r="CE1200" t="str">
            <v/>
          </cell>
          <cell r="CF1200" t="str">
            <v/>
          </cell>
          <cell r="CG1200" t="str">
            <v/>
          </cell>
          <cell r="CH1200" t="str">
            <v/>
          </cell>
          <cell r="CI1200" t="str">
            <v/>
          </cell>
          <cell r="CP1200">
            <v>0</v>
          </cell>
        </row>
        <row r="1201">
          <cell r="C1201" t="str">
            <v>1153-2023</v>
          </cell>
          <cell r="F1201" t="str">
            <v>No Aplica</v>
          </cell>
          <cell r="J1201" t="e">
            <v>#N/A</v>
          </cell>
          <cell r="P1201" t="str">
            <v/>
          </cell>
          <cell r="Q1201" t="str">
            <v/>
          </cell>
          <cell r="R1201" t="str">
            <v/>
          </cell>
          <cell r="S1201" t="str">
            <v/>
          </cell>
          <cell r="AB1201" t="str">
            <v/>
          </cell>
          <cell r="AC1201" t="str">
            <v>Pendiente dato de legalización</v>
          </cell>
          <cell r="AE1201">
            <v>0</v>
          </cell>
          <cell r="AH1201">
            <v>0</v>
          </cell>
          <cell r="AI1201">
            <v>0</v>
          </cell>
          <cell r="AJ1201">
            <v>0</v>
          </cell>
          <cell r="AK1201">
            <v>0</v>
          </cell>
          <cell r="AO1201">
            <v>0</v>
          </cell>
          <cell r="AQ1201">
            <v>0</v>
          </cell>
          <cell r="AW1201" t="str">
            <v/>
          </cell>
          <cell r="AX1201" t="str">
            <v/>
          </cell>
          <cell r="BK1201" t="str">
            <v/>
          </cell>
          <cell r="BN1201" t="str">
            <v/>
          </cell>
          <cell r="BO1201" t="str">
            <v/>
          </cell>
          <cell r="BP1201" t="str">
            <v/>
          </cell>
          <cell r="BR1201" t="str">
            <v/>
          </cell>
          <cell r="BS1201" t="str">
            <v/>
          </cell>
          <cell r="BT1201" t="str">
            <v/>
          </cell>
          <cell r="BU1201" t="str">
            <v/>
          </cell>
          <cell r="BV1201" t="str">
            <v/>
          </cell>
          <cell r="BW1201" t="str">
            <v/>
          </cell>
          <cell r="CA1201" t="str">
            <v/>
          </cell>
          <cell r="CB1201" t="str">
            <v/>
          </cell>
          <cell r="CC1201" t="str">
            <v/>
          </cell>
          <cell r="CE1201" t="str">
            <v/>
          </cell>
          <cell r="CF1201" t="str">
            <v/>
          </cell>
          <cell r="CG1201" t="str">
            <v/>
          </cell>
          <cell r="CH1201" t="str">
            <v/>
          </cell>
          <cell r="CI1201" t="str">
            <v/>
          </cell>
          <cell r="CP1201">
            <v>0</v>
          </cell>
        </row>
        <row r="1202">
          <cell r="C1202" t="str">
            <v>1154-2023</v>
          </cell>
          <cell r="F1202" t="str">
            <v>No Aplica</v>
          </cell>
          <cell r="J1202" t="e">
            <v>#N/A</v>
          </cell>
          <cell r="P1202" t="str">
            <v/>
          </cell>
          <cell r="Q1202" t="str">
            <v/>
          </cell>
          <cell r="R1202" t="str">
            <v/>
          </cell>
          <cell r="S1202" t="str">
            <v/>
          </cell>
          <cell r="AB1202" t="str">
            <v/>
          </cell>
          <cell r="AC1202" t="str">
            <v>Pendiente dato de legalización</v>
          </cell>
          <cell r="AE1202">
            <v>0</v>
          </cell>
          <cell r="AH1202">
            <v>0</v>
          </cell>
          <cell r="AI1202">
            <v>0</v>
          </cell>
          <cell r="AJ1202">
            <v>0</v>
          </cell>
          <cell r="AK1202">
            <v>0</v>
          </cell>
          <cell r="AO1202">
            <v>0</v>
          </cell>
          <cell r="AQ1202">
            <v>0</v>
          </cell>
          <cell r="AW1202" t="str">
            <v/>
          </cell>
          <cell r="AX1202" t="str">
            <v/>
          </cell>
          <cell r="BK1202" t="str">
            <v/>
          </cell>
          <cell r="BN1202" t="str">
            <v/>
          </cell>
          <cell r="BO1202" t="str">
            <v/>
          </cell>
          <cell r="BP1202" t="str">
            <v/>
          </cell>
          <cell r="BR1202" t="str">
            <v/>
          </cell>
          <cell r="BS1202" t="str">
            <v/>
          </cell>
          <cell r="BT1202" t="str">
            <v/>
          </cell>
          <cell r="BU1202" t="str">
            <v/>
          </cell>
          <cell r="BV1202" t="str">
            <v/>
          </cell>
          <cell r="BW1202" t="str">
            <v/>
          </cell>
          <cell r="CA1202" t="str">
            <v/>
          </cell>
          <cell r="CB1202" t="str">
            <v/>
          </cell>
          <cell r="CC1202" t="str">
            <v/>
          </cell>
          <cell r="CE1202" t="str">
            <v/>
          </cell>
          <cell r="CF1202" t="str">
            <v/>
          </cell>
          <cell r="CG1202" t="str">
            <v/>
          </cell>
          <cell r="CH1202" t="str">
            <v/>
          </cell>
          <cell r="CI1202" t="str">
            <v/>
          </cell>
          <cell r="CP1202">
            <v>0</v>
          </cell>
        </row>
        <row r="1203">
          <cell r="C1203" t="str">
            <v>1155-2023</v>
          </cell>
          <cell r="F1203" t="str">
            <v>No Aplica</v>
          </cell>
          <cell r="J1203" t="e">
            <v>#N/A</v>
          </cell>
          <cell r="P1203" t="str">
            <v/>
          </cell>
          <cell r="Q1203" t="str">
            <v/>
          </cell>
          <cell r="R1203" t="str">
            <v/>
          </cell>
          <cell r="S1203" t="str">
            <v/>
          </cell>
          <cell r="AB1203" t="str">
            <v/>
          </cell>
          <cell r="AC1203" t="str">
            <v>Pendiente dato de legalización</v>
          </cell>
          <cell r="AE1203">
            <v>0</v>
          </cell>
          <cell r="AH1203">
            <v>0</v>
          </cell>
          <cell r="AI1203">
            <v>0</v>
          </cell>
          <cell r="AJ1203">
            <v>0</v>
          </cell>
          <cell r="AK1203">
            <v>0</v>
          </cell>
          <cell r="AO1203">
            <v>0</v>
          </cell>
          <cell r="AQ1203">
            <v>0</v>
          </cell>
          <cell r="AW1203" t="str">
            <v/>
          </cell>
          <cell r="AX1203" t="str">
            <v/>
          </cell>
          <cell r="BK1203" t="str">
            <v/>
          </cell>
          <cell r="BN1203" t="str">
            <v/>
          </cell>
          <cell r="BO1203" t="str">
            <v/>
          </cell>
          <cell r="BP1203" t="str">
            <v/>
          </cell>
          <cell r="BR1203" t="str">
            <v/>
          </cell>
          <cell r="BS1203" t="str">
            <v/>
          </cell>
          <cell r="BT1203" t="str">
            <v/>
          </cell>
          <cell r="BU1203" t="str">
            <v/>
          </cell>
          <cell r="BV1203" t="str">
            <v/>
          </cell>
          <cell r="BW1203" t="str">
            <v/>
          </cell>
          <cell r="CA1203" t="str">
            <v/>
          </cell>
          <cell r="CB1203" t="str">
            <v/>
          </cell>
          <cell r="CC1203" t="str">
            <v/>
          </cell>
          <cell r="CE1203" t="str">
            <v/>
          </cell>
          <cell r="CF1203" t="str">
            <v/>
          </cell>
          <cell r="CG1203" t="str">
            <v/>
          </cell>
          <cell r="CH1203" t="str">
            <v/>
          </cell>
          <cell r="CI1203" t="str">
            <v/>
          </cell>
          <cell r="CP1203">
            <v>0</v>
          </cell>
        </row>
        <row r="1204">
          <cell r="C1204" t="str">
            <v>1156-2023</v>
          </cell>
          <cell r="F1204" t="str">
            <v>No Aplica</v>
          </cell>
          <cell r="J1204" t="e">
            <v>#N/A</v>
          </cell>
          <cell r="P1204" t="str">
            <v/>
          </cell>
          <cell r="Q1204" t="str">
            <v/>
          </cell>
          <cell r="R1204" t="str">
            <v/>
          </cell>
          <cell r="S1204" t="str">
            <v/>
          </cell>
          <cell r="AB1204" t="str">
            <v/>
          </cell>
          <cell r="AC1204" t="str">
            <v>Pendiente dato de legalización</v>
          </cell>
          <cell r="AE1204">
            <v>0</v>
          </cell>
          <cell r="AH1204">
            <v>0</v>
          </cell>
          <cell r="AI1204">
            <v>0</v>
          </cell>
          <cell r="AJ1204">
            <v>0</v>
          </cell>
          <cell r="AK1204">
            <v>0</v>
          </cell>
          <cell r="AO1204">
            <v>0</v>
          </cell>
          <cell r="AQ1204">
            <v>0</v>
          </cell>
          <cell r="AW1204" t="str">
            <v/>
          </cell>
          <cell r="AX1204" t="str">
            <v/>
          </cell>
          <cell r="BK1204" t="str">
            <v/>
          </cell>
          <cell r="BN1204" t="str">
            <v/>
          </cell>
          <cell r="BO1204" t="str">
            <v/>
          </cell>
          <cell r="BP1204" t="str">
            <v/>
          </cell>
          <cell r="BR1204" t="str">
            <v/>
          </cell>
          <cell r="BS1204" t="str">
            <v/>
          </cell>
          <cell r="BT1204" t="str">
            <v/>
          </cell>
          <cell r="BU1204" t="str">
            <v/>
          </cell>
          <cell r="BV1204" t="str">
            <v/>
          </cell>
          <cell r="BW1204" t="str">
            <v/>
          </cell>
          <cell r="CA1204" t="str">
            <v/>
          </cell>
          <cell r="CB1204" t="str">
            <v/>
          </cell>
          <cell r="CC1204" t="str">
            <v/>
          </cell>
          <cell r="CE1204" t="str">
            <v/>
          </cell>
          <cell r="CF1204" t="str">
            <v/>
          </cell>
          <cell r="CG1204" t="str">
            <v/>
          </cell>
          <cell r="CH1204" t="str">
            <v/>
          </cell>
          <cell r="CI1204" t="str">
            <v/>
          </cell>
          <cell r="CP1204">
            <v>0</v>
          </cell>
        </row>
        <row r="1205">
          <cell r="C1205" t="str">
            <v>1157-2023</v>
          </cell>
          <cell r="F1205" t="str">
            <v>No Aplica</v>
          </cell>
          <cell r="J1205" t="e">
            <v>#N/A</v>
          </cell>
          <cell r="P1205" t="str">
            <v/>
          </cell>
          <cell r="Q1205" t="str">
            <v/>
          </cell>
          <cell r="R1205" t="str">
            <v/>
          </cell>
          <cell r="S1205" t="str">
            <v/>
          </cell>
          <cell r="AB1205" t="str">
            <v/>
          </cell>
          <cell r="AC1205" t="str">
            <v>Pendiente dato de legalización</v>
          </cell>
          <cell r="AE1205">
            <v>0</v>
          </cell>
          <cell r="AH1205">
            <v>0</v>
          </cell>
          <cell r="AI1205">
            <v>0</v>
          </cell>
          <cell r="AJ1205">
            <v>0</v>
          </cell>
          <cell r="AK1205">
            <v>0</v>
          </cell>
          <cell r="AO1205">
            <v>0</v>
          </cell>
          <cell r="AQ1205">
            <v>0</v>
          </cell>
          <cell r="AW1205" t="str">
            <v/>
          </cell>
          <cell r="AX1205" t="str">
            <v/>
          </cell>
          <cell r="BK1205" t="str">
            <v/>
          </cell>
          <cell r="BN1205" t="str">
            <v/>
          </cell>
          <cell r="BO1205" t="str">
            <v/>
          </cell>
          <cell r="BP1205" t="str">
            <v/>
          </cell>
          <cell r="BR1205" t="str">
            <v/>
          </cell>
          <cell r="BS1205" t="str">
            <v/>
          </cell>
          <cell r="BT1205" t="str">
            <v/>
          </cell>
          <cell r="BU1205" t="str">
            <v/>
          </cell>
          <cell r="BV1205" t="str">
            <v/>
          </cell>
          <cell r="BW1205" t="str">
            <v/>
          </cell>
          <cell r="CA1205" t="str">
            <v/>
          </cell>
          <cell r="CB1205" t="str">
            <v/>
          </cell>
          <cell r="CC1205" t="str">
            <v/>
          </cell>
          <cell r="CE1205" t="str">
            <v/>
          </cell>
          <cell r="CF1205" t="str">
            <v/>
          </cell>
          <cell r="CG1205" t="str">
            <v/>
          </cell>
          <cell r="CH1205" t="str">
            <v/>
          </cell>
          <cell r="CI1205" t="str">
            <v/>
          </cell>
          <cell r="CP1205">
            <v>0</v>
          </cell>
        </row>
        <row r="1206">
          <cell r="C1206" t="str">
            <v>1158-2023</v>
          </cell>
          <cell r="F1206" t="str">
            <v>No Aplica</v>
          </cell>
          <cell r="J1206" t="e">
            <v>#N/A</v>
          </cell>
          <cell r="P1206" t="str">
            <v/>
          </cell>
          <cell r="Q1206" t="str">
            <v/>
          </cell>
          <cell r="R1206" t="str">
            <v/>
          </cell>
          <cell r="S1206" t="str">
            <v/>
          </cell>
          <cell r="AB1206" t="str">
            <v/>
          </cell>
          <cell r="AC1206" t="str">
            <v>Pendiente dato de legalización</v>
          </cell>
          <cell r="AE1206">
            <v>0</v>
          </cell>
          <cell r="AH1206">
            <v>0</v>
          </cell>
          <cell r="AI1206">
            <v>0</v>
          </cell>
          <cell r="AJ1206">
            <v>0</v>
          </cell>
          <cell r="AK1206">
            <v>0</v>
          </cell>
          <cell r="AO1206">
            <v>0</v>
          </cell>
          <cell r="AQ1206">
            <v>0</v>
          </cell>
          <cell r="AW1206" t="str">
            <v/>
          </cell>
          <cell r="AX1206" t="str">
            <v/>
          </cell>
          <cell r="BK1206" t="str">
            <v/>
          </cell>
          <cell r="BN1206" t="str">
            <v/>
          </cell>
          <cell r="BO1206" t="str">
            <v/>
          </cell>
          <cell r="BP1206" t="str">
            <v/>
          </cell>
          <cell r="BR1206" t="str">
            <v/>
          </cell>
          <cell r="BS1206" t="str">
            <v/>
          </cell>
          <cell r="BT1206" t="str">
            <v/>
          </cell>
          <cell r="BU1206" t="str">
            <v/>
          </cell>
          <cell r="BV1206" t="str">
            <v/>
          </cell>
          <cell r="BW1206" t="str">
            <v/>
          </cell>
          <cell r="CA1206" t="str">
            <v/>
          </cell>
          <cell r="CB1206" t="str">
            <v/>
          </cell>
          <cell r="CC1206" t="str">
            <v/>
          </cell>
          <cell r="CE1206" t="str">
            <v/>
          </cell>
          <cell r="CF1206" t="str">
            <v/>
          </cell>
          <cell r="CG1206" t="str">
            <v/>
          </cell>
          <cell r="CH1206" t="str">
            <v/>
          </cell>
          <cell r="CI1206" t="str">
            <v/>
          </cell>
          <cell r="CP1206">
            <v>0</v>
          </cell>
        </row>
        <row r="1207">
          <cell r="C1207" t="str">
            <v>1159-2023</v>
          </cell>
          <cell r="F1207" t="str">
            <v>No Aplica</v>
          </cell>
          <cell r="J1207" t="e">
            <v>#N/A</v>
          </cell>
          <cell r="P1207" t="str">
            <v/>
          </cell>
          <cell r="Q1207" t="str">
            <v/>
          </cell>
          <cell r="R1207" t="str">
            <v/>
          </cell>
          <cell r="S1207" t="str">
            <v/>
          </cell>
          <cell r="AB1207" t="str">
            <v/>
          </cell>
          <cell r="AC1207" t="str">
            <v>Pendiente dato de legalización</v>
          </cell>
          <cell r="AE1207">
            <v>0</v>
          </cell>
          <cell r="AH1207">
            <v>0</v>
          </cell>
          <cell r="AI1207">
            <v>0</v>
          </cell>
          <cell r="AJ1207">
            <v>0</v>
          </cell>
          <cell r="AK1207">
            <v>0</v>
          </cell>
          <cell r="AO1207">
            <v>0</v>
          </cell>
          <cell r="AQ1207">
            <v>0</v>
          </cell>
          <cell r="AW1207" t="str">
            <v/>
          </cell>
          <cell r="AX1207" t="str">
            <v/>
          </cell>
          <cell r="BK1207" t="str">
            <v/>
          </cell>
          <cell r="BN1207" t="str">
            <v/>
          </cell>
          <cell r="BO1207" t="str">
            <v/>
          </cell>
          <cell r="BP1207" t="str">
            <v/>
          </cell>
          <cell r="BR1207" t="str">
            <v/>
          </cell>
          <cell r="BS1207" t="str">
            <v/>
          </cell>
          <cell r="BT1207" t="str">
            <v/>
          </cell>
          <cell r="BU1207" t="str">
            <v/>
          </cell>
          <cell r="BV1207" t="str">
            <v/>
          </cell>
          <cell r="BW1207" t="str">
            <v/>
          </cell>
          <cell r="CA1207" t="str">
            <v/>
          </cell>
          <cell r="CB1207" t="str">
            <v/>
          </cell>
          <cell r="CC1207" t="str">
            <v/>
          </cell>
          <cell r="CE1207" t="str">
            <v/>
          </cell>
          <cell r="CF1207" t="str">
            <v/>
          </cell>
          <cell r="CG1207" t="str">
            <v/>
          </cell>
          <cell r="CH1207" t="str">
            <v/>
          </cell>
          <cell r="CI1207" t="str">
            <v/>
          </cell>
          <cell r="CP1207">
            <v>0</v>
          </cell>
        </row>
        <row r="1208">
          <cell r="C1208" t="str">
            <v>1160-2023</v>
          </cell>
          <cell r="F1208" t="str">
            <v>No Aplica</v>
          </cell>
          <cell r="J1208" t="e">
            <v>#N/A</v>
          </cell>
          <cell r="P1208" t="str">
            <v/>
          </cell>
          <cell r="Q1208" t="str">
            <v/>
          </cell>
          <cell r="R1208" t="str">
            <v/>
          </cell>
          <cell r="S1208" t="str">
            <v/>
          </cell>
          <cell r="AB1208" t="str">
            <v/>
          </cell>
          <cell r="AC1208" t="str">
            <v>Pendiente dato de legalización</v>
          </cell>
          <cell r="AE1208">
            <v>0</v>
          </cell>
          <cell r="AH1208">
            <v>0</v>
          </cell>
          <cell r="AI1208">
            <v>0</v>
          </cell>
          <cell r="AJ1208">
            <v>0</v>
          </cell>
          <cell r="AK1208">
            <v>0</v>
          </cell>
          <cell r="AO1208">
            <v>0</v>
          </cell>
          <cell r="AQ1208">
            <v>0</v>
          </cell>
          <cell r="AW1208" t="str">
            <v/>
          </cell>
          <cell r="AX1208" t="str">
            <v/>
          </cell>
          <cell r="BK1208" t="str">
            <v/>
          </cell>
          <cell r="BN1208" t="str">
            <v/>
          </cell>
          <cell r="BO1208" t="str">
            <v/>
          </cell>
          <cell r="BP1208" t="str">
            <v/>
          </cell>
          <cell r="BR1208" t="str">
            <v/>
          </cell>
          <cell r="BS1208" t="str">
            <v/>
          </cell>
          <cell r="BT1208" t="str">
            <v/>
          </cell>
          <cell r="BU1208" t="str">
            <v/>
          </cell>
          <cell r="BV1208" t="str">
            <v/>
          </cell>
          <cell r="BW1208" t="str">
            <v/>
          </cell>
          <cell r="CA1208" t="str">
            <v/>
          </cell>
          <cell r="CB1208" t="str">
            <v/>
          </cell>
          <cell r="CC1208" t="str">
            <v/>
          </cell>
          <cell r="CE1208" t="str">
            <v/>
          </cell>
          <cell r="CF1208" t="str">
            <v/>
          </cell>
          <cell r="CG1208" t="str">
            <v/>
          </cell>
          <cell r="CH1208" t="str">
            <v/>
          </cell>
          <cell r="CI1208" t="str">
            <v/>
          </cell>
          <cell r="CP1208">
            <v>0</v>
          </cell>
        </row>
        <row r="1209">
          <cell r="C1209" t="str">
            <v>1161-2023</v>
          </cell>
          <cell r="F1209" t="str">
            <v>No Aplica</v>
          </cell>
          <cell r="J1209" t="e">
            <v>#N/A</v>
          </cell>
          <cell r="P1209" t="str">
            <v/>
          </cell>
          <cell r="Q1209" t="str">
            <v/>
          </cell>
          <cell r="R1209" t="str">
            <v/>
          </cell>
          <cell r="S1209" t="str">
            <v/>
          </cell>
          <cell r="AB1209" t="str">
            <v/>
          </cell>
          <cell r="AC1209" t="str">
            <v>Pendiente dato de legalización</v>
          </cell>
          <cell r="AE1209">
            <v>0</v>
          </cell>
          <cell r="AH1209">
            <v>0</v>
          </cell>
          <cell r="AI1209">
            <v>0</v>
          </cell>
          <cell r="AJ1209">
            <v>0</v>
          </cell>
          <cell r="AK1209">
            <v>0</v>
          </cell>
          <cell r="AO1209">
            <v>0</v>
          </cell>
          <cell r="AQ1209">
            <v>0</v>
          </cell>
          <cell r="AW1209" t="str">
            <v/>
          </cell>
          <cell r="AX1209" t="str">
            <v/>
          </cell>
          <cell r="BK1209" t="str">
            <v/>
          </cell>
          <cell r="BN1209" t="str">
            <v/>
          </cell>
          <cell r="BO1209" t="str">
            <v/>
          </cell>
          <cell r="BP1209" t="str">
            <v/>
          </cell>
          <cell r="BR1209" t="str">
            <v/>
          </cell>
          <cell r="BS1209" t="str">
            <v/>
          </cell>
          <cell r="BT1209" t="str">
            <v/>
          </cell>
          <cell r="BU1209" t="str">
            <v/>
          </cell>
          <cell r="BV1209" t="str">
            <v/>
          </cell>
          <cell r="BW1209" t="str">
            <v/>
          </cell>
          <cell r="CA1209" t="str">
            <v/>
          </cell>
          <cell r="CB1209" t="str">
            <v/>
          </cell>
          <cell r="CC1209" t="str">
            <v/>
          </cell>
          <cell r="CE1209" t="str">
            <v/>
          </cell>
          <cell r="CF1209" t="str">
            <v/>
          </cell>
          <cell r="CG1209" t="str">
            <v/>
          </cell>
          <cell r="CH1209" t="str">
            <v/>
          </cell>
          <cell r="CI1209" t="str">
            <v/>
          </cell>
          <cell r="CP1209">
            <v>0</v>
          </cell>
        </row>
        <row r="1210">
          <cell r="C1210" t="str">
            <v>1162-2023</v>
          </cell>
          <cell r="F1210" t="str">
            <v>No Aplica</v>
          </cell>
          <cell r="J1210" t="e">
            <v>#N/A</v>
          </cell>
          <cell r="P1210" t="str">
            <v/>
          </cell>
          <cell r="Q1210" t="str">
            <v/>
          </cell>
          <cell r="R1210" t="str">
            <v/>
          </cell>
          <cell r="S1210" t="str">
            <v/>
          </cell>
          <cell r="AB1210" t="str">
            <v/>
          </cell>
          <cell r="AC1210" t="str">
            <v>Pendiente dato de legalización</v>
          </cell>
          <cell r="AE1210">
            <v>0</v>
          </cell>
          <cell r="AH1210">
            <v>0</v>
          </cell>
          <cell r="AI1210">
            <v>0</v>
          </cell>
          <cell r="AJ1210">
            <v>0</v>
          </cell>
          <cell r="AK1210">
            <v>0</v>
          </cell>
          <cell r="AO1210">
            <v>0</v>
          </cell>
          <cell r="AQ1210">
            <v>0</v>
          </cell>
          <cell r="AW1210" t="str">
            <v/>
          </cell>
          <cell r="AX1210" t="str">
            <v/>
          </cell>
          <cell r="BK1210" t="str">
            <v/>
          </cell>
          <cell r="BN1210" t="str">
            <v/>
          </cell>
          <cell r="BO1210" t="str">
            <v/>
          </cell>
          <cell r="BP1210" t="str">
            <v/>
          </cell>
          <cell r="BR1210" t="str">
            <v/>
          </cell>
          <cell r="BS1210" t="str">
            <v/>
          </cell>
          <cell r="BT1210" t="str">
            <v/>
          </cell>
          <cell r="BU1210" t="str">
            <v/>
          </cell>
          <cell r="BV1210" t="str">
            <v/>
          </cell>
          <cell r="BW1210" t="str">
            <v/>
          </cell>
          <cell r="CA1210" t="str">
            <v/>
          </cell>
          <cell r="CB1210" t="str">
            <v/>
          </cell>
          <cell r="CC1210" t="str">
            <v/>
          </cell>
          <cell r="CE1210" t="str">
            <v/>
          </cell>
          <cell r="CF1210" t="str">
            <v/>
          </cell>
          <cell r="CG1210" t="str">
            <v/>
          </cell>
          <cell r="CH1210" t="str">
            <v/>
          </cell>
          <cell r="CI1210" t="str">
            <v/>
          </cell>
          <cell r="CP1210">
            <v>0</v>
          </cell>
        </row>
        <row r="1211">
          <cell r="C1211" t="str">
            <v>1163-2023</v>
          </cell>
          <cell r="F1211" t="str">
            <v>No Aplica</v>
          </cell>
          <cell r="J1211" t="e">
            <v>#N/A</v>
          </cell>
          <cell r="P1211" t="str">
            <v/>
          </cell>
          <cell r="Q1211" t="str">
            <v/>
          </cell>
          <cell r="R1211" t="str">
            <v/>
          </cell>
          <cell r="S1211" t="str">
            <v/>
          </cell>
          <cell r="AB1211" t="str">
            <v/>
          </cell>
          <cell r="AC1211" t="str">
            <v>Pendiente dato de legalización</v>
          </cell>
          <cell r="AE1211">
            <v>0</v>
          </cell>
          <cell r="AH1211">
            <v>0</v>
          </cell>
          <cell r="AI1211">
            <v>0</v>
          </cell>
          <cell r="AJ1211">
            <v>0</v>
          </cell>
          <cell r="AK1211">
            <v>0</v>
          </cell>
          <cell r="AO1211">
            <v>0</v>
          </cell>
          <cell r="AQ1211">
            <v>0</v>
          </cell>
          <cell r="AW1211" t="str">
            <v/>
          </cell>
          <cell r="AX1211" t="str">
            <v/>
          </cell>
          <cell r="BK1211" t="str">
            <v/>
          </cell>
          <cell r="BN1211" t="str">
            <v/>
          </cell>
          <cell r="BO1211" t="str">
            <v/>
          </cell>
          <cell r="BP1211" t="str">
            <v/>
          </cell>
          <cell r="BR1211" t="str">
            <v/>
          </cell>
          <cell r="BS1211" t="str">
            <v/>
          </cell>
          <cell r="BT1211" t="str">
            <v/>
          </cell>
          <cell r="BU1211" t="str">
            <v/>
          </cell>
          <cell r="BV1211" t="str">
            <v/>
          </cell>
          <cell r="BW1211" t="str">
            <v/>
          </cell>
          <cell r="CA1211" t="str">
            <v/>
          </cell>
          <cell r="CB1211" t="str">
            <v/>
          </cell>
          <cell r="CC1211" t="str">
            <v/>
          </cell>
          <cell r="CE1211" t="str">
            <v/>
          </cell>
          <cell r="CF1211" t="str">
            <v/>
          </cell>
          <cell r="CG1211" t="str">
            <v/>
          </cell>
          <cell r="CH1211" t="str">
            <v/>
          </cell>
          <cell r="CI1211" t="str">
            <v/>
          </cell>
          <cell r="CP1211">
            <v>0</v>
          </cell>
        </row>
        <row r="1212">
          <cell r="C1212" t="str">
            <v>1164-2023</v>
          </cell>
          <cell r="F1212" t="str">
            <v>No Aplica</v>
          </cell>
          <cell r="J1212" t="e">
            <v>#N/A</v>
          </cell>
          <cell r="P1212" t="str">
            <v/>
          </cell>
          <cell r="Q1212" t="str">
            <v/>
          </cell>
          <cell r="R1212" t="str">
            <v/>
          </cell>
          <cell r="S1212" t="str">
            <v/>
          </cell>
          <cell r="AB1212" t="str">
            <v/>
          </cell>
          <cell r="AC1212" t="str">
            <v>Pendiente dato de legalización</v>
          </cell>
          <cell r="AE1212">
            <v>0</v>
          </cell>
          <cell r="AH1212">
            <v>0</v>
          </cell>
          <cell r="AI1212">
            <v>0</v>
          </cell>
          <cell r="AJ1212">
            <v>0</v>
          </cell>
          <cell r="AK1212">
            <v>0</v>
          </cell>
          <cell r="AO1212">
            <v>0</v>
          </cell>
          <cell r="AQ1212">
            <v>0</v>
          </cell>
          <cell r="AW1212" t="str">
            <v/>
          </cell>
          <cell r="AX1212" t="str">
            <v/>
          </cell>
          <cell r="BK1212" t="str">
            <v/>
          </cell>
          <cell r="BN1212" t="str">
            <v/>
          </cell>
          <cell r="BO1212" t="str">
            <v/>
          </cell>
          <cell r="BP1212" t="str">
            <v/>
          </cell>
          <cell r="BR1212" t="str">
            <v/>
          </cell>
          <cell r="BS1212" t="str">
            <v/>
          </cell>
          <cell r="BT1212" t="str">
            <v/>
          </cell>
          <cell r="BU1212" t="str">
            <v/>
          </cell>
          <cell r="BV1212" t="str">
            <v/>
          </cell>
          <cell r="BW1212" t="str">
            <v/>
          </cell>
          <cell r="CA1212" t="str">
            <v/>
          </cell>
          <cell r="CB1212" t="str">
            <v/>
          </cell>
          <cell r="CC1212" t="str">
            <v/>
          </cell>
          <cell r="CE1212" t="str">
            <v/>
          </cell>
          <cell r="CF1212" t="str">
            <v/>
          </cell>
          <cell r="CG1212" t="str">
            <v/>
          </cell>
          <cell r="CH1212" t="str">
            <v/>
          </cell>
          <cell r="CI1212" t="str">
            <v/>
          </cell>
          <cell r="CP1212">
            <v>0</v>
          </cell>
        </row>
        <row r="1213">
          <cell r="C1213" t="str">
            <v>1165-2023</v>
          </cell>
          <cell r="F1213" t="str">
            <v>No Aplica</v>
          </cell>
          <cell r="J1213" t="e">
            <v>#N/A</v>
          </cell>
          <cell r="P1213" t="str">
            <v/>
          </cell>
          <cell r="Q1213" t="str">
            <v/>
          </cell>
          <cell r="R1213" t="str">
            <v/>
          </cell>
          <cell r="S1213" t="str">
            <v/>
          </cell>
          <cell r="AB1213" t="str">
            <v/>
          </cell>
          <cell r="AC1213" t="str">
            <v>Pendiente dato de legalización</v>
          </cell>
          <cell r="AE1213">
            <v>0</v>
          </cell>
          <cell r="AH1213">
            <v>0</v>
          </cell>
          <cell r="AI1213">
            <v>0</v>
          </cell>
          <cell r="AJ1213">
            <v>0</v>
          </cell>
          <cell r="AK1213">
            <v>0</v>
          </cell>
          <cell r="AO1213">
            <v>0</v>
          </cell>
          <cell r="AQ1213">
            <v>0</v>
          </cell>
          <cell r="AW1213" t="str">
            <v/>
          </cell>
          <cell r="AX1213" t="str">
            <v/>
          </cell>
          <cell r="BK1213" t="str">
            <v/>
          </cell>
          <cell r="BN1213" t="str">
            <v/>
          </cell>
          <cell r="BO1213" t="str">
            <v/>
          </cell>
          <cell r="BP1213" t="str">
            <v/>
          </cell>
          <cell r="BR1213" t="str">
            <v/>
          </cell>
          <cell r="BS1213" t="str">
            <v/>
          </cell>
          <cell r="BT1213" t="str">
            <v/>
          </cell>
          <cell r="BU1213" t="str">
            <v/>
          </cell>
          <cell r="BV1213" t="str">
            <v/>
          </cell>
          <cell r="BW1213" t="str">
            <v/>
          </cell>
          <cell r="CA1213" t="str">
            <v/>
          </cell>
          <cell r="CB1213" t="str">
            <v/>
          </cell>
          <cell r="CC1213" t="str">
            <v/>
          </cell>
          <cell r="CE1213" t="str">
            <v/>
          </cell>
          <cell r="CF1213" t="str">
            <v/>
          </cell>
          <cell r="CG1213" t="str">
            <v/>
          </cell>
          <cell r="CH1213" t="str">
            <v/>
          </cell>
          <cell r="CI1213" t="str">
            <v/>
          </cell>
          <cell r="CP1213">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E3A1-2B1F-4CFD-AA16-2FCAB2EAB154}">
  <dimension ref="A1:Z1155"/>
  <sheetViews>
    <sheetView showGridLines="0" tabSelected="1" zoomScale="90" zoomScaleNormal="90" workbookViewId="0">
      <selection activeCell="B2" sqref="B2"/>
    </sheetView>
  </sheetViews>
  <sheetFormatPr baseColWidth="10" defaultColWidth="11.42578125" defaultRowHeight="15" x14ac:dyDescent="0.25"/>
  <cols>
    <col min="1" max="1" width="11" style="9" customWidth="1"/>
    <col min="2" max="3" width="12.28515625" style="10" customWidth="1"/>
    <col min="4" max="4" width="30.7109375" style="18" customWidth="1"/>
    <col min="5" max="5" width="29.28515625" style="11" customWidth="1"/>
    <col min="6" max="6" width="24.42578125" style="12" customWidth="1"/>
    <col min="7" max="7" width="22.42578125" style="44" customWidth="1"/>
    <col min="8" max="8" width="14.7109375" style="10" customWidth="1"/>
    <col min="9" max="9" width="15.140625" style="13" customWidth="1"/>
    <col min="10" max="10" width="27.7109375" style="14" customWidth="1"/>
    <col min="11" max="11" width="14.28515625" style="29" customWidth="1"/>
    <col min="12" max="12" width="22.7109375" style="23" customWidth="1"/>
    <col min="13" max="13" width="19.5703125" style="24" customWidth="1"/>
    <col min="14" max="14" width="22.7109375" style="47" customWidth="1"/>
    <col min="15" max="16" width="22.7109375" style="15" customWidth="1"/>
    <col min="17" max="17" width="22.7109375" style="16" customWidth="1"/>
    <col min="18" max="18" width="17.7109375" style="10" customWidth="1"/>
    <col min="19" max="19" width="1.42578125" style="2" customWidth="1"/>
    <col min="20" max="16384" width="11.42578125" style="2"/>
  </cols>
  <sheetData>
    <row r="1" spans="1:26" ht="6.6" customHeight="1" x14ac:dyDescent="0.25"/>
    <row r="2" spans="1:26" ht="12.75" x14ac:dyDescent="0.25">
      <c r="A2" s="43" t="s">
        <v>4205</v>
      </c>
      <c r="B2" s="2"/>
      <c r="C2" s="2"/>
      <c r="D2" s="2"/>
      <c r="E2" s="20" t="s">
        <v>632</v>
      </c>
      <c r="F2" s="20"/>
      <c r="G2" s="21">
        <f>SUMIFS(N12:N1155,I12:I1155,"INVERSION")</f>
        <v>93685541185.199997</v>
      </c>
      <c r="H2" s="2"/>
      <c r="I2" s="2"/>
      <c r="J2" s="2"/>
      <c r="K2" s="1"/>
      <c r="L2" s="25"/>
      <c r="M2" s="25"/>
      <c r="N2" s="44"/>
      <c r="O2" s="2"/>
      <c r="P2" s="2"/>
      <c r="Q2" s="2"/>
      <c r="R2" s="2"/>
    </row>
    <row r="3" spans="1:26" s="7" customFormat="1" ht="12.75" x14ac:dyDescent="0.25">
      <c r="A3" s="30"/>
      <c r="E3" s="20" t="s">
        <v>633</v>
      </c>
      <c r="F3" s="20"/>
      <c r="G3" s="21">
        <f>+SUMIFS(N12:N1155,I12:I1155,"FUNCIONAMIENTO")</f>
        <v>1835694894</v>
      </c>
      <c r="K3" s="30"/>
      <c r="L3" s="26"/>
      <c r="M3" s="26"/>
      <c r="N3" s="48"/>
    </row>
    <row r="4" spans="1:26" s="19" customFormat="1" ht="12.75" x14ac:dyDescent="0.25">
      <c r="E4" s="20" t="s">
        <v>634</v>
      </c>
      <c r="F4" s="20"/>
      <c r="G4" s="21">
        <f>SUMIFS(N12:N1155,I12:I1155,"Recurso Externo")</f>
        <v>100000000</v>
      </c>
      <c r="L4" s="27"/>
      <c r="M4" s="27"/>
      <c r="N4" s="49"/>
    </row>
    <row r="5" spans="1:26" ht="12.75" x14ac:dyDescent="0.25">
      <c r="A5" s="1"/>
      <c r="B5" s="2"/>
      <c r="C5" s="2"/>
      <c r="D5" s="2"/>
      <c r="E5" s="20" t="s">
        <v>635</v>
      </c>
      <c r="F5" s="20"/>
      <c r="G5" s="21">
        <f>SUMIFS(G12:G1155,I12:I1155,"APORTE EN ESPECIE")</f>
        <v>0</v>
      </c>
      <c r="H5" s="2"/>
      <c r="I5" s="2"/>
      <c r="J5" s="2"/>
      <c r="K5" s="1"/>
      <c r="L5" s="25"/>
      <c r="M5" s="25"/>
      <c r="N5" s="44"/>
      <c r="O5" s="2"/>
      <c r="P5" s="2"/>
      <c r="Q5" s="2"/>
      <c r="R5" s="2"/>
    </row>
    <row r="6" spans="1:26" ht="12.75" x14ac:dyDescent="0.25">
      <c r="A6" s="1"/>
      <c r="B6" s="2"/>
      <c r="C6" s="2"/>
      <c r="D6" s="2"/>
      <c r="E6" s="20" t="s">
        <v>4204</v>
      </c>
      <c r="F6" s="20"/>
      <c r="G6" s="21">
        <f>SUMIFS(N12:N1155,I12:I1155,"Recursos Fondiger")</f>
        <v>15900000</v>
      </c>
      <c r="H6" s="2"/>
      <c r="I6" s="2"/>
      <c r="J6" s="2"/>
      <c r="K6" s="1"/>
      <c r="L6" s="25"/>
      <c r="M6" s="25"/>
      <c r="N6" s="44"/>
      <c r="O6" s="2"/>
      <c r="P6" s="2"/>
      <c r="Q6" s="2"/>
      <c r="R6" s="2"/>
    </row>
    <row r="7" spans="1:26" ht="12.75" x14ac:dyDescent="0.25">
      <c r="A7" s="1"/>
      <c r="B7" s="2"/>
      <c r="C7" s="2"/>
      <c r="D7" s="2"/>
      <c r="E7" s="20" t="s">
        <v>636</v>
      </c>
      <c r="F7" s="20"/>
      <c r="G7" s="21">
        <f>SUMIFS(N12:N1155,I12:I1155,"Sistema General de Regalias")</f>
        <v>209800000</v>
      </c>
      <c r="H7" s="2"/>
      <c r="I7" s="2"/>
      <c r="J7" s="2"/>
      <c r="K7" s="1"/>
      <c r="L7" s="25"/>
      <c r="M7" s="25"/>
      <c r="N7" s="44"/>
      <c r="O7" s="2"/>
      <c r="P7" s="2"/>
      <c r="Q7" s="2"/>
      <c r="R7" s="2"/>
    </row>
    <row r="8" spans="1:26" ht="12.75" x14ac:dyDescent="0.25">
      <c r="A8" s="1"/>
      <c r="B8" s="2"/>
      <c r="C8" s="2"/>
      <c r="D8" s="2"/>
      <c r="E8" s="20"/>
      <c r="F8" s="20"/>
      <c r="G8" s="22">
        <f>+G2+G3+G4+G5+G6+G7</f>
        <v>95846936079.199997</v>
      </c>
      <c r="H8" s="2"/>
      <c r="I8" s="2"/>
      <c r="J8" s="2"/>
      <c r="K8" s="1"/>
      <c r="L8" s="25"/>
      <c r="M8" s="25"/>
      <c r="N8" s="44"/>
      <c r="O8" s="2"/>
      <c r="P8" s="2"/>
      <c r="Q8" s="2"/>
      <c r="R8" s="2"/>
    </row>
    <row r="9" spans="1:26" ht="6.6" customHeight="1" x14ac:dyDescent="0.25">
      <c r="A9" s="1"/>
      <c r="B9" s="2"/>
      <c r="C9" s="2"/>
      <c r="D9" s="17"/>
      <c r="E9" s="2"/>
      <c r="F9" s="2"/>
      <c r="G9" s="3"/>
      <c r="H9" s="2"/>
      <c r="I9" s="4"/>
      <c r="J9" s="5"/>
      <c r="K9" s="31"/>
      <c r="L9" s="28"/>
      <c r="M9" s="28"/>
      <c r="N9" s="3"/>
      <c r="O9" s="5"/>
      <c r="P9" s="5"/>
      <c r="Q9" s="5"/>
      <c r="R9" s="6"/>
    </row>
    <row r="10" spans="1:26" ht="17.25" customHeight="1" x14ac:dyDescent="0.25">
      <c r="A10" s="59"/>
      <c r="B10" s="59"/>
      <c r="C10" s="59"/>
      <c r="D10" s="59"/>
      <c r="E10" s="59"/>
      <c r="F10" s="59"/>
      <c r="G10" s="59"/>
      <c r="H10" s="59"/>
      <c r="I10" s="59"/>
      <c r="J10" s="59"/>
      <c r="K10" s="59"/>
      <c r="L10" s="59"/>
      <c r="M10" s="59"/>
      <c r="N10" s="59"/>
      <c r="O10" s="59"/>
      <c r="P10" s="59"/>
      <c r="Q10" s="59"/>
      <c r="R10" s="59"/>
    </row>
    <row r="11" spans="1:26" ht="38.450000000000003" customHeight="1" x14ac:dyDescent="0.25">
      <c r="A11" s="32" t="s">
        <v>0</v>
      </c>
      <c r="B11" s="32" t="s">
        <v>1</v>
      </c>
      <c r="C11" s="32" t="s">
        <v>310</v>
      </c>
      <c r="D11" s="32" t="s">
        <v>561</v>
      </c>
      <c r="E11" s="32" t="s">
        <v>2</v>
      </c>
      <c r="F11" s="32" t="s">
        <v>3</v>
      </c>
      <c r="G11" s="45" t="s">
        <v>558</v>
      </c>
      <c r="H11" s="32" t="s">
        <v>4</v>
      </c>
      <c r="I11" s="32" t="s">
        <v>5</v>
      </c>
      <c r="J11" s="32" t="s">
        <v>6</v>
      </c>
      <c r="K11" s="32" t="s">
        <v>311</v>
      </c>
      <c r="L11" s="32" t="s">
        <v>312</v>
      </c>
      <c r="M11" s="32" t="s">
        <v>560</v>
      </c>
      <c r="N11" s="45" t="s">
        <v>559</v>
      </c>
      <c r="O11" s="32" t="s">
        <v>313</v>
      </c>
      <c r="P11" s="8" t="s">
        <v>314</v>
      </c>
      <c r="Q11" s="8" t="s">
        <v>315</v>
      </c>
      <c r="R11" s="8" t="s">
        <v>7</v>
      </c>
      <c r="Y11" s="2" t="s">
        <v>4209</v>
      </c>
      <c r="Z11" s="2" t="s">
        <v>3932</v>
      </c>
    </row>
    <row r="12" spans="1:26" ht="17.25" customHeight="1" x14ac:dyDescent="0.25">
      <c r="A12" s="58" t="s">
        <v>2456</v>
      </c>
      <c r="B12" s="33">
        <v>44932</v>
      </c>
      <c r="C12" s="57">
        <v>44937</v>
      </c>
      <c r="D12" s="54" t="s">
        <v>732</v>
      </c>
      <c r="E12" s="36" t="s">
        <v>693</v>
      </c>
      <c r="F12" s="36" t="s">
        <v>1625</v>
      </c>
      <c r="G12" s="46">
        <v>61600000</v>
      </c>
      <c r="H12" s="34">
        <v>45179</v>
      </c>
      <c r="I12" s="35" t="s">
        <v>234</v>
      </c>
      <c r="J12" s="36" t="s">
        <v>738</v>
      </c>
      <c r="K12" s="37">
        <v>0</v>
      </c>
      <c r="L12" s="55"/>
      <c r="M12" s="56">
        <v>0</v>
      </c>
      <c r="N12" s="50">
        <f t="shared" ref="N12:N75" si="0">+G12+L12-M12</f>
        <v>61600000</v>
      </c>
      <c r="O12" s="38">
        <v>0.83</v>
      </c>
      <c r="P12" s="39"/>
      <c r="Q12" s="40"/>
      <c r="R12" s="41"/>
      <c r="T12" s="51">
        <v>45137</v>
      </c>
      <c r="U12" s="52">
        <f>ROUND(W12/V12,2)</f>
        <v>0.83</v>
      </c>
      <c r="V12" s="53">
        <f>+H12-C12</f>
        <v>242</v>
      </c>
      <c r="W12" s="53">
        <f>+T12-C12</f>
        <v>200</v>
      </c>
      <c r="Y12" s="51">
        <f>VLOOKUP(A12,'[2]BASE 2023'!$C$5:$DV$1213,94,0)</f>
        <v>45180</v>
      </c>
      <c r="Z12" s="51">
        <f>VLOOKUP(A12,'[2]BASE 2023'!$C$5:$DV$1213,93,0)</f>
        <v>45177</v>
      </c>
    </row>
    <row r="13" spans="1:26" ht="17.25" customHeight="1" x14ac:dyDescent="0.25">
      <c r="A13" s="58" t="s">
        <v>2457</v>
      </c>
      <c r="B13" s="33">
        <v>44937</v>
      </c>
      <c r="C13" s="57">
        <v>44939</v>
      </c>
      <c r="D13" s="54" t="s">
        <v>732</v>
      </c>
      <c r="E13" s="36" t="s">
        <v>44</v>
      </c>
      <c r="F13" s="36" t="s">
        <v>359</v>
      </c>
      <c r="G13" s="46">
        <v>115000000</v>
      </c>
      <c r="H13" s="34">
        <v>45242</v>
      </c>
      <c r="I13" s="35" t="s">
        <v>234</v>
      </c>
      <c r="J13" s="36" t="s">
        <v>739</v>
      </c>
      <c r="K13" s="37">
        <v>0</v>
      </c>
      <c r="L13" s="55"/>
      <c r="M13" s="56">
        <v>0</v>
      </c>
      <c r="N13" s="50">
        <f t="shared" si="0"/>
        <v>115000000</v>
      </c>
      <c r="O13" s="38">
        <v>0.65</v>
      </c>
      <c r="P13" s="39"/>
      <c r="Q13" s="40"/>
      <c r="R13" s="41"/>
      <c r="T13" s="51">
        <v>45137</v>
      </c>
      <c r="U13" s="52">
        <f t="shared" ref="U13:U76" si="1">ROUND(W13/V13,2)</f>
        <v>0.65</v>
      </c>
      <c r="V13" s="53">
        <f t="shared" ref="V13:V76" si="2">+H13-C13</f>
        <v>303</v>
      </c>
      <c r="W13" s="53">
        <f t="shared" ref="W13:W76" si="3">+T13-C13</f>
        <v>198</v>
      </c>
      <c r="Y13" s="51">
        <f>VLOOKUP(A13,'[2]BASE 2023'!$C$5:$DV$1213,94,0)</f>
        <v>0</v>
      </c>
      <c r="Z13" s="51">
        <f>VLOOKUP(A13,'[2]BASE 2023'!$C$5:$DV$1213,93,0)</f>
        <v>0</v>
      </c>
    </row>
    <row r="14" spans="1:26" ht="17.25" customHeight="1" x14ac:dyDescent="0.25">
      <c r="A14" s="58" t="s">
        <v>2458</v>
      </c>
      <c r="B14" s="33">
        <v>44938</v>
      </c>
      <c r="C14" s="57">
        <v>44939</v>
      </c>
      <c r="D14" s="54" t="s">
        <v>732</v>
      </c>
      <c r="E14" s="36" t="s">
        <v>302</v>
      </c>
      <c r="F14" s="36" t="s">
        <v>413</v>
      </c>
      <c r="G14" s="46">
        <v>50985000</v>
      </c>
      <c r="H14" s="34">
        <v>45211</v>
      </c>
      <c r="I14" s="35" t="s">
        <v>234</v>
      </c>
      <c r="J14" s="36" t="s">
        <v>740</v>
      </c>
      <c r="K14" s="37">
        <v>0</v>
      </c>
      <c r="L14" s="55"/>
      <c r="M14" s="56">
        <v>0</v>
      </c>
      <c r="N14" s="50">
        <f t="shared" si="0"/>
        <v>50985000</v>
      </c>
      <c r="O14" s="38">
        <v>0.73</v>
      </c>
      <c r="P14" s="39"/>
      <c r="Q14" s="40"/>
      <c r="R14" s="41"/>
      <c r="T14" s="51">
        <v>45137</v>
      </c>
      <c r="U14" s="52">
        <f t="shared" si="1"/>
        <v>0.73</v>
      </c>
      <c r="V14" s="53">
        <f t="shared" si="2"/>
        <v>272</v>
      </c>
      <c r="W14" s="53">
        <f t="shared" si="3"/>
        <v>198</v>
      </c>
      <c r="Y14" s="51">
        <f>VLOOKUP(A14,'[2]BASE 2023'!$C$5:$DV$1213,94,0)</f>
        <v>0</v>
      </c>
      <c r="Z14" s="51">
        <f>VLOOKUP(A14,'[2]BASE 2023'!$C$5:$DV$1213,93,0)</f>
        <v>0</v>
      </c>
    </row>
    <row r="15" spans="1:26" ht="17.25" customHeight="1" x14ac:dyDescent="0.25">
      <c r="A15" s="58" t="s">
        <v>2459</v>
      </c>
      <c r="B15" s="33">
        <v>44939</v>
      </c>
      <c r="C15" s="57">
        <v>44943</v>
      </c>
      <c r="D15" s="54" t="s">
        <v>732</v>
      </c>
      <c r="E15" s="36" t="s">
        <v>1626</v>
      </c>
      <c r="F15" s="36" t="s">
        <v>1627</v>
      </c>
      <c r="G15" s="46">
        <v>33990000</v>
      </c>
      <c r="H15" s="34">
        <v>45032</v>
      </c>
      <c r="I15" s="35" t="s">
        <v>234</v>
      </c>
      <c r="J15" s="36" t="s">
        <v>741</v>
      </c>
      <c r="K15" s="37">
        <v>0</v>
      </c>
      <c r="L15" s="55"/>
      <c r="M15" s="56">
        <v>0</v>
      </c>
      <c r="N15" s="50">
        <f t="shared" si="0"/>
        <v>33990000</v>
      </c>
      <c r="O15" s="38">
        <v>1</v>
      </c>
      <c r="P15" s="39"/>
      <c r="Q15" s="40"/>
      <c r="R15" s="41"/>
      <c r="T15" s="51">
        <v>45137</v>
      </c>
      <c r="U15" s="52">
        <f t="shared" si="1"/>
        <v>2.1800000000000002</v>
      </c>
      <c r="V15" s="53">
        <f t="shared" si="2"/>
        <v>89</v>
      </c>
      <c r="W15" s="53">
        <f t="shared" si="3"/>
        <v>194</v>
      </c>
      <c r="Y15" s="51">
        <f>VLOOKUP(A15,'[2]BASE 2023'!$C$5:$DV$1213,94,0)</f>
        <v>0</v>
      </c>
      <c r="Z15" s="51">
        <f>VLOOKUP(A15,'[2]BASE 2023'!$C$5:$DV$1213,93,0)</f>
        <v>0</v>
      </c>
    </row>
    <row r="16" spans="1:26" ht="17.25" customHeight="1" x14ac:dyDescent="0.25">
      <c r="A16" s="58" t="s">
        <v>2460</v>
      </c>
      <c r="B16" s="33">
        <v>44938</v>
      </c>
      <c r="C16" s="57">
        <v>44939</v>
      </c>
      <c r="D16" s="54" t="s">
        <v>732</v>
      </c>
      <c r="E16" s="36" t="s">
        <v>588</v>
      </c>
      <c r="F16" s="36" t="s">
        <v>1628</v>
      </c>
      <c r="G16" s="46">
        <v>104500000</v>
      </c>
      <c r="H16" s="34">
        <v>45272</v>
      </c>
      <c r="I16" s="35" t="s">
        <v>234</v>
      </c>
      <c r="J16" s="36" t="s">
        <v>742</v>
      </c>
      <c r="K16" s="37">
        <v>0</v>
      </c>
      <c r="L16" s="55"/>
      <c r="M16" s="56">
        <v>0</v>
      </c>
      <c r="N16" s="50">
        <f t="shared" si="0"/>
        <v>104500000</v>
      </c>
      <c r="O16" s="38">
        <v>0.59</v>
      </c>
      <c r="P16" s="39"/>
      <c r="Q16" s="40"/>
      <c r="R16" s="41"/>
      <c r="T16" s="51">
        <v>45137</v>
      </c>
      <c r="U16" s="52">
        <f t="shared" si="1"/>
        <v>0.59</v>
      </c>
      <c r="V16" s="53">
        <f t="shared" si="2"/>
        <v>333</v>
      </c>
      <c r="W16" s="53">
        <f t="shared" si="3"/>
        <v>198</v>
      </c>
      <c r="Y16" s="51">
        <f>VLOOKUP(A16,'[2]BASE 2023'!$C$5:$DV$1213,94,0)</f>
        <v>0</v>
      </c>
      <c r="Z16" s="51">
        <f>VLOOKUP(A16,'[2]BASE 2023'!$C$5:$DV$1213,93,0)</f>
        <v>0</v>
      </c>
    </row>
    <row r="17" spans="1:26" ht="17.25" customHeight="1" x14ac:dyDescent="0.25">
      <c r="A17" s="58" t="s">
        <v>2461</v>
      </c>
      <c r="B17" s="33">
        <v>44939</v>
      </c>
      <c r="C17" s="57">
        <v>44944</v>
      </c>
      <c r="D17" s="54" t="s">
        <v>732</v>
      </c>
      <c r="E17" s="36" t="s">
        <v>1629</v>
      </c>
      <c r="F17" s="36" t="s">
        <v>1630</v>
      </c>
      <c r="G17" s="46">
        <v>73233000</v>
      </c>
      <c r="H17" s="34">
        <v>45216</v>
      </c>
      <c r="I17" s="35" t="s">
        <v>234</v>
      </c>
      <c r="J17" s="36" t="s">
        <v>743</v>
      </c>
      <c r="K17" s="37">
        <v>0</v>
      </c>
      <c r="L17" s="55"/>
      <c r="M17" s="56">
        <v>0</v>
      </c>
      <c r="N17" s="50">
        <f t="shared" si="0"/>
        <v>73233000</v>
      </c>
      <c r="O17" s="38">
        <v>0.71</v>
      </c>
      <c r="P17" s="39"/>
      <c r="Q17" s="40"/>
      <c r="R17" s="41"/>
      <c r="T17" s="51">
        <v>45137</v>
      </c>
      <c r="U17" s="52">
        <f t="shared" si="1"/>
        <v>0.71</v>
      </c>
      <c r="V17" s="53">
        <f t="shared" si="2"/>
        <v>272</v>
      </c>
      <c r="W17" s="53">
        <f t="shared" si="3"/>
        <v>193</v>
      </c>
      <c r="Y17" s="51">
        <f>VLOOKUP(A17,'[2]BASE 2023'!$C$5:$DV$1213,94,0)</f>
        <v>0</v>
      </c>
      <c r="Z17" s="51">
        <f>VLOOKUP(A17,'[2]BASE 2023'!$C$5:$DV$1213,93,0)</f>
        <v>0</v>
      </c>
    </row>
    <row r="18" spans="1:26" ht="17.25" customHeight="1" x14ac:dyDescent="0.25">
      <c r="A18" s="58" t="s">
        <v>2462</v>
      </c>
      <c r="B18" s="33">
        <v>44939</v>
      </c>
      <c r="C18" s="57">
        <v>44944</v>
      </c>
      <c r="D18" s="54" t="s">
        <v>732</v>
      </c>
      <c r="E18" s="36" t="s">
        <v>608</v>
      </c>
      <c r="F18" s="36" t="s">
        <v>1631</v>
      </c>
      <c r="G18" s="46">
        <v>94500000</v>
      </c>
      <c r="H18" s="34">
        <v>45216</v>
      </c>
      <c r="I18" s="35" t="s">
        <v>234</v>
      </c>
      <c r="J18" s="36" t="s">
        <v>744</v>
      </c>
      <c r="K18" s="37">
        <v>0</v>
      </c>
      <c r="L18" s="55"/>
      <c r="M18" s="56">
        <v>0</v>
      </c>
      <c r="N18" s="50">
        <f t="shared" si="0"/>
        <v>94500000</v>
      </c>
      <c r="O18" s="38">
        <v>0.71</v>
      </c>
      <c r="P18" s="39"/>
      <c r="Q18" s="40"/>
      <c r="R18" s="41"/>
      <c r="T18" s="51">
        <v>45137</v>
      </c>
      <c r="U18" s="52">
        <f t="shared" si="1"/>
        <v>0.71</v>
      </c>
      <c r="V18" s="53">
        <f t="shared" si="2"/>
        <v>272</v>
      </c>
      <c r="W18" s="53">
        <f t="shared" si="3"/>
        <v>193</v>
      </c>
      <c r="Y18" s="51">
        <f>VLOOKUP(A18,'[2]BASE 2023'!$C$5:$DV$1213,94,0)</f>
        <v>0</v>
      </c>
      <c r="Z18" s="51">
        <f>VLOOKUP(A18,'[2]BASE 2023'!$C$5:$DV$1213,93,0)</f>
        <v>0</v>
      </c>
    </row>
    <row r="19" spans="1:26" ht="17.25" customHeight="1" x14ac:dyDescent="0.25">
      <c r="A19" s="58" t="s">
        <v>2463</v>
      </c>
      <c r="B19" s="33">
        <v>44939</v>
      </c>
      <c r="C19" s="57">
        <v>44944</v>
      </c>
      <c r="D19" s="54" t="s">
        <v>733</v>
      </c>
      <c r="E19" s="36" t="s">
        <v>508</v>
      </c>
      <c r="F19" s="36" t="s">
        <v>1632</v>
      </c>
      <c r="G19" s="46">
        <v>36000000</v>
      </c>
      <c r="H19" s="34">
        <v>45216</v>
      </c>
      <c r="I19" s="35" t="s">
        <v>234</v>
      </c>
      <c r="J19" s="36" t="s">
        <v>745</v>
      </c>
      <c r="K19" s="37">
        <v>0</v>
      </c>
      <c r="L19" s="55"/>
      <c r="M19" s="56">
        <v>0</v>
      </c>
      <c r="N19" s="50">
        <f t="shared" si="0"/>
        <v>36000000</v>
      </c>
      <c r="O19" s="38">
        <v>0.71</v>
      </c>
      <c r="P19" s="39"/>
      <c r="Q19" s="40"/>
      <c r="R19" s="41"/>
      <c r="T19" s="51">
        <v>45137</v>
      </c>
      <c r="U19" s="52">
        <f t="shared" si="1"/>
        <v>0.71</v>
      </c>
      <c r="V19" s="53">
        <f t="shared" si="2"/>
        <v>272</v>
      </c>
      <c r="W19" s="53">
        <f t="shared" si="3"/>
        <v>193</v>
      </c>
      <c r="Y19" s="51">
        <f>VLOOKUP(A19,'[2]BASE 2023'!$C$5:$DV$1213,94,0)</f>
        <v>0</v>
      </c>
      <c r="Z19" s="51">
        <f>VLOOKUP(A19,'[2]BASE 2023'!$C$5:$DV$1213,93,0)</f>
        <v>0</v>
      </c>
    </row>
    <row r="20" spans="1:26" ht="17.25" customHeight="1" x14ac:dyDescent="0.25">
      <c r="A20" s="58" t="s">
        <v>2464</v>
      </c>
      <c r="B20" s="33">
        <v>44942</v>
      </c>
      <c r="C20" s="57">
        <v>44944</v>
      </c>
      <c r="D20" s="54" t="s">
        <v>732</v>
      </c>
      <c r="E20" s="36" t="s">
        <v>454</v>
      </c>
      <c r="F20" s="36" t="s">
        <v>1633</v>
      </c>
      <c r="G20" s="46">
        <v>142640000</v>
      </c>
      <c r="H20" s="34">
        <v>45186</v>
      </c>
      <c r="I20" s="35" t="s">
        <v>234</v>
      </c>
      <c r="J20" s="36" t="s">
        <v>746</v>
      </c>
      <c r="K20" s="37">
        <v>0</v>
      </c>
      <c r="L20" s="55"/>
      <c r="M20" s="56">
        <v>0</v>
      </c>
      <c r="N20" s="50">
        <f t="shared" si="0"/>
        <v>142640000</v>
      </c>
      <c r="O20" s="38">
        <v>0.8</v>
      </c>
      <c r="P20" s="39"/>
      <c r="Q20" s="40"/>
      <c r="R20" s="41"/>
      <c r="T20" s="51">
        <v>45137</v>
      </c>
      <c r="U20" s="52">
        <f t="shared" si="1"/>
        <v>0.8</v>
      </c>
      <c r="V20" s="53">
        <f t="shared" si="2"/>
        <v>242</v>
      </c>
      <c r="W20" s="53">
        <f t="shared" si="3"/>
        <v>193</v>
      </c>
      <c r="Y20" s="51">
        <f>VLOOKUP(A20,'[2]BASE 2023'!$C$5:$DV$1213,94,0)</f>
        <v>45187</v>
      </c>
      <c r="Z20" s="51">
        <f>VLOOKUP(A20,'[2]BASE 2023'!$C$5:$DV$1213,93,0)</f>
        <v>45184</v>
      </c>
    </row>
    <row r="21" spans="1:26" ht="17.25" customHeight="1" x14ac:dyDescent="0.25">
      <c r="A21" s="58" t="s">
        <v>2465</v>
      </c>
      <c r="B21" s="33">
        <v>44942</v>
      </c>
      <c r="C21" s="57">
        <v>44942</v>
      </c>
      <c r="D21" s="54" t="s">
        <v>732</v>
      </c>
      <c r="E21" s="36" t="s">
        <v>65</v>
      </c>
      <c r="F21" s="36" t="s">
        <v>1634</v>
      </c>
      <c r="G21" s="46">
        <v>73800000</v>
      </c>
      <c r="H21" s="34">
        <v>45214</v>
      </c>
      <c r="I21" s="35" t="s">
        <v>234</v>
      </c>
      <c r="J21" s="36" t="s">
        <v>747</v>
      </c>
      <c r="K21" s="37">
        <v>0</v>
      </c>
      <c r="L21" s="55"/>
      <c r="M21" s="56">
        <v>0</v>
      </c>
      <c r="N21" s="50">
        <f t="shared" si="0"/>
        <v>73800000</v>
      </c>
      <c r="O21" s="38">
        <v>0.72</v>
      </c>
      <c r="P21" s="39"/>
      <c r="Q21" s="40"/>
      <c r="R21" s="41"/>
      <c r="T21" s="51">
        <v>45137</v>
      </c>
      <c r="U21" s="52">
        <f t="shared" si="1"/>
        <v>0.72</v>
      </c>
      <c r="V21" s="53">
        <f t="shared" si="2"/>
        <v>272</v>
      </c>
      <c r="W21" s="53">
        <f t="shared" si="3"/>
        <v>195</v>
      </c>
      <c r="Y21" s="51">
        <f>VLOOKUP(A21,'[2]BASE 2023'!$C$5:$DV$1213,94,0)</f>
        <v>45215</v>
      </c>
      <c r="Z21" s="51">
        <f>VLOOKUP(A21,'[2]BASE 2023'!$C$5:$DV$1213,93,0)</f>
        <v>45191</v>
      </c>
    </row>
    <row r="22" spans="1:26" ht="17.25" customHeight="1" x14ac:dyDescent="0.25">
      <c r="A22" s="58" t="s">
        <v>2466</v>
      </c>
      <c r="B22" s="33">
        <v>44942</v>
      </c>
      <c r="C22" s="57">
        <v>44944</v>
      </c>
      <c r="D22" s="54" t="s">
        <v>732</v>
      </c>
      <c r="E22" s="36" t="s">
        <v>522</v>
      </c>
      <c r="F22" s="36" t="s">
        <v>1635</v>
      </c>
      <c r="G22" s="46">
        <v>60255000</v>
      </c>
      <c r="H22" s="34">
        <v>45216</v>
      </c>
      <c r="I22" s="35" t="s">
        <v>234</v>
      </c>
      <c r="J22" s="36" t="s">
        <v>748</v>
      </c>
      <c r="K22" s="37">
        <v>0</v>
      </c>
      <c r="L22" s="55"/>
      <c r="M22" s="56">
        <v>0</v>
      </c>
      <c r="N22" s="50">
        <f t="shared" si="0"/>
        <v>60255000</v>
      </c>
      <c r="O22" s="38">
        <v>0.71</v>
      </c>
      <c r="P22" s="39"/>
      <c r="Q22" s="40"/>
      <c r="R22" s="41"/>
      <c r="T22" s="51">
        <v>45137</v>
      </c>
      <c r="U22" s="52">
        <f t="shared" si="1"/>
        <v>0.71</v>
      </c>
      <c r="V22" s="53">
        <f t="shared" si="2"/>
        <v>272</v>
      </c>
      <c r="W22" s="53">
        <f t="shared" si="3"/>
        <v>193</v>
      </c>
      <c r="Y22" s="51">
        <f>VLOOKUP(A22,'[2]BASE 2023'!$C$5:$DV$1213,94,0)</f>
        <v>0</v>
      </c>
      <c r="Z22" s="51">
        <f>VLOOKUP(A22,'[2]BASE 2023'!$C$5:$DV$1213,93,0)</f>
        <v>0</v>
      </c>
    </row>
    <row r="23" spans="1:26" ht="17.25" customHeight="1" x14ac:dyDescent="0.25">
      <c r="A23" s="58" t="s">
        <v>2467</v>
      </c>
      <c r="B23" s="33">
        <v>44945</v>
      </c>
      <c r="C23" s="57">
        <v>44949</v>
      </c>
      <c r="D23" s="54" t="s">
        <v>732</v>
      </c>
      <c r="E23" s="36" t="s">
        <v>1636</v>
      </c>
      <c r="F23" s="36" t="s">
        <v>1637</v>
      </c>
      <c r="G23" s="46">
        <v>85500000</v>
      </c>
      <c r="H23" s="34">
        <v>45221</v>
      </c>
      <c r="I23" s="35" t="s">
        <v>234</v>
      </c>
      <c r="J23" s="36" t="s">
        <v>749</v>
      </c>
      <c r="K23" s="37">
        <v>0</v>
      </c>
      <c r="L23" s="55"/>
      <c r="M23" s="56">
        <v>0</v>
      </c>
      <c r="N23" s="50">
        <f t="shared" si="0"/>
        <v>85500000</v>
      </c>
      <c r="O23" s="38">
        <v>0.69</v>
      </c>
      <c r="P23" s="39"/>
      <c r="Q23" s="40"/>
      <c r="R23" s="41"/>
      <c r="T23" s="51">
        <v>45137</v>
      </c>
      <c r="U23" s="52">
        <f t="shared" si="1"/>
        <v>0.69</v>
      </c>
      <c r="V23" s="53">
        <f t="shared" si="2"/>
        <v>272</v>
      </c>
      <c r="W23" s="53">
        <f t="shared" si="3"/>
        <v>188</v>
      </c>
      <c r="Y23" s="51">
        <f>VLOOKUP(A23,'[2]BASE 2023'!$C$5:$DV$1213,94,0)</f>
        <v>0</v>
      </c>
      <c r="Z23" s="51">
        <f>VLOOKUP(A23,'[2]BASE 2023'!$C$5:$DV$1213,93,0)</f>
        <v>0</v>
      </c>
    </row>
    <row r="24" spans="1:26" ht="17.25" customHeight="1" x14ac:dyDescent="0.25">
      <c r="A24" s="58" t="s">
        <v>2468</v>
      </c>
      <c r="B24" s="33">
        <v>44945</v>
      </c>
      <c r="C24" s="57">
        <v>44949</v>
      </c>
      <c r="D24" s="54" t="s">
        <v>732</v>
      </c>
      <c r="E24" s="36" t="s">
        <v>449</v>
      </c>
      <c r="F24" s="36" t="s">
        <v>1638</v>
      </c>
      <c r="G24" s="46">
        <v>57600000</v>
      </c>
      <c r="H24" s="34">
        <v>45221</v>
      </c>
      <c r="I24" s="35" t="s">
        <v>234</v>
      </c>
      <c r="J24" s="36" t="s">
        <v>750</v>
      </c>
      <c r="K24" s="37">
        <v>0</v>
      </c>
      <c r="L24" s="55"/>
      <c r="M24" s="56">
        <v>0</v>
      </c>
      <c r="N24" s="50">
        <f t="shared" si="0"/>
        <v>57600000</v>
      </c>
      <c r="O24" s="38">
        <v>0.69</v>
      </c>
      <c r="P24" s="39"/>
      <c r="Q24" s="40"/>
      <c r="R24" s="41"/>
      <c r="T24" s="51">
        <v>45137</v>
      </c>
      <c r="U24" s="52">
        <f t="shared" si="1"/>
        <v>0.69</v>
      </c>
      <c r="V24" s="53">
        <f t="shared" si="2"/>
        <v>272</v>
      </c>
      <c r="W24" s="53">
        <f t="shared" si="3"/>
        <v>188</v>
      </c>
      <c r="Y24" s="51">
        <f>VLOOKUP(A24,'[2]BASE 2023'!$C$5:$DV$1213,94,0)</f>
        <v>0</v>
      </c>
      <c r="Z24" s="51">
        <f>VLOOKUP(A24,'[2]BASE 2023'!$C$5:$DV$1213,93,0)</f>
        <v>0</v>
      </c>
    </row>
    <row r="25" spans="1:26" ht="17.25" customHeight="1" x14ac:dyDescent="0.25">
      <c r="A25" s="58" t="s">
        <v>2469</v>
      </c>
      <c r="B25" s="33">
        <v>44945</v>
      </c>
      <c r="C25" s="57">
        <v>44949</v>
      </c>
      <c r="D25" s="54" t="s">
        <v>732</v>
      </c>
      <c r="E25" s="36" t="s">
        <v>449</v>
      </c>
      <c r="F25" s="36" t="s">
        <v>1639</v>
      </c>
      <c r="G25" s="46">
        <v>53280000</v>
      </c>
      <c r="H25" s="34">
        <v>45077</v>
      </c>
      <c r="I25" s="35" t="s">
        <v>234</v>
      </c>
      <c r="J25" s="36" t="s">
        <v>751</v>
      </c>
      <c r="K25" s="37">
        <v>0</v>
      </c>
      <c r="L25" s="55"/>
      <c r="M25" s="56">
        <v>28021333</v>
      </c>
      <c r="N25" s="50">
        <f t="shared" si="0"/>
        <v>25258667</v>
      </c>
      <c r="O25" s="38">
        <v>1</v>
      </c>
      <c r="P25" s="39"/>
      <c r="Q25" s="40"/>
      <c r="R25" s="41"/>
      <c r="T25" s="51">
        <v>45137</v>
      </c>
      <c r="U25" s="52">
        <f t="shared" si="1"/>
        <v>1.47</v>
      </c>
      <c r="V25" s="53">
        <f t="shared" si="2"/>
        <v>128</v>
      </c>
      <c r="W25" s="53">
        <f t="shared" si="3"/>
        <v>188</v>
      </c>
      <c r="Y25" s="51">
        <f>VLOOKUP(A25,'[2]BASE 2023'!$C$5:$DV$1213,94,0)</f>
        <v>0</v>
      </c>
      <c r="Z25" s="51">
        <f>VLOOKUP(A25,'[2]BASE 2023'!$C$5:$DV$1213,93,0)</f>
        <v>0</v>
      </c>
    </row>
    <row r="26" spans="1:26" ht="17.25" customHeight="1" x14ac:dyDescent="0.25">
      <c r="A26" s="58" t="s">
        <v>2470</v>
      </c>
      <c r="B26" s="33">
        <v>44945</v>
      </c>
      <c r="C26" s="57">
        <v>44952</v>
      </c>
      <c r="D26" s="54" t="s">
        <v>732</v>
      </c>
      <c r="E26" s="36" t="s">
        <v>1640</v>
      </c>
      <c r="F26" s="36" t="s">
        <v>1641</v>
      </c>
      <c r="G26" s="46">
        <v>38400000</v>
      </c>
      <c r="H26" s="34">
        <v>45132</v>
      </c>
      <c r="I26" s="35" t="s">
        <v>234</v>
      </c>
      <c r="J26" s="36" t="s">
        <v>752</v>
      </c>
      <c r="K26" s="37">
        <v>0</v>
      </c>
      <c r="L26" s="55"/>
      <c r="M26" s="56">
        <v>0</v>
      </c>
      <c r="N26" s="50">
        <f t="shared" si="0"/>
        <v>38400000</v>
      </c>
      <c r="O26" s="38">
        <v>1</v>
      </c>
      <c r="P26" s="39"/>
      <c r="Q26" s="40"/>
      <c r="R26" s="41"/>
      <c r="T26" s="51">
        <v>45137</v>
      </c>
      <c r="U26" s="52">
        <f t="shared" si="1"/>
        <v>1.03</v>
      </c>
      <c r="V26" s="53">
        <f t="shared" si="2"/>
        <v>180</v>
      </c>
      <c r="W26" s="53">
        <f t="shared" si="3"/>
        <v>185</v>
      </c>
      <c r="Y26" s="51">
        <f>VLOOKUP(A26,'[2]BASE 2023'!$C$5:$DV$1213,94,0)</f>
        <v>0</v>
      </c>
      <c r="Z26" s="51">
        <f>VLOOKUP(A26,'[2]BASE 2023'!$C$5:$DV$1213,93,0)</f>
        <v>0</v>
      </c>
    </row>
    <row r="27" spans="1:26" ht="17.25" customHeight="1" x14ac:dyDescent="0.25">
      <c r="A27" s="58" t="s">
        <v>2471</v>
      </c>
      <c r="B27" s="33">
        <v>44945</v>
      </c>
      <c r="C27" s="57">
        <v>44952</v>
      </c>
      <c r="D27" s="54" t="s">
        <v>732</v>
      </c>
      <c r="E27" s="36" t="s">
        <v>1642</v>
      </c>
      <c r="F27" s="36" t="s">
        <v>1643</v>
      </c>
      <c r="G27" s="46">
        <v>64890000</v>
      </c>
      <c r="H27" s="34">
        <v>45224</v>
      </c>
      <c r="I27" s="35" t="s">
        <v>234</v>
      </c>
      <c r="J27" s="36" t="s">
        <v>753</v>
      </c>
      <c r="K27" s="37">
        <v>0</v>
      </c>
      <c r="L27" s="55"/>
      <c r="M27" s="56">
        <v>0</v>
      </c>
      <c r="N27" s="50">
        <f t="shared" si="0"/>
        <v>64890000</v>
      </c>
      <c r="O27" s="38">
        <v>0.68</v>
      </c>
      <c r="P27" s="39"/>
      <c r="Q27" s="40"/>
      <c r="R27" s="41"/>
      <c r="T27" s="51">
        <v>45137</v>
      </c>
      <c r="U27" s="52">
        <f t="shared" si="1"/>
        <v>0.68</v>
      </c>
      <c r="V27" s="53">
        <f t="shared" si="2"/>
        <v>272</v>
      </c>
      <c r="W27" s="53">
        <f t="shared" si="3"/>
        <v>185</v>
      </c>
      <c r="Y27" s="51">
        <f>VLOOKUP(A27,'[2]BASE 2023'!$C$5:$DV$1213,94,0)</f>
        <v>0</v>
      </c>
      <c r="Z27" s="51">
        <f>VLOOKUP(A27,'[2]BASE 2023'!$C$5:$DV$1213,93,0)</f>
        <v>0</v>
      </c>
    </row>
    <row r="28" spans="1:26" ht="17.25" customHeight="1" x14ac:dyDescent="0.25">
      <c r="A28" s="58" t="s">
        <v>2472</v>
      </c>
      <c r="B28" s="33">
        <v>44945</v>
      </c>
      <c r="C28" s="57">
        <v>44952</v>
      </c>
      <c r="D28" s="54" t="s">
        <v>732</v>
      </c>
      <c r="E28" s="36" t="s">
        <v>262</v>
      </c>
      <c r="F28" s="36" t="s">
        <v>1644</v>
      </c>
      <c r="G28" s="46">
        <v>64890000</v>
      </c>
      <c r="H28" s="34">
        <v>45224</v>
      </c>
      <c r="I28" s="35" t="s">
        <v>234</v>
      </c>
      <c r="J28" s="36" t="s">
        <v>754</v>
      </c>
      <c r="K28" s="37">
        <v>0</v>
      </c>
      <c r="L28" s="55"/>
      <c r="M28" s="56">
        <v>0</v>
      </c>
      <c r="N28" s="50">
        <f t="shared" si="0"/>
        <v>64890000</v>
      </c>
      <c r="O28" s="38">
        <v>0.68</v>
      </c>
      <c r="P28" s="39"/>
      <c r="Q28" s="40"/>
      <c r="R28" s="41"/>
      <c r="T28" s="51">
        <v>45137</v>
      </c>
      <c r="U28" s="52">
        <f t="shared" si="1"/>
        <v>0.68</v>
      </c>
      <c r="V28" s="53">
        <f t="shared" si="2"/>
        <v>272</v>
      </c>
      <c r="W28" s="53">
        <f t="shared" si="3"/>
        <v>185</v>
      </c>
      <c r="Y28" s="51">
        <f>VLOOKUP(A28,'[2]BASE 2023'!$C$5:$DV$1213,94,0)</f>
        <v>0</v>
      </c>
      <c r="Z28" s="51">
        <f>VLOOKUP(A28,'[2]BASE 2023'!$C$5:$DV$1213,93,0)</f>
        <v>0</v>
      </c>
    </row>
    <row r="29" spans="1:26" ht="17.25" customHeight="1" x14ac:dyDescent="0.25">
      <c r="A29" s="58" t="s">
        <v>2473</v>
      </c>
      <c r="B29" s="33">
        <v>44942</v>
      </c>
      <c r="C29" s="57">
        <v>44945</v>
      </c>
      <c r="D29" s="54" t="s">
        <v>733</v>
      </c>
      <c r="E29" s="36" t="s">
        <v>247</v>
      </c>
      <c r="F29" s="36" t="s">
        <v>1645</v>
      </c>
      <c r="G29" s="46">
        <v>27000000</v>
      </c>
      <c r="H29" s="34">
        <v>45217</v>
      </c>
      <c r="I29" s="35" t="s">
        <v>234</v>
      </c>
      <c r="J29" s="36" t="s">
        <v>755</v>
      </c>
      <c r="K29" s="37">
        <v>0</v>
      </c>
      <c r="L29" s="55"/>
      <c r="M29" s="56">
        <v>0</v>
      </c>
      <c r="N29" s="50">
        <f t="shared" si="0"/>
        <v>27000000</v>
      </c>
      <c r="O29" s="38">
        <v>0.71</v>
      </c>
      <c r="P29" s="39"/>
      <c r="Q29" s="40"/>
      <c r="R29" s="41"/>
      <c r="T29" s="51">
        <v>45137</v>
      </c>
      <c r="U29" s="52">
        <f t="shared" si="1"/>
        <v>0.71</v>
      </c>
      <c r="V29" s="53">
        <f t="shared" si="2"/>
        <v>272</v>
      </c>
      <c r="W29" s="53">
        <f t="shared" si="3"/>
        <v>192</v>
      </c>
      <c r="Y29" s="51">
        <f>VLOOKUP(A29,'[2]BASE 2023'!$C$5:$DV$1213,94,0)</f>
        <v>0</v>
      </c>
      <c r="Z29" s="51">
        <f>VLOOKUP(A29,'[2]BASE 2023'!$C$5:$DV$1213,93,0)</f>
        <v>0</v>
      </c>
    </row>
    <row r="30" spans="1:26" ht="17.25" customHeight="1" x14ac:dyDescent="0.25">
      <c r="A30" s="58" t="s">
        <v>2474</v>
      </c>
      <c r="B30" s="33">
        <v>44942</v>
      </c>
      <c r="C30" s="57">
        <v>44942</v>
      </c>
      <c r="D30" s="54" t="s">
        <v>733</v>
      </c>
      <c r="E30" s="36" t="s">
        <v>154</v>
      </c>
      <c r="F30" s="36" t="s">
        <v>1646</v>
      </c>
      <c r="G30" s="46">
        <v>43200000</v>
      </c>
      <c r="H30" s="34">
        <v>45214</v>
      </c>
      <c r="I30" s="35" t="s">
        <v>234</v>
      </c>
      <c r="J30" s="36" t="s">
        <v>756</v>
      </c>
      <c r="K30" s="37">
        <v>0</v>
      </c>
      <c r="L30" s="55"/>
      <c r="M30" s="56">
        <v>0</v>
      </c>
      <c r="N30" s="50">
        <f t="shared" si="0"/>
        <v>43200000</v>
      </c>
      <c r="O30" s="38">
        <v>0.72</v>
      </c>
      <c r="P30" s="39"/>
      <c r="Q30" s="40"/>
      <c r="R30" s="41"/>
      <c r="T30" s="51">
        <v>45137</v>
      </c>
      <c r="U30" s="52">
        <f t="shared" si="1"/>
        <v>0.72</v>
      </c>
      <c r="V30" s="53">
        <f t="shared" si="2"/>
        <v>272</v>
      </c>
      <c r="W30" s="53">
        <f t="shared" si="3"/>
        <v>195</v>
      </c>
      <c r="Y30" s="51">
        <f>VLOOKUP(A30,'[2]BASE 2023'!$C$5:$DV$1213,94,0)</f>
        <v>0</v>
      </c>
      <c r="Z30" s="51">
        <f>VLOOKUP(A30,'[2]BASE 2023'!$C$5:$DV$1213,93,0)</f>
        <v>0</v>
      </c>
    </row>
    <row r="31" spans="1:26" ht="17.25" customHeight="1" x14ac:dyDescent="0.25">
      <c r="A31" s="58" t="s">
        <v>2475</v>
      </c>
      <c r="B31" s="33">
        <v>44942</v>
      </c>
      <c r="C31" s="57">
        <v>44942</v>
      </c>
      <c r="D31" s="54" t="s">
        <v>732</v>
      </c>
      <c r="E31" s="36" t="s">
        <v>79</v>
      </c>
      <c r="F31" s="36" t="s">
        <v>1647</v>
      </c>
      <c r="G31" s="46">
        <v>57510000</v>
      </c>
      <c r="H31" s="34">
        <v>45214</v>
      </c>
      <c r="I31" s="35" t="s">
        <v>234</v>
      </c>
      <c r="J31" s="36" t="s">
        <v>757</v>
      </c>
      <c r="K31" s="37">
        <v>0</v>
      </c>
      <c r="L31" s="55"/>
      <c r="M31" s="56">
        <v>0</v>
      </c>
      <c r="N31" s="50">
        <f t="shared" si="0"/>
        <v>57510000</v>
      </c>
      <c r="O31" s="38">
        <v>0.72</v>
      </c>
      <c r="P31" s="39"/>
      <c r="Q31" s="40"/>
      <c r="R31" s="41"/>
      <c r="T31" s="51">
        <v>45137</v>
      </c>
      <c r="U31" s="52">
        <f t="shared" si="1"/>
        <v>0.72</v>
      </c>
      <c r="V31" s="53">
        <f t="shared" si="2"/>
        <v>272</v>
      </c>
      <c r="W31" s="53">
        <f t="shared" si="3"/>
        <v>195</v>
      </c>
      <c r="Y31" s="51">
        <f>VLOOKUP(A31,'[2]BASE 2023'!$C$5:$DV$1213,94,0)</f>
        <v>45215</v>
      </c>
      <c r="Z31" s="51">
        <f>VLOOKUP(A31,'[2]BASE 2023'!$C$5:$DV$1213,93,0)</f>
        <v>45184</v>
      </c>
    </row>
    <row r="32" spans="1:26" ht="17.25" customHeight="1" x14ac:dyDescent="0.25">
      <c r="A32" s="58" t="s">
        <v>2476</v>
      </c>
      <c r="B32" s="33">
        <v>44942</v>
      </c>
      <c r="C32" s="57">
        <v>44944</v>
      </c>
      <c r="D32" s="54" t="s">
        <v>732</v>
      </c>
      <c r="E32" s="36" t="s">
        <v>29</v>
      </c>
      <c r="F32" s="36" t="s">
        <v>1648</v>
      </c>
      <c r="G32" s="46">
        <v>83430000</v>
      </c>
      <c r="H32" s="34">
        <v>44942</v>
      </c>
      <c r="I32" s="35" t="s">
        <v>234</v>
      </c>
      <c r="J32" s="36" t="s">
        <v>758</v>
      </c>
      <c r="K32" s="37">
        <v>0</v>
      </c>
      <c r="L32" s="55"/>
      <c r="M32" s="56">
        <v>0</v>
      </c>
      <c r="N32" s="50">
        <f t="shared" si="0"/>
        <v>83430000</v>
      </c>
      <c r="O32" s="38">
        <v>1</v>
      </c>
      <c r="P32" s="39"/>
      <c r="Q32" s="40"/>
      <c r="R32" s="41"/>
      <c r="T32" s="51">
        <v>45137</v>
      </c>
      <c r="U32" s="52">
        <f t="shared" si="1"/>
        <v>-96.5</v>
      </c>
      <c r="V32" s="53">
        <f t="shared" si="2"/>
        <v>-2</v>
      </c>
      <c r="W32" s="53">
        <f t="shared" si="3"/>
        <v>193</v>
      </c>
      <c r="Y32" s="51">
        <f>VLOOKUP(A32,'[2]BASE 2023'!$C$5:$DV$1213,94,0)</f>
        <v>0</v>
      </c>
      <c r="Z32" s="51">
        <f>VLOOKUP(A32,'[2]BASE 2023'!$C$5:$DV$1213,93,0)</f>
        <v>45202</v>
      </c>
    </row>
    <row r="33" spans="1:26" ht="17.25" customHeight="1" x14ac:dyDescent="0.25">
      <c r="A33" s="58" t="s">
        <v>2477</v>
      </c>
      <c r="B33" s="33">
        <v>44942</v>
      </c>
      <c r="C33" s="57">
        <v>44944</v>
      </c>
      <c r="D33" s="54" t="s">
        <v>732</v>
      </c>
      <c r="E33" s="36" t="s">
        <v>1649</v>
      </c>
      <c r="F33" s="36" t="s">
        <v>1650</v>
      </c>
      <c r="G33" s="46">
        <v>83430000</v>
      </c>
      <c r="H33" s="34">
        <v>45216</v>
      </c>
      <c r="I33" s="35" t="s">
        <v>234</v>
      </c>
      <c r="J33" s="36" t="s">
        <v>759</v>
      </c>
      <c r="K33" s="37">
        <v>0</v>
      </c>
      <c r="L33" s="55"/>
      <c r="M33" s="56">
        <v>0</v>
      </c>
      <c r="N33" s="50">
        <f t="shared" si="0"/>
        <v>83430000</v>
      </c>
      <c r="O33" s="38">
        <v>0.71</v>
      </c>
      <c r="P33" s="39"/>
      <c r="Q33" s="40"/>
      <c r="R33" s="41"/>
      <c r="T33" s="51">
        <v>45137</v>
      </c>
      <c r="U33" s="52">
        <f t="shared" si="1"/>
        <v>0.71</v>
      </c>
      <c r="V33" s="53">
        <f t="shared" si="2"/>
        <v>272</v>
      </c>
      <c r="W33" s="53">
        <f t="shared" si="3"/>
        <v>193</v>
      </c>
      <c r="Y33" s="51">
        <f>VLOOKUP(A33,'[2]BASE 2023'!$C$5:$DV$1213,94,0)</f>
        <v>0</v>
      </c>
      <c r="Z33" s="51">
        <f>VLOOKUP(A33,'[2]BASE 2023'!$C$5:$DV$1213,93,0)</f>
        <v>0</v>
      </c>
    </row>
    <row r="34" spans="1:26" ht="17.25" customHeight="1" x14ac:dyDescent="0.25">
      <c r="A34" s="58" t="s">
        <v>2478</v>
      </c>
      <c r="B34" s="33">
        <v>44942</v>
      </c>
      <c r="C34" s="57">
        <v>44944</v>
      </c>
      <c r="D34" s="54" t="s">
        <v>732</v>
      </c>
      <c r="E34" s="36" t="s">
        <v>16</v>
      </c>
      <c r="F34" s="36" t="s">
        <v>1651</v>
      </c>
      <c r="G34" s="46">
        <v>90810000</v>
      </c>
      <c r="H34" s="34">
        <v>45216</v>
      </c>
      <c r="I34" s="35" t="s">
        <v>234</v>
      </c>
      <c r="J34" s="36" t="s">
        <v>760</v>
      </c>
      <c r="K34" s="37">
        <v>0</v>
      </c>
      <c r="L34" s="55"/>
      <c r="M34" s="56">
        <v>0</v>
      </c>
      <c r="N34" s="50">
        <f t="shared" si="0"/>
        <v>90810000</v>
      </c>
      <c r="O34" s="38">
        <v>0.71</v>
      </c>
      <c r="P34" s="39"/>
      <c r="Q34" s="40"/>
      <c r="R34" s="41"/>
      <c r="T34" s="51">
        <v>45137</v>
      </c>
      <c r="U34" s="52">
        <f t="shared" si="1"/>
        <v>0.71</v>
      </c>
      <c r="V34" s="53">
        <f t="shared" si="2"/>
        <v>272</v>
      </c>
      <c r="W34" s="53">
        <f t="shared" si="3"/>
        <v>193</v>
      </c>
      <c r="Y34" s="51">
        <f>VLOOKUP(A34,'[2]BASE 2023'!$C$5:$DV$1213,94,0)</f>
        <v>45217</v>
      </c>
      <c r="Z34" s="51">
        <f>VLOOKUP(A34,'[2]BASE 2023'!$C$5:$DV$1213,93,0)</f>
        <v>45195</v>
      </c>
    </row>
    <row r="35" spans="1:26" ht="17.25" customHeight="1" x14ac:dyDescent="0.25">
      <c r="A35" s="58" t="s">
        <v>2479</v>
      </c>
      <c r="B35" s="33">
        <v>44943</v>
      </c>
      <c r="C35" s="57">
        <v>44945</v>
      </c>
      <c r="D35" s="54" t="s">
        <v>732</v>
      </c>
      <c r="E35" s="36" t="s">
        <v>15</v>
      </c>
      <c r="F35" s="36" t="s">
        <v>1652</v>
      </c>
      <c r="G35" s="46">
        <v>69570000</v>
      </c>
      <c r="H35" s="34">
        <v>45217</v>
      </c>
      <c r="I35" s="35" t="s">
        <v>234</v>
      </c>
      <c r="J35" s="36" t="s">
        <v>761</v>
      </c>
      <c r="K35" s="37">
        <v>0</v>
      </c>
      <c r="L35" s="55"/>
      <c r="M35" s="56">
        <v>0</v>
      </c>
      <c r="N35" s="50">
        <f t="shared" si="0"/>
        <v>69570000</v>
      </c>
      <c r="O35" s="38">
        <v>0.71</v>
      </c>
      <c r="P35" s="39"/>
      <c r="Q35" s="40"/>
      <c r="R35" s="41"/>
      <c r="T35" s="51">
        <v>45137</v>
      </c>
      <c r="U35" s="52">
        <f t="shared" si="1"/>
        <v>0.71</v>
      </c>
      <c r="V35" s="53">
        <f t="shared" si="2"/>
        <v>272</v>
      </c>
      <c r="W35" s="53">
        <f t="shared" si="3"/>
        <v>192</v>
      </c>
      <c r="Y35" s="51">
        <f>VLOOKUP(A35,'[2]BASE 2023'!$C$5:$DV$1213,94,0)</f>
        <v>0</v>
      </c>
      <c r="Z35" s="51">
        <f>VLOOKUP(A35,'[2]BASE 2023'!$C$5:$DV$1213,93,0)</f>
        <v>0</v>
      </c>
    </row>
    <row r="36" spans="1:26" ht="17.25" customHeight="1" x14ac:dyDescent="0.25">
      <c r="A36" s="58" t="s">
        <v>2480</v>
      </c>
      <c r="B36" s="33">
        <v>44942</v>
      </c>
      <c r="C36" s="57">
        <v>44944</v>
      </c>
      <c r="D36" s="54" t="s">
        <v>732</v>
      </c>
      <c r="E36" s="36" t="s">
        <v>265</v>
      </c>
      <c r="F36" s="36" t="s">
        <v>1653</v>
      </c>
      <c r="G36" s="46">
        <v>69570000</v>
      </c>
      <c r="H36" s="34">
        <v>45216</v>
      </c>
      <c r="I36" s="35" t="s">
        <v>234</v>
      </c>
      <c r="J36" s="36" t="s">
        <v>762</v>
      </c>
      <c r="K36" s="37">
        <v>0</v>
      </c>
      <c r="L36" s="55"/>
      <c r="M36" s="56">
        <v>0</v>
      </c>
      <c r="N36" s="50">
        <f t="shared" si="0"/>
        <v>69570000</v>
      </c>
      <c r="O36" s="38">
        <v>0.71</v>
      </c>
      <c r="P36" s="39"/>
      <c r="Q36" s="40"/>
      <c r="R36" s="41"/>
      <c r="T36" s="51">
        <v>45137</v>
      </c>
      <c r="U36" s="52">
        <f t="shared" si="1"/>
        <v>0.71</v>
      </c>
      <c r="V36" s="53">
        <f t="shared" si="2"/>
        <v>272</v>
      </c>
      <c r="W36" s="53">
        <f t="shared" si="3"/>
        <v>193</v>
      </c>
      <c r="Y36" s="51">
        <f>VLOOKUP(A36,'[2]BASE 2023'!$C$5:$DV$1213,94,0)</f>
        <v>0</v>
      </c>
      <c r="Z36" s="51">
        <f>VLOOKUP(A36,'[2]BASE 2023'!$C$5:$DV$1213,93,0)</f>
        <v>0</v>
      </c>
    </row>
    <row r="37" spans="1:26" ht="17.25" customHeight="1" x14ac:dyDescent="0.25">
      <c r="A37" s="58" t="s">
        <v>2481</v>
      </c>
      <c r="B37" s="33">
        <v>44942</v>
      </c>
      <c r="C37" s="57">
        <v>44945</v>
      </c>
      <c r="D37" s="54" t="s">
        <v>732</v>
      </c>
      <c r="E37" s="36" t="s">
        <v>46</v>
      </c>
      <c r="F37" s="36" t="s">
        <v>1654</v>
      </c>
      <c r="G37" s="46">
        <v>112500000</v>
      </c>
      <c r="H37" s="34">
        <v>44992</v>
      </c>
      <c r="I37" s="35" t="s">
        <v>234</v>
      </c>
      <c r="J37" s="36" t="s">
        <v>763</v>
      </c>
      <c r="K37" s="37">
        <v>0</v>
      </c>
      <c r="L37" s="55"/>
      <c r="M37" s="56">
        <v>92083333</v>
      </c>
      <c r="N37" s="50">
        <f t="shared" si="0"/>
        <v>20416667</v>
      </c>
      <c r="O37" s="38">
        <v>1</v>
      </c>
      <c r="P37" s="39"/>
      <c r="Q37" s="40"/>
      <c r="R37" s="41"/>
      <c r="T37" s="51">
        <v>45137</v>
      </c>
      <c r="U37" s="52">
        <f t="shared" si="1"/>
        <v>4.09</v>
      </c>
      <c r="V37" s="53">
        <f t="shared" si="2"/>
        <v>47</v>
      </c>
      <c r="W37" s="53">
        <f t="shared" si="3"/>
        <v>192</v>
      </c>
      <c r="Y37" s="51">
        <f>VLOOKUP(A37,'[2]BASE 2023'!$C$5:$DV$1213,94,0)</f>
        <v>0</v>
      </c>
      <c r="Z37" s="51">
        <f>VLOOKUP(A37,'[2]BASE 2023'!$C$5:$DV$1213,93,0)</f>
        <v>0</v>
      </c>
    </row>
    <row r="38" spans="1:26" ht="17.25" customHeight="1" x14ac:dyDescent="0.25">
      <c r="A38" s="58" t="s">
        <v>2482</v>
      </c>
      <c r="B38" s="33">
        <v>44942</v>
      </c>
      <c r="C38" s="57">
        <v>44944</v>
      </c>
      <c r="D38" s="54" t="s">
        <v>732</v>
      </c>
      <c r="E38" s="36" t="s">
        <v>334</v>
      </c>
      <c r="F38" s="36" t="s">
        <v>1655</v>
      </c>
      <c r="G38" s="46">
        <v>90000000</v>
      </c>
      <c r="H38" s="34">
        <v>45247</v>
      </c>
      <c r="I38" s="35" t="s">
        <v>234</v>
      </c>
      <c r="J38" s="36" t="s">
        <v>764</v>
      </c>
      <c r="K38" s="37">
        <v>0</v>
      </c>
      <c r="L38" s="55"/>
      <c r="M38" s="56">
        <v>0</v>
      </c>
      <c r="N38" s="50">
        <f t="shared" si="0"/>
        <v>90000000</v>
      </c>
      <c r="O38" s="38">
        <v>0.64</v>
      </c>
      <c r="P38" s="39"/>
      <c r="Q38" s="40"/>
      <c r="R38" s="41"/>
      <c r="T38" s="51">
        <v>45137</v>
      </c>
      <c r="U38" s="52">
        <f t="shared" si="1"/>
        <v>0.64</v>
      </c>
      <c r="V38" s="53">
        <f t="shared" si="2"/>
        <v>303</v>
      </c>
      <c r="W38" s="53">
        <f t="shared" si="3"/>
        <v>193</v>
      </c>
      <c r="Y38" s="51">
        <f>VLOOKUP(A38,'[2]BASE 2023'!$C$5:$DV$1213,94,0)</f>
        <v>0</v>
      </c>
      <c r="Z38" s="51">
        <f>VLOOKUP(A38,'[2]BASE 2023'!$C$5:$DV$1213,93,0)</f>
        <v>0</v>
      </c>
    </row>
    <row r="39" spans="1:26" ht="17.25" customHeight="1" x14ac:dyDescent="0.25">
      <c r="A39" s="58" t="s">
        <v>2483</v>
      </c>
      <c r="B39" s="33">
        <v>44943</v>
      </c>
      <c r="C39" s="57">
        <v>44945</v>
      </c>
      <c r="D39" s="54" t="s">
        <v>733</v>
      </c>
      <c r="E39" s="36" t="s">
        <v>208</v>
      </c>
      <c r="F39" s="36" t="s">
        <v>1645</v>
      </c>
      <c r="G39" s="46">
        <v>27000000</v>
      </c>
      <c r="H39" s="34">
        <v>45217</v>
      </c>
      <c r="I39" s="35" t="s">
        <v>234</v>
      </c>
      <c r="J39" s="36" t="s">
        <v>765</v>
      </c>
      <c r="K39" s="37">
        <v>0</v>
      </c>
      <c r="L39" s="55"/>
      <c r="M39" s="56">
        <v>0</v>
      </c>
      <c r="N39" s="50">
        <f t="shared" si="0"/>
        <v>27000000</v>
      </c>
      <c r="O39" s="38">
        <v>0.71</v>
      </c>
      <c r="P39" s="39"/>
      <c r="Q39" s="40"/>
      <c r="R39" s="41"/>
      <c r="T39" s="51">
        <v>45137</v>
      </c>
      <c r="U39" s="52">
        <f t="shared" si="1"/>
        <v>0.71</v>
      </c>
      <c r="V39" s="53">
        <f t="shared" si="2"/>
        <v>272</v>
      </c>
      <c r="W39" s="53">
        <f t="shared" si="3"/>
        <v>192</v>
      </c>
      <c r="Y39" s="51">
        <f>VLOOKUP(A39,'[2]BASE 2023'!$C$5:$DV$1213,94,0)</f>
        <v>0</v>
      </c>
      <c r="Z39" s="51">
        <f>VLOOKUP(A39,'[2]BASE 2023'!$C$5:$DV$1213,93,0)</f>
        <v>0</v>
      </c>
    </row>
    <row r="40" spans="1:26" ht="17.25" customHeight="1" x14ac:dyDescent="0.25">
      <c r="A40" s="58" t="s">
        <v>2484</v>
      </c>
      <c r="B40" s="33">
        <v>44944</v>
      </c>
      <c r="C40" s="57">
        <v>44946</v>
      </c>
      <c r="D40" s="54" t="s">
        <v>732</v>
      </c>
      <c r="E40" s="36" t="s">
        <v>1656</v>
      </c>
      <c r="F40" s="36" t="s">
        <v>193</v>
      </c>
      <c r="G40" s="46">
        <v>62881500</v>
      </c>
      <c r="H40" s="34">
        <v>45279</v>
      </c>
      <c r="I40" s="35" t="s">
        <v>234</v>
      </c>
      <c r="J40" s="36" t="s">
        <v>766</v>
      </c>
      <c r="K40" s="37">
        <v>0</v>
      </c>
      <c r="L40" s="55"/>
      <c r="M40" s="56">
        <v>0</v>
      </c>
      <c r="N40" s="50">
        <f t="shared" si="0"/>
        <v>62881500</v>
      </c>
      <c r="O40" s="38">
        <v>0.56999999999999995</v>
      </c>
      <c r="P40" s="39"/>
      <c r="Q40" s="40"/>
      <c r="R40" s="41"/>
      <c r="T40" s="51">
        <v>45137</v>
      </c>
      <c r="U40" s="52">
        <f t="shared" si="1"/>
        <v>0.56999999999999995</v>
      </c>
      <c r="V40" s="53">
        <f t="shared" si="2"/>
        <v>333</v>
      </c>
      <c r="W40" s="53">
        <f t="shared" si="3"/>
        <v>191</v>
      </c>
      <c r="Y40" s="51">
        <f>VLOOKUP(A40,'[2]BASE 2023'!$C$5:$DV$1213,94,0)</f>
        <v>0</v>
      </c>
      <c r="Z40" s="51">
        <f>VLOOKUP(A40,'[2]BASE 2023'!$C$5:$DV$1213,93,0)</f>
        <v>0</v>
      </c>
    </row>
    <row r="41" spans="1:26" ht="17.25" customHeight="1" x14ac:dyDescent="0.25">
      <c r="A41" s="58" t="s">
        <v>2485</v>
      </c>
      <c r="B41" s="33">
        <v>44943</v>
      </c>
      <c r="C41" s="57">
        <v>44945</v>
      </c>
      <c r="D41" s="54" t="s">
        <v>732</v>
      </c>
      <c r="E41" s="36" t="s">
        <v>523</v>
      </c>
      <c r="F41" s="36" t="s">
        <v>1657</v>
      </c>
      <c r="G41" s="46">
        <v>104500000</v>
      </c>
      <c r="H41" s="34">
        <v>45278</v>
      </c>
      <c r="I41" s="35" t="s">
        <v>234</v>
      </c>
      <c r="J41" s="36" t="s">
        <v>767</v>
      </c>
      <c r="K41" s="37">
        <v>0</v>
      </c>
      <c r="L41" s="55"/>
      <c r="M41" s="56">
        <v>0</v>
      </c>
      <c r="N41" s="50">
        <f t="shared" si="0"/>
        <v>104500000</v>
      </c>
      <c r="O41" s="38">
        <v>0.57999999999999996</v>
      </c>
      <c r="P41" s="39"/>
      <c r="Q41" s="40"/>
      <c r="R41" s="41"/>
      <c r="T41" s="51">
        <v>45137</v>
      </c>
      <c r="U41" s="52">
        <f t="shared" si="1"/>
        <v>0.57999999999999996</v>
      </c>
      <c r="V41" s="53">
        <f t="shared" si="2"/>
        <v>333</v>
      </c>
      <c r="W41" s="53">
        <f t="shared" si="3"/>
        <v>192</v>
      </c>
      <c r="Y41" s="51">
        <f>VLOOKUP(A41,'[2]BASE 2023'!$C$5:$DV$1213,94,0)</f>
        <v>0</v>
      </c>
      <c r="Z41" s="51">
        <f>VLOOKUP(A41,'[2]BASE 2023'!$C$5:$DV$1213,93,0)</f>
        <v>0</v>
      </c>
    </row>
    <row r="42" spans="1:26" ht="17.25" customHeight="1" x14ac:dyDescent="0.25">
      <c r="A42" s="58" t="s">
        <v>2486</v>
      </c>
      <c r="B42" s="33">
        <v>44943</v>
      </c>
      <c r="C42" s="57">
        <v>44945</v>
      </c>
      <c r="D42" s="54" t="s">
        <v>732</v>
      </c>
      <c r="E42" s="36" t="s">
        <v>133</v>
      </c>
      <c r="F42" s="36" t="s">
        <v>1658</v>
      </c>
      <c r="G42" s="46">
        <v>104500000</v>
      </c>
      <c r="H42" s="34">
        <v>45278</v>
      </c>
      <c r="I42" s="35" t="s">
        <v>234</v>
      </c>
      <c r="J42" s="36" t="s">
        <v>768</v>
      </c>
      <c r="K42" s="37">
        <v>0</v>
      </c>
      <c r="L42" s="55"/>
      <c r="M42" s="56">
        <v>0</v>
      </c>
      <c r="N42" s="50">
        <f t="shared" si="0"/>
        <v>104500000</v>
      </c>
      <c r="O42" s="38">
        <v>0.57999999999999996</v>
      </c>
      <c r="P42" s="39"/>
      <c r="Q42" s="40"/>
      <c r="R42" s="41"/>
      <c r="T42" s="51">
        <v>45137</v>
      </c>
      <c r="U42" s="52">
        <f t="shared" si="1"/>
        <v>0.57999999999999996</v>
      </c>
      <c r="V42" s="53">
        <f t="shared" si="2"/>
        <v>333</v>
      </c>
      <c r="W42" s="53">
        <f t="shared" si="3"/>
        <v>192</v>
      </c>
      <c r="Y42" s="51">
        <f>VLOOKUP(A42,'[2]BASE 2023'!$C$5:$DV$1213,94,0)</f>
        <v>0</v>
      </c>
      <c r="Z42" s="51">
        <f>VLOOKUP(A42,'[2]BASE 2023'!$C$5:$DV$1213,93,0)</f>
        <v>0</v>
      </c>
    </row>
    <row r="43" spans="1:26" ht="17.25" customHeight="1" x14ac:dyDescent="0.25">
      <c r="A43" s="58" t="s">
        <v>2487</v>
      </c>
      <c r="B43" s="33">
        <v>44943</v>
      </c>
      <c r="C43" s="57">
        <v>44946</v>
      </c>
      <c r="D43" s="54" t="s">
        <v>732</v>
      </c>
      <c r="E43" s="36" t="s">
        <v>321</v>
      </c>
      <c r="F43" s="36" t="s">
        <v>1659</v>
      </c>
      <c r="G43" s="46">
        <v>80300000</v>
      </c>
      <c r="H43" s="34">
        <v>45279</v>
      </c>
      <c r="I43" s="35" t="s">
        <v>234</v>
      </c>
      <c r="J43" s="36" t="s">
        <v>769</v>
      </c>
      <c r="K43" s="37">
        <v>0</v>
      </c>
      <c r="L43" s="55"/>
      <c r="M43" s="56">
        <v>0</v>
      </c>
      <c r="N43" s="50">
        <f t="shared" si="0"/>
        <v>80300000</v>
      </c>
      <c r="O43" s="38">
        <v>0.56999999999999995</v>
      </c>
      <c r="P43" s="39"/>
      <c r="Q43" s="40"/>
      <c r="R43" s="41"/>
      <c r="T43" s="51">
        <v>45137</v>
      </c>
      <c r="U43" s="52">
        <f t="shared" si="1"/>
        <v>0.56999999999999995</v>
      </c>
      <c r="V43" s="53">
        <f t="shared" si="2"/>
        <v>333</v>
      </c>
      <c r="W43" s="53">
        <f t="shared" si="3"/>
        <v>191</v>
      </c>
      <c r="Y43" s="51">
        <f>VLOOKUP(A43,'[2]BASE 2023'!$C$5:$DV$1213,94,0)</f>
        <v>0</v>
      </c>
      <c r="Z43" s="51">
        <f>VLOOKUP(A43,'[2]BASE 2023'!$C$5:$DV$1213,93,0)</f>
        <v>0</v>
      </c>
    </row>
    <row r="44" spans="1:26" ht="17.25" customHeight="1" x14ac:dyDescent="0.25">
      <c r="A44" s="58" t="s">
        <v>2488</v>
      </c>
      <c r="B44" s="33">
        <v>44943</v>
      </c>
      <c r="C44" s="57">
        <v>44945</v>
      </c>
      <c r="D44" s="54" t="s">
        <v>732</v>
      </c>
      <c r="E44" s="36" t="s">
        <v>25</v>
      </c>
      <c r="F44" s="36" t="s">
        <v>1660</v>
      </c>
      <c r="G44" s="46">
        <v>104500000</v>
      </c>
      <c r="H44" s="34">
        <v>45278</v>
      </c>
      <c r="I44" s="35" t="s">
        <v>234</v>
      </c>
      <c r="J44" s="36" t="s">
        <v>770</v>
      </c>
      <c r="K44" s="37">
        <v>0</v>
      </c>
      <c r="L44" s="55"/>
      <c r="M44" s="56">
        <v>0</v>
      </c>
      <c r="N44" s="50">
        <f t="shared" si="0"/>
        <v>104500000</v>
      </c>
      <c r="O44" s="38">
        <v>0.57999999999999996</v>
      </c>
      <c r="P44" s="39"/>
      <c r="Q44" s="40"/>
      <c r="R44" s="41"/>
      <c r="T44" s="51">
        <v>45137</v>
      </c>
      <c r="U44" s="52">
        <f t="shared" si="1"/>
        <v>0.57999999999999996</v>
      </c>
      <c r="V44" s="53">
        <f t="shared" si="2"/>
        <v>333</v>
      </c>
      <c r="W44" s="53">
        <f t="shared" si="3"/>
        <v>192</v>
      </c>
      <c r="Y44" s="51">
        <f>VLOOKUP(A44,'[2]BASE 2023'!$C$5:$DV$1213,94,0)</f>
        <v>0</v>
      </c>
      <c r="Z44" s="51">
        <f>VLOOKUP(A44,'[2]BASE 2023'!$C$5:$DV$1213,93,0)</f>
        <v>0</v>
      </c>
    </row>
    <row r="45" spans="1:26" ht="17.25" customHeight="1" x14ac:dyDescent="0.25">
      <c r="A45" s="58" t="s">
        <v>2489</v>
      </c>
      <c r="B45" s="33">
        <v>44943</v>
      </c>
      <c r="C45" s="57">
        <v>44945</v>
      </c>
      <c r="D45" s="54" t="s">
        <v>732</v>
      </c>
      <c r="E45" s="36" t="s">
        <v>20</v>
      </c>
      <c r="F45" s="36" t="s">
        <v>1661</v>
      </c>
      <c r="G45" s="46">
        <v>80300000</v>
      </c>
      <c r="H45" s="34">
        <v>45278</v>
      </c>
      <c r="I45" s="35" t="s">
        <v>234</v>
      </c>
      <c r="J45" s="36" t="s">
        <v>771</v>
      </c>
      <c r="K45" s="37">
        <v>0</v>
      </c>
      <c r="L45" s="55"/>
      <c r="M45" s="56">
        <v>0</v>
      </c>
      <c r="N45" s="50">
        <f t="shared" si="0"/>
        <v>80300000</v>
      </c>
      <c r="O45" s="38">
        <v>0.57999999999999996</v>
      </c>
      <c r="P45" s="39"/>
      <c r="Q45" s="40"/>
      <c r="R45" s="41"/>
      <c r="T45" s="51">
        <v>45137</v>
      </c>
      <c r="U45" s="52">
        <f t="shared" si="1"/>
        <v>0.57999999999999996</v>
      </c>
      <c r="V45" s="53">
        <f t="shared" si="2"/>
        <v>333</v>
      </c>
      <c r="W45" s="53">
        <f t="shared" si="3"/>
        <v>192</v>
      </c>
      <c r="Y45" s="51">
        <f>VLOOKUP(A45,'[2]BASE 2023'!$C$5:$DV$1213,94,0)</f>
        <v>0</v>
      </c>
      <c r="Z45" s="51">
        <f>VLOOKUP(A45,'[2]BASE 2023'!$C$5:$DV$1213,93,0)</f>
        <v>0</v>
      </c>
    </row>
    <row r="46" spans="1:26" ht="17.25" customHeight="1" x14ac:dyDescent="0.25">
      <c r="A46" s="58" t="s">
        <v>2490</v>
      </c>
      <c r="B46" s="33">
        <v>44943</v>
      </c>
      <c r="C46" s="57">
        <v>44945</v>
      </c>
      <c r="D46" s="54" t="s">
        <v>732</v>
      </c>
      <c r="E46" s="36" t="s">
        <v>657</v>
      </c>
      <c r="F46" s="36" t="s">
        <v>1662</v>
      </c>
      <c r="G46" s="46">
        <v>80300000</v>
      </c>
      <c r="H46" s="34">
        <v>45278</v>
      </c>
      <c r="I46" s="35" t="s">
        <v>234</v>
      </c>
      <c r="J46" s="36" t="s">
        <v>772</v>
      </c>
      <c r="K46" s="37">
        <v>0</v>
      </c>
      <c r="L46" s="55"/>
      <c r="M46" s="56">
        <v>0</v>
      </c>
      <c r="N46" s="50">
        <f t="shared" si="0"/>
        <v>80300000</v>
      </c>
      <c r="O46" s="38">
        <v>0.57999999999999996</v>
      </c>
      <c r="P46" s="39"/>
      <c r="Q46" s="40"/>
      <c r="R46" s="41"/>
      <c r="T46" s="51">
        <v>45137</v>
      </c>
      <c r="U46" s="52">
        <f t="shared" si="1"/>
        <v>0.57999999999999996</v>
      </c>
      <c r="V46" s="53">
        <f t="shared" si="2"/>
        <v>333</v>
      </c>
      <c r="W46" s="53">
        <f t="shared" si="3"/>
        <v>192</v>
      </c>
      <c r="Y46" s="51">
        <f>VLOOKUP(A46,'[2]BASE 2023'!$C$5:$DV$1213,94,0)</f>
        <v>0</v>
      </c>
      <c r="Z46" s="51">
        <f>VLOOKUP(A46,'[2]BASE 2023'!$C$5:$DV$1213,93,0)</f>
        <v>0</v>
      </c>
    </row>
    <row r="47" spans="1:26" ht="17.25" customHeight="1" x14ac:dyDescent="0.25">
      <c r="A47" s="58" t="s">
        <v>2491</v>
      </c>
      <c r="B47" s="33">
        <v>44944</v>
      </c>
      <c r="C47" s="57">
        <v>44945</v>
      </c>
      <c r="D47" s="54" t="s">
        <v>732</v>
      </c>
      <c r="E47" s="36" t="s">
        <v>178</v>
      </c>
      <c r="F47" s="36" t="s">
        <v>1663</v>
      </c>
      <c r="G47" s="46">
        <v>59600000</v>
      </c>
      <c r="H47" s="34">
        <v>45187</v>
      </c>
      <c r="I47" s="35" t="s">
        <v>234</v>
      </c>
      <c r="J47" s="36" t="s">
        <v>773</v>
      </c>
      <c r="K47" s="37">
        <v>0</v>
      </c>
      <c r="L47" s="55"/>
      <c r="M47" s="56">
        <v>0</v>
      </c>
      <c r="N47" s="50">
        <f t="shared" si="0"/>
        <v>59600000</v>
      </c>
      <c r="O47" s="38">
        <v>0.79</v>
      </c>
      <c r="P47" s="39"/>
      <c r="Q47" s="40"/>
      <c r="R47" s="41"/>
      <c r="T47" s="51">
        <v>45137</v>
      </c>
      <c r="U47" s="52">
        <f t="shared" si="1"/>
        <v>0.79</v>
      </c>
      <c r="V47" s="53">
        <f t="shared" si="2"/>
        <v>242</v>
      </c>
      <c r="W47" s="53">
        <f t="shared" si="3"/>
        <v>192</v>
      </c>
      <c r="Y47" s="51">
        <f>VLOOKUP(A47,'[2]BASE 2023'!$C$5:$DV$1213,94,0)</f>
        <v>45188</v>
      </c>
      <c r="Z47" s="51">
        <f>VLOOKUP(A47,'[2]BASE 2023'!$C$5:$DV$1213,93,0)</f>
        <v>45187</v>
      </c>
    </row>
    <row r="48" spans="1:26" ht="17.25" customHeight="1" x14ac:dyDescent="0.25">
      <c r="A48" s="58" t="s">
        <v>2492</v>
      </c>
      <c r="B48" s="33">
        <v>44943</v>
      </c>
      <c r="C48" s="57">
        <v>44945</v>
      </c>
      <c r="D48" s="54" t="s">
        <v>732</v>
      </c>
      <c r="E48" s="36" t="s">
        <v>252</v>
      </c>
      <c r="F48" s="36" t="s">
        <v>1664</v>
      </c>
      <c r="G48" s="46">
        <v>58300000</v>
      </c>
      <c r="H48" s="34">
        <v>45278</v>
      </c>
      <c r="I48" s="35" t="s">
        <v>234</v>
      </c>
      <c r="J48" s="36" t="s">
        <v>774</v>
      </c>
      <c r="K48" s="37">
        <v>0</v>
      </c>
      <c r="L48" s="55"/>
      <c r="M48" s="56">
        <v>0</v>
      </c>
      <c r="N48" s="50">
        <f t="shared" si="0"/>
        <v>58300000</v>
      </c>
      <c r="O48" s="38">
        <v>0.57999999999999996</v>
      </c>
      <c r="P48" s="39"/>
      <c r="Q48" s="40"/>
      <c r="R48" s="41"/>
      <c r="T48" s="51">
        <v>45137</v>
      </c>
      <c r="U48" s="52">
        <f t="shared" si="1"/>
        <v>0.57999999999999996</v>
      </c>
      <c r="V48" s="53">
        <f t="shared" si="2"/>
        <v>333</v>
      </c>
      <c r="W48" s="53">
        <f t="shared" si="3"/>
        <v>192</v>
      </c>
      <c r="Y48" s="51">
        <f>VLOOKUP(A48,'[2]BASE 2023'!$C$5:$DV$1213,94,0)</f>
        <v>0</v>
      </c>
      <c r="Z48" s="51">
        <f>VLOOKUP(A48,'[2]BASE 2023'!$C$5:$DV$1213,93,0)</f>
        <v>0</v>
      </c>
    </row>
    <row r="49" spans="1:26" ht="17.25" customHeight="1" x14ac:dyDescent="0.25">
      <c r="A49" s="58" t="s">
        <v>2493</v>
      </c>
      <c r="B49" s="33">
        <v>44943</v>
      </c>
      <c r="C49" s="57">
        <v>44946</v>
      </c>
      <c r="D49" s="54" t="s">
        <v>732</v>
      </c>
      <c r="E49" s="36" t="s">
        <v>651</v>
      </c>
      <c r="F49" s="36" t="s">
        <v>384</v>
      </c>
      <c r="G49" s="46">
        <v>104500000</v>
      </c>
      <c r="H49" s="34">
        <v>45279</v>
      </c>
      <c r="I49" s="35" t="s">
        <v>234</v>
      </c>
      <c r="J49" s="36" t="s">
        <v>775</v>
      </c>
      <c r="K49" s="37">
        <v>0</v>
      </c>
      <c r="L49" s="55"/>
      <c r="M49" s="56">
        <v>0</v>
      </c>
      <c r="N49" s="50">
        <f t="shared" si="0"/>
        <v>104500000</v>
      </c>
      <c r="O49" s="38">
        <v>0.56999999999999995</v>
      </c>
      <c r="P49" s="39"/>
      <c r="Q49" s="40"/>
      <c r="R49" s="41"/>
      <c r="T49" s="51">
        <v>45137</v>
      </c>
      <c r="U49" s="52">
        <f t="shared" si="1"/>
        <v>0.56999999999999995</v>
      </c>
      <c r="V49" s="53">
        <f t="shared" si="2"/>
        <v>333</v>
      </c>
      <c r="W49" s="53">
        <f t="shared" si="3"/>
        <v>191</v>
      </c>
      <c r="Y49" s="51">
        <f>VLOOKUP(A49,'[2]BASE 2023'!$C$5:$DV$1213,94,0)</f>
        <v>0</v>
      </c>
      <c r="Z49" s="51">
        <f>VLOOKUP(A49,'[2]BASE 2023'!$C$5:$DV$1213,93,0)</f>
        <v>0</v>
      </c>
    </row>
    <row r="50" spans="1:26" ht="17.25" customHeight="1" x14ac:dyDescent="0.25">
      <c r="A50" s="58" t="s">
        <v>2494</v>
      </c>
      <c r="B50" s="33">
        <v>44943</v>
      </c>
      <c r="C50" s="57">
        <v>44946</v>
      </c>
      <c r="D50" s="54" t="s">
        <v>732</v>
      </c>
      <c r="E50" s="36" t="s">
        <v>60</v>
      </c>
      <c r="F50" s="36" t="s">
        <v>395</v>
      </c>
      <c r="G50" s="46">
        <v>84700000</v>
      </c>
      <c r="H50" s="34">
        <v>45279</v>
      </c>
      <c r="I50" s="35" t="s">
        <v>234</v>
      </c>
      <c r="J50" s="36" t="s">
        <v>776</v>
      </c>
      <c r="K50" s="37">
        <v>0</v>
      </c>
      <c r="L50" s="55"/>
      <c r="M50" s="56">
        <v>0</v>
      </c>
      <c r="N50" s="50">
        <f t="shared" si="0"/>
        <v>84700000</v>
      </c>
      <c r="O50" s="38">
        <v>0.56999999999999995</v>
      </c>
      <c r="P50" s="39"/>
      <c r="Q50" s="40"/>
      <c r="R50" s="41"/>
      <c r="T50" s="51">
        <v>45137</v>
      </c>
      <c r="U50" s="52">
        <f t="shared" si="1"/>
        <v>0.56999999999999995</v>
      </c>
      <c r="V50" s="53">
        <f t="shared" si="2"/>
        <v>333</v>
      </c>
      <c r="W50" s="53">
        <f t="shared" si="3"/>
        <v>191</v>
      </c>
      <c r="Y50" s="51">
        <f>VLOOKUP(A50,'[2]BASE 2023'!$C$5:$DV$1213,94,0)</f>
        <v>0</v>
      </c>
      <c r="Z50" s="51">
        <f>VLOOKUP(A50,'[2]BASE 2023'!$C$5:$DV$1213,93,0)</f>
        <v>0</v>
      </c>
    </row>
    <row r="51" spans="1:26" ht="17.25" customHeight="1" x14ac:dyDescent="0.25">
      <c r="A51" s="58" t="s">
        <v>2495</v>
      </c>
      <c r="B51" s="33">
        <v>44944</v>
      </c>
      <c r="C51" s="57">
        <v>44946</v>
      </c>
      <c r="D51" s="54" t="s">
        <v>732</v>
      </c>
      <c r="E51" s="36" t="s">
        <v>210</v>
      </c>
      <c r="F51" s="36" t="s">
        <v>1661</v>
      </c>
      <c r="G51" s="46">
        <v>80300000</v>
      </c>
      <c r="H51" s="34">
        <v>45279</v>
      </c>
      <c r="I51" s="35" t="s">
        <v>234</v>
      </c>
      <c r="J51" s="36" t="s">
        <v>777</v>
      </c>
      <c r="K51" s="37">
        <v>0</v>
      </c>
      <c r="L51" s="55"/>
      <c r="M51" s="56">
        <v>0</v>
      </c>
      <c r="N51" s="50">
        <f t="shared" si="0"/>
        <v>80300000</v>
      </c>
      <c r="O51" s="38">
        <v>0.56999999999999995</v>
      </c>
      <c r="P51" s="39"/>
      <c r="Q51" s="40"/>
      <c r="R51" s="41"/>
      <c r="T51" s="51">
        <v>45137</v>
      </c>
      <c r="U51" s="52">
        <f t="shared" si="1"/>
        <v>0.56999999999999995</v>
      </c>
      <c r="V51" s="53">
        <f t="shared" si="2"/>
        <v>333</v>
      </c>
      <c r="W51" s="53">
        <f t="shared" si="3"/>
        <v>191</v>
      </c>
      <c r="Y51" s="51">
        <f>VLOOKUP(A51,'[2]BASE 2023'!$C$5:$DV$1213,94,0)</f>
        <v>0</v>
      </c>
      <c r="Z51" s="51">
        <f>VLOOKUP(A51,'[2]BASE 2023'!$C$5:$DV$1213,93,0)</f>
        <v>0</v>
      </c>
    </row>
    <row r="52" spans="1:26" ht="17.25" customHeight="1" x14ac:dyDescent="0.25">
      <c r="A52" s="58" t="s">
        <v>2496</v>
      </c>
      <c r="B52" s="33">
        <v>44944</v>
      </c>
      <c r="C52" s="57">
        <v>44950</v>
      </c>
      <c r="D52" s="54" t="s">
        <v>732</v>
      </c>
      <c r="E52" s="36" t="s">
        <v>666</v>
      </c>
      <c r="F52" s="36" t="s">
        <v>193</v>
      </c>
      <c r="G52" s="46">
        <v>62881500</v>
      </c>
      <c r="H52" s="34">
        <v>45283</v>
      </c>
      <c r="I52" s="35" t="s">
        <v>234</v>
      </c>
      <c r="J52" s="36" t="s">
        <v>778</v>
      </c>
      <c r="K52" s="37">
        <v>0</v>
      </c>
      <c r="L52" s="55"/>
      <c r="M52" s="56">
        <v>0</v>
      </c>
      <c r="N52" s="50">
        <f t="shared" si="0"/>
        <v>62881500</v>
      </c>
      <c r="O52" s="38">
        <v>0.56000000000000005</v>
      </c>
      <c r="P52" s="39"/>
      <c r="Q52" s="40"/>
      <c r="R52" s="41"/>
      <c r="T52" s="51">
        <v>45137</v>
      </c>
      <c r="U52" s="52">
        <f t="shared" si="1"/>
        <v>0.56000000000000005</v>
      </c>
      <c r="V52" s="53">
        <f t="shared" si="2"/>
        <v>333</v>
      </c>
      <c r="W52" s="53">
        <f t="shared" si="3"/>
        <v>187</v>
      </c>
      <c r="Y52" s="51">
        <f>VLOOKUP(A52,'[2]BASE 2023'!$C$5:$DV$1213,94,0)</f>
        <v>0</v>
      </c>
      <c r="Z52" s="51">
        <f>VLOOKUP(A52,'[2]BASE 2023'!$C$5:$DV$1213,93,0)</f>
        <v>0</v>
      </c>
    </row>
    <row r="53" spans="1:26" ht="17.25" customHeight="1" x14ac:dyDescent="0.25">
      <c r="A53" s="58" t="s">
        <v>2497</v>
      </c>
      <c r="B53" s="33">
        <v>44945</v>
      </c>
      <c r="C53" s="57">
        <v>44949</v>
      </c>
      <c r="D53" s="54" t="s">
        <v>732</v>
      </c>
      <c r="E53" s="36" t="s">
        <v>685</v>
      </c>
      <c r="F53" s="36" t="s">
        <v>1665</v>
      </c>
      <c r="G53" s="46">
        <v>83430000</v>
      </c>
      <c r="H53" s="34">
        <v>45221</v>
      </c>
      <c r="I53" s="35" t="s">
        <v>234</v>
      </c>
      <c r="J53" s="36" t="s">
        <v>779</v>
      </c>
      <c r="K53" s="37">
        <v>0</v>
      </c>
      <c r="L53" s="55"/>
      <c r="M53" s="56">
        <v>0</v>
      </c>
      <c r="N53" s="50">
        <f t="shared" si="0"/>
        <v>83430000</v>
      </c>
      <c r="O53" s="38">
        <v>0.69</v>
      </c>
      <c r="P53" s="39"/>
      <c r="Q53" s="40"/>
      <c r="R53" s="41"/>
      <c r="T53" s="51">
        <v>45137</v>
      </c>
      <c r="U53" s="52">
        <f t="shared" si="1"/>
        <v>0.69</v>
      </c>
      <c r="V53" s="53">
        <f t="shared" si="2"/>
        <v>272</v>
      </c>
      <c r="W53" s="53">
        <f t="shared" si="3"/>
        <v>188</v>
      </c>
      <c r="Y53" s="51">
        <f>VLOOKUP(A53,'[2]BASE 2023'!$C$5:$DV$1213,94,0)</f>
        <v>0</v>
      </c>
      <c r="Z53" s="51">
        <f>VLOOKUP(A53,'[2]BASE 2023'!$C$5:$DV$1213,93,0)</f>
        <v>0</v>
      </c>
    </row>
    <row r="54" spans="1:26" ht="17.25" customHeight="1" x14ac:dyDescent="0.25">
      <c r="A54" s="58" t="s">
        <v>2498</v>
      </c>
      <c r="B54" s="33">
        <v>44945</v>
      </c>
      <c r="C54" s="57">
        <v>44949</v>
      </c>
      <c r="D54" s="54" t="s">
        <v>732</v>
      </c>
      <c r="E54" s="36" t="s">
        <v>489</v>
      </c>
      <c r="F54" s="36" t="s">
        <v>1666</v>
      </c>
      <c r="G54" s="46">
        <v>83700000</v>
      </c>
      <c r="H54" s="34">
        <v>45221</v>
      </c>
      <c r="I54" s="35" t="s">
        <v>234</v>
      </c>
      <c r="J54" s="36" t="s">
        <v>780</v>
      </c>
      <c r="K54" s="37">
        <v>0</v>
      </c>
      <c r="L54" s="55"/>
      <c r="M54" s="56">
        <v>0</v>
      </c>
      <c r="N54" s="50">
        <f t="shared" si="0"/>
        <v>83700000</v>
      </c>
      <c r="O54" s="38">
        <v>0.69</v>
      </c>
      <c r="P54" s="39"/>
      <c r="Q54" s="40"/>
      <c r="R54" s="41"/>
      <c r="T54" s="51">
        <v>45137</v>
      </c>
      <c r="U54" s="52">
        <f t="shared" si="1"/>
        <v>0.69</v>
      </c>
      <c r="V54" s="53">
        <f t="shared" si="2"/>
        <v>272</v>
      </c>
      <c r="W54" s="53">
        <f t="shared" si="3"/>
        <v>188</v>
      </c>
      <c r="Y54" s="51">
        <f>VLOOKUP(A54,'[2]BASE 2023'!$C$5:$DV$1213,94,0)</f>
        <v>0</v>
      </c>
      <c r="Z54" s="51">
        <f>VLOOKUP(A54,'[2]BASE 2023'!$C$5:$DV$1213,93,0)</f>
        <v>0</v>
      </c>
    </row>
    <row r="55" spans="1:26" ht="17.25" customHeight="1" x14ac:dyDescent="0.25">
      <c r="A55" s="58" t="s">
        <v>2499</v>
      </c>
      <c r="B55" s="33">
        <v>44945</v>
      </c>
      <c r="C55" s="57">
        <v>44949</v>
      </c>
      <c r="D55" s="54" t="s">
        <v>732</v>
      </c>
      <c r="E55" s="36" t="s">
        <v>1667</v>
      </c>
      <c r="F55" s="36" t="s">
        <v>1668</v>
      </c>
      <c r="G55" s="46">
        <v>90000000</v>
      </c>
      <c r="H55" s="34">
        <v>45221</v>
      </c>
      <c r="I55" s="35" t="s">
        <v>234</v>
      </c>
      <c r="J55" s="36" t="s">
        <v>781</v>
      </c>
      <c r="K55" s="37">
        <v>0</v>
      </c>
      <c r="L55" s="55"/>
      <c r="M55" s="56">
        <v>0</v>
      </c>
      <c r="N55" s="50">
        <f t="shared" si="0"/>
        <v>90000000</v>
      </c>
      <c r="O55" s="38">
        <v>0.69</v>
      </c>
      <c r="P55" s="39"/>
      <c r="Q55" s="40"/>
      <c r="R55" s="41"/>
      <c r="T55" s="51">
        <v>45137</v>
      </c>
      <c r="U55" s="52">
        <f t="shared" si="1"/>
        <v>0.69</v>
      </c>
      <c r="V55" s="53">
        <f t="shared" si="2"/>
        <v>272</v>
      </c>
      <c r="W55" s="53">
        <f t="shared" si="3"/>
        <v>188</v>
      </c>
      <c r="Y55" s="51">
        <f>VLOOKUP(A55,'[2]BASE 2023'!$C$5:$DV$1213,94,0)</f>
        <v>0</v>
      </c>
      <c r="Z55" s="51">
        <f>VLOOKUP(A55,'[2]BASE 2023'!$C$5:$DV$1213,93,0)</f>
        <v>0</v>
      </c>
    </row>
    <row r="56" spans="1:26" ht="17.25" customHeight="1" x14ac:dyDescent="0.25">
      <c r="A56" s="58" t="s">
        <v>2500</v>
      </c>
      <c r="B56" s="33">
        <v>44945</v>
      </c>
      <c r="C56" s="57">
        <v>44950</v>
      </c>
      <c r="D56" s="54" t="s">
        <v>732</v>
      </c>
      <c r="E56" s="36" t="s">
        <v>1669</v>
      </c>
      <c r="F56" s="36" t="s">
        <v>1670</v>
      </c>
      <c r="G56" s="46">
        <v>49500000</v>
      </c>
      <c r="H56" s="34">
        <v>45222</v>
      </c>
      <c r="I56" s="35" t="s">
        <v>234</v>
      </c>
      <c r="J56" s="36" t="s">
        <v>782</v>
      </c>
      <c r="K56" s="37">
        <v>0</v>
      </c>
      <c r="L56" s="55"/>
      <c r="M56" s="56">
        <v>0</v>
      </c>
      <c r="N56" s="50">
        <f t="shared" si="0"/>
        <v>49500000</v>
      </c>
      <c r="O56" s="38">
        <v>0.69</v>
      </c>
      <c r="P56" s="39"/>
      <c r="Q56" s="40"/>
      <c r="R56" s="41"/>
      <c r="T56" s="51">
        <v>45137</v>
      </c>
      <c r="U56" s="52">
        <f t="shared" si="1"/>
        <v>0.69</v>
      </c>
      <c r="V56" s="53">
        <f t="shared" si="2"/>
        <v>272</v>
      </c>
      <c r="W56" s="53">
        <f t="shared" si="3"/>
        <v>187</v>
      </c>
      <c r="Y56" s="51">
        <f>VLOOKUP(A56,'[2]BASE 2023'!$C$5:$DV$1213,94,0)</f>
        <v>0</v>
      </c>
      <c r="Z56" s="51">
        <f>VLOOKUP(A56,'[2]BASE 2023'!$C$5:$DV$1213,93,0)</f>
        <v>0</v>
      </c>
    </row>
    <row r="57" spans="1:26" ht="17.25" customHeight="1" x14ac:dyDescent="0.25">
      <c r="A57" s="58" t="s">
        <v>2501</v>
      </c>
      <c r="B57" s="33">
        <v>44945</v>
      </c>
      <c r="C57" s="57">
        <v>44949</v>
      </c>
      <c r="D57" s="54" t="s">
        <v>732</v>
      </c>
      <c r="E57" s="36" t="s">
        <v>88</v>
      </c>
      <c r="F57" s="36" t="s">
        <v>1671</v>
      </c>
      <c r="G57" s="46">
        <v>97335000</v>
      </c>
      <c r="H57" s="34">
        <v>45221</v>
      </c>
      <c r="I57" s="35" t="s">
        <v>234</v>
      </c>
      <c r="J57" s="36" t="s">
        <v>783</v>
      </c>
      <c r="K57" s="37">
        <v>0</v>
      </c>
      <c r="L57" s="55"/>
      <c r="M57" s="56">
        <v>0</v>
      </c>
      <c r="N57" s="50">
        <f t="shared" si="0"/>
        <v>97335000</v>
      </c>
      <c r="O57" s="38">
        <v>0.69</v>
      </c>
      <c r="P57" s="39"/>
      <c r="Q57" s="40"/>
      <c r="R57" s="41"/>
      <c r="T57" s="51">
        <v>45137</v>
      </c>
      <c r="U57" s="52">
        <f t="shared" si="1"/>
        <v>0.69</v>
      </c>
      <c r="V57" s="53">
        <f t="shared" si="2"/>
        <v>272</v>
      </c>
      <c r="W57" s="53">
        <f t="shared" si="3"/>
        <v>188</v>
      </c>
      <c r="Y57" s="51">
        <f>VLOOKUP(A57,'[2]BASE 2023'!$C$5:$DV$1213,94,0)</f>
        <v>0</v>
      </c>
      <c r="Z57" s="51">
        <f>VLOOKUP(A57,'[2]BASE 2023'!$C$5:$DV$1213,93,0)</f>
        <v>0</v>
      </c>
    </row>
    <row r="58" spans="1:26" ht="17.25" customHeight="1" x14ac:dyDescent="0.25">
      <c r="A58" s="58" t="s">
        <v>2502</v>
      </c>
      <c r="B58" s="33">
        <v>44946</v>
      </c>
      <c r="C58" s="57">
        <v>44949</v>
      </c>
      <c r="D58" s="54" t="s">
        <v>732</v>
      </c>
      <c r="E58" s="36" t="s">
        <v>554</v>
      </c>
      <c r="F58" s="36" t="s">
        <v>1672</v>
      </c>
      <c r="G58" s="46">
        <v>67980000</v>
      </c>
      <c r="H58" s="34">
        <v>45282</v>
      </c>
      <c r="I58" s="35" t="s">
        <v>234</v>
      </c>
      <c r="J58" s="36" t="s">
        <v>784</v>
      </c>
      <c r="K58" s="37">
        <v>0</v>
      </c>
      <c r="L58" s="55"/>
      <c r="M58" s="56">
        <v>0</v>
      </c>
      <c r="N58" s="50">
        <f t="shared" si="0"/>
        <v>67980000</v>
      </c>
      <c r="O58" s="38">
        <v>0.56000000000000005</v>
      </c>
      <c r="P58" s="39"/>
      <c r="Q58" s="40"/>
      <c r="R58" s="41"/>
      <c r="T58" s="51">
        <v>45137</v>
      </c>
      <c r="U58" s="52">
        <f t="shared" si="1"/>
        <v>0.56000000000000005</v>
      </c>
      <c r="V58" s="53">
        <f t="shared" si="2"/>
        <v>333</v>
      </c>
      <c r="W58" s="53">
        <f t="shared" si="3"/>
        <v>188</v>
      </c>
      <c r="Y58" s="51">
        <f>VLOOKUP(A58,'[2]BASE 2023'!$C$5:$DV$1213,94,0)</f>
        <v>0</v>
      </c>
      <c r="Z58" s="51">
        <f>VLOOKUP(A58,'[2]BASE 2023'!$C$5:$DV$1213,93,0)</f>
        <v>0</v>
      </c>
    </row>
    <row r="59" spans="1:26" ht="17.25" customHeight="1" x14ac:dyDescent="0.25">
      <c r="A59" s="58" t="s">
        <v>2503</v>
      </c>
      <c r="B59" s="33">
        <v>44946</v>
      </c>
      <c r="C59" s="57">
        <v>44949</v>
      </c>
      <c r="D59" s="54" t="s">
        <v>732</v>
      </c>
      <c r="E59" s="36" t="s">
        <v>300</v>
      </c>
      <c r="F59" s="36" t="s">
        <v>1659</v>
      </c>
      <c r="G59" s="46">
        <v>80300000</v>
      </c>
      <c r="H59" s="34">
        <v>45282</v>
      </c>
      <c r="I59" s="35" t="s">
        <v>234</v>
      </c>
      <c r="J59" s="36" t="s">
        <v>785</v>
      </c>
      <c r="K59" s="37">
        <v>0</v>
      </c>
      <c r="L59" s="55"/>
      <c r="M59" s="56">
        <v>0</v>
      </c>
      <c r="N59" s="50">
        <f t="shared" si="0"/>
        <v>80300000</v>
      </c>
      <c r="O59" s="38">
        <v>0.56000000000000005</v>
      </c>
      <c r="P59" s="39"/>
      <c r="Q59" s="40"/>
      <c r="R59" s="41"/>
      <c r="T59" s="51">
        <v>45137</v>
      </c>
      <c r="U59" s="52">
        <f t="shared" si="1"/>
        <v>0.56000000000000005</v>
      </c>
      <c r="V59" s="53">
        <f t="shared" si="2"/>
        <v>333</v>
      </c>
      <c r="W59" s="53">
        <f t="shared" si="3"/>
        <v>188</v>
      </c>
      <c r="Y59" s="51">
        <f>VLOOKUP(A59,'[2]BASE 2023'!$C$5:$DV$1213,94,0)</f>
        <v>0</v>
      </c>
      <c r="Z59" s="51">
        <f>VLOOKUP(A59,'[2]BASE 2023'!$C$5:$DV$1213,93,0)</f>
        <v>0</v>
      </c>
    </row>
    <row r="60" spans="1:26" ht="17.25" customHeight="1" x14ac:dyDescent="0.25">
      <c r="A60" s="58" t="s">
        <v>2504</v>
      </c>
      <c r="B60" s="33">
        <v>44946</v>
      </c>
      <c r="C60" s="57">
        <v>44949</v>
      </c>
      <c r="D60" s="54" t="s">
        <v>732</v>
      </c>
      <c r="E60" s="36" t="s">
        <v>295</v>
      </c>
      <c r="F60" s="36" t="s">
        <v>1673</v>
      </c>
      <c r="G60" s="46">
        <v>58300000</v>
      </c>
      <c r="H60" s="34">
        <v>45282</v>
      </c>
      <c r="I60" s="35" t="s">
        <v>234</v>
      </c>
      <c r="J60" s="36" t="s">
        <v>786</v>
      </c>
      <c r="K60" s="37">
        <v>0</v>
      </c>
      <c r="L60" s="55"/>
      <c r="M60" s="56">
        <v>0</v>
      </c>
      <c r="N60" s="50">
        <f t="shared" si="0"/>
        <v>58300000</v>
      </c>
      <c r="O60" s="38">
        <v>0.56000000000000005</v>
      </c>
      <c r="P60" s="39"/>
      <c r="Q60" s="40"/>
      <c r="R60" s="41"/>
      <c r="T60" s="51">
        <v>45137</v>
      </c>
      <c r="U60" s="52">
        <f t="shared" si="1"/>
        <v>0.56000000000000005</v>
      </c>
      <c r="V60" s="53">
        <f t="shared" si="2"/>
        <v>333</v>
      </c>
      <c r="W60" s="53">
        <f t="shared" si="3"/>
        <v>188</v>
      </c>
      <c r="Y60" s="51">
        <f>VLOOKUP(A60,'[2]BASE 2023'!$C$5:$DV$1213,94,0)</f>
        <v>0</v>
      </c>
      <c r="Z60" s="51">
        <f>VLOOKUP(A60,'[2]BASE 2023'!$C$5:$DV$1213,93,0)</f>
        <v>0</v>
      </c>
    </row>
    <row r="61" spans="1:26" ht="17.25" customHeight="1" x14ac:dyDescent="0.25">
      <c r="A61" s="58" t="s">
        <v>2505</v>
      </c>
      <c r="B61" s="33">
        <v>44946</v>
      </c>
      <c r="C61" s="57">
        <v>44951</v>
      </c>
      <c r="D61" s="54" t="s">
        <v>732</v>
      </c>
      <c r="E61" s="36" t="s">
        <v>1674</v>
      </c>
      <c r="F61" s="36" t="s">
        <v>1675</v>
      </c>
      <c r="G61" s="46">
        <v>80300000</v>
      </c>
      <c r="H61" s="34">
        <v>45284</v>
      </c>
      <c r="I61" s="35" t="s">
        <v>234</v>
      </c>
      <c r="J61" s="36" t="s">
        <v>787</v>
      </c>
      <c r="K61" s="37">
        <v>0</v>
      </c>
      <c r="L61" s="55"/>
      <c r="M61" s="56">
        <v>0</v>
      </c>
      <c r="N61" s="50">
        <f t="shared" si="0"/>
        <v>80300000</v>
      </c>
      <c r="O61" s="38">
        <v>0.56000000000000005</v>
      </c>
      <c r="P61" s="39"/>
      <c r="Q61" s="40"/>
      <c r="R61" s="41"/>
      <c r="T61" s="51">
        <v>45137</v>
      </c>
      <c r="U61" s="52">
        <f t="shared" si="1"/>
        <v>0.56000000000000005</v>
      </c>
      <c r="V61" s="53">
        <f t="shared" si="2"/>
        <v>333</v>
      </c>
      <c r="W61" s="53">
        <f t="shared" si="3"/>
        <v>186</v>
      </c>
      <c r="Y61" s="51">
        <f>VLOOKUP(A61,'[2]BASE 2023'!$C$5:$DV$1213,94,0)</f>
        <v>0</v>
      </c>
      <c r="Z61" s="51">
        <f>VLOOKUP(A61,'[2]BASE 2023'!$C$5:$DV$1213,93,0)</f>
        <v>0</v>
      </c>
    </row>
    <row r="62" spans="1:26" ht="17.25" customHeight="1" x14ac:dyDescent="0.25">
      <c r="A62" s="58" t="s">
        <v>2506</v>
      </c>
      <c r="B62" s="33">
        <v>44946</v>
      </c>
      <c r="C62" s="57">
        <v>44949</v>
      </c>
      <c r="D62" s="54" t="s">
        <v>732</v>
      </c>
      <c r="E62" s="36" t="s">
        <v>589</v>
      </c>
      <c r="F62" s="36" t="s">
        <v>1676</v>
      </c>
      <c r="G62" s="46">
        <v>66000000</v>
      </c>
      <c r="H62" s="34">
        <v>45282</v>
      </c>
      <c r="I62" s="35" t="s">
        <v>234</v>
      </c>
      <c r="J62" s="36" t="s">
        <v>788</v>
      </c>
      <c r="K62" s="37">
        <v>0</v>
      </c>
      <c r="L62" s="55"/>
      <c r="M62" s="56">
        <v>0</v>
      </c>
      <c r="N62" s="50">
        <f t="shared" si="0"/>
        <v>66000000</v>
      </c>
      <c r="O62" s="38">
        <v>0.56000000000000005</v>
      </c>
      <c r="P62" s="39"/>
      <c r="Q62" s="40"/>
      <c r="R62" s="41"/>
      <c r="T62" s="51">
        <v>45137</v>
      </c>
      <c r="U62" s="52">
        <f t="shared" si="1"/>
        <v>0.56000000000000005</v>
      </c>
      <c r="V62" s="53">
        <f t="shared" si="2"/>
        <v>333</v>
      </c>
      <c r="W62" s="53">
        <f t="shared" si="3"/>
        <v>188</v>
      </c>
      <c r="Y62" s="51">
        <f>VLOOKUP(A62,'[2]BASE 2023'!$C$5:$DV$1213,94,0)</f>
        <v>0</v>
      </c>
      <c r="Z62" s="51">
        <f>VLOOKUP(A62,'[2]BASE 2023'!$C$5:$DV$1213,93,0)</f>
        <v>0</v>
      </c>
    </row>
    <row r="63" spans="1:26" ht="17.25" customHeight="1" x14ac:dyDescent="0.25">
      <c r="A63" s="58" t="s">
        <v>2507</v>
      </c>
      <c r="B63" s="33">
        <v>44946</v>
      </c>
      <c r="C63" s="57">
        <v>44949</v>
      </c>
      <c r="D63" s="54" t="s">
        <v>732</v>
      </c>
      <c r="E63" s="36" t="s">
        <v>28</v>
      </c>
      <c r="F63" s="36" t="s">
        <v>1677</v>
      </c>
      <c r="G63" s="46">
        <v>74800000</v>
      </c>
      <c r="H63" s="34">
        <v>45282</v>
      </c>
      <c r="I63" s="35" t="s">
        <v>234</v>
      </c>
      <c r="J63" s="36" t="s">
        <v>789</v>
      </c>
      <c r="K63" s="37">
        <v>0</v>
      </c>
      <c r="L63" s="55"/>
      <c r="M63" s="56">
        <v>0</v>
      </c>
      <c r="N63" s="50">
        <f t="shared" si="0"/>
        <v>74800000</v>
      </c>
      <c r="O63" s="38">
        <v>0.56000000000000005</v>
      </c>
      <c r="P63" s="39"/>
      <c r="Q63" s="40"/>
      <c r="R63" s="41"/>
      <c r="T63" s="51">
        <v>45137</v>
      </c>
      <c r="U63" s="52">
        <f t="shared" si="1"/>
        <v>0.56000000000000005</v>
      </c>
      <c r="V63" s="53">
        <f t="shared" si="2"/>
        <v>333</v>
      </c>
      <c r="W63" s="53">
        <f t="shared" si="3"/>
        <v>188</v>
      </c>
      <c r="Y63" s="51">
        <f>VLOOKUP(A63,'[2]BASE 2023'!$C$5:$DV$1213,94,0)</f>
        <v>0</v>
      </c>
      <c r="Z63" s="51">
        <f>VLOOKUP(A63,'[2]BASE 2023'!$C$5:$DV$1213,93,0)</f>
        <v>0</v>
      </c>
    </row>
    <row r="64" spans="1:26" ht="17.25" customHeight="1" x14ac:dyDescent="0.25">
      <c r="A64" s="58" t="s">
        <v>2508</v>
      </c>
      <c r="B64" s="33">
        <v>44946</v>
      </c>
      <c r="C64" s="57">
        <v>44951</v>
      </c>
      <c r="D64" s="54" t="s">
        <v>732</v>
      </c>
      <c r="E64" s="36" t="s">
        <v>463</v>
      </c>
      <c r="F64" s="36" t="s">
        <v>1678</v>
      </c>
      <c r="G64" s="46">
        <v>67980000</v>
      </c>
      <c r="H64" s="34">
        <v>45284</v>
      </c>
      <c r="I64" s="35" t="s">
        <v>234</v>
      </c>
      <c r="J64" s="36" t="s">
        <v>790</v>
      </c>
      <c r="K64" s="37">
        <v>0</v>
      </c>
      <c r="L64" s="55"/>
      <c r="M64" s="56">
        <v>0</v>
      </c>
      <c r="N64" s="50">
        <f t="shared" si="0"/>
        <v>67980000</v>
      </c>
      <c r="O64" s="38">
        <v>0.56000000000000005</v>
      </c>
      <c r="P64" s="39"/>
      <c r="Q64" s="40"/>
      <c r="R64" s="41"/>
      <c r="T64" s="51">
        <v>45137</v>
      </c>
      <c r="U64" s="52">
        <f t="shared" si="1"/>
        <v>0.56000000000000005</v>
      </c>
      <c r="V64" s="53">
        <f t="shared" si="2"/>
        <v>333</v>
      </c>
      <c r="W64" s="53">
        <f t="shared" si="3"/>
        <v>186</v>
      </c>
      <c r="Y64" s="51">
        <f>VLOOKUP(A64,'[2]BASE 2023'!$C$5:$DV$1213,94,0)</f>
        <v>0</v>
      </c>
      <c r="Z64" s="51">
        <f>VLOOKUP(A64,'[2]BASE 2023'!$C$5:$DV$1213,93,0)</f>
        <v>0</v>
      </c>
    </row>
    <row r="65" spans="1:26" ht="17.25" customHeight="1" x14ac:dyDescent="0.25">
      <c r="A65" s="58" t="s">
        <v>2509</v>
      </c>
      <c r="B65" s="33">
        <v>44945</v>
      </c>
      <c r="C65" s="57">
        <v>44946</v>
      </c>
      <c r="D65" s="54" t="s">
        <v>732</v>
      </c>
      <c r="E65" s="36" t="s">
        <v>195</v>
      </c>
      <c r="F65" s="36" t="s">
        <v>1679</v>
      </c>
      <c r="G65" s="46">
        <v>104500000</v>
      </c>
      <c r="H65" s="34">
        <v>45279</v>
      </c>
      <c r="I65" s="35" t="s">
        <v>234</v>
      </c>
      <c r="J65" s="36" t="s">
        <v>791</v>
      </c>
      <c r="K65" s="37">
        <v>0</v>
      </c>
      <c r="L65" s="55"/>
      <c r="M65" s="56">
        <v>0</v>
      </c>
      <c r="N65" s="50">
        <f t="shared" si="0"/>
        <v>104500000</v>
      </c>
      <c r="O65" s="38">
        <v>0.56999999999999995</v>
      </c>
      <c r="P65" s="39"/>
      <c r="Q65" s="40"/>
      <c r="R65" s="41"/>
      <c r="T65" s="51">
        <v>45137</v>
      </c>
      <c r="U65" s="52">
        <f t="shared" si="1"/>
        <v>0.56999999999999995</v>
      </c>
      <c r="V65" s="53">
        <f t="shared" si="2"/>
        <v>333</v>
      </c>
      <c r="W65" s="53">
        <f t="shared" si="3"/>
        <v>191</v>
      </c>
      <c r="Y65" s="51">
        <f>VLOOKUP(A65,'[2]BASE 2023'!$C$5:$DV$1213,94,0)</f>
        <v>0</v>
      </c>
      <c r="Z65" s="51">
        <f>VLOOKUP(A65,'[2]BASE 2023'!$C$5:$DV$1213,93,0)</f>
        <v>0</v>
      </c>
    </row>
    <row r="66" spans="1:26" ht="17.25" customHeight="1" x14ac:dyDescent="0.25">
      <c r="A66" s="58" t="s">
        <v>2510</v>
      </c>
      <c r="B66" s="33">
        <v>44946</v>
      </c>
      <c r="C66" s="57">
        <v>44949</v>
      </c>
      <c r="D66" s="54" t="s">
        <v>732</v>
      </c>
      <c r="E66" s="36" t="s">
        <v>350</v>
      </c>
      <c r="F66" s="36" t="s">
        <v>1680</v>
      </c>
      <c r="G66" s="46">
        <v>67980000</v>
      </c>
      <c r="H66" s="34">
        <v>45282</v>
      </c>
      <c r="I66" s="35" t="s">
        <v>234</v>
      </c>
      <c r="J66" s="36" t="s">
        <v>792</v>
      </c>
      <c r="K66" s="37">
        <v>0</v>
      </c>
      <c r="L66" s="55"/>
      <c r="M66" s="56">
        <v>0</v>
      </c>
      <c r="N66" s="50">
        <f t="shared" si="0"/>
        <v>67980000</v>
      </c>
      <c r="O66" s="38">
        <v>0.56000000000000005</v>
      </c>
      <c r="P66" s="39"/>
      <c r="Q66" s="40"/>
      <c r="R66" s="41"/>
      <c r="T66" s="51">
        <v>45137</v>
      </c>
      <c r="U66" s="52">
        <f t="shared" si="1"/>
        <v>0.56000000000000005</v>
      </c>
      <c r="V66" s="53">
        <f t="shared" si="2"/>
        <v>333</v>
      </c>
      <c r="W66" s="53">
        <f t="shared" si="3"/>
        <v>188</v>
      </c>
      <c r="Y66" s="51">
        <f>VLOOKUP(A66,'[2]BASE 2023'!$C$5:$DV$1213,94,0)</f>
        <v>0</v>
      </c>
      <c r="Z66" s="51">
        <f>VLOOKUP(A66,'[2]BASE 2023'!$C$5:$DV$1213,93,0)</f>
        <v>0</v>
      </c>
    </row>
    <row r="67" spans="1:26" ht="17.25" customHeight="1" x14ac:dyDescent="0.25">
      <c r="A67" s="58" t="s">
        <v>2511</v>
      </c>
      <c r="B67" s="33">
        <v>44945</v>
      </c>
      <c r="C67" s="57">
        <v>44946</v>
      </c>
      <c r="D67" s="54" t="s">
        <v>732</v>
      </c>
      <c r="E67" s="36" t="s">
        <v>33</v>
      </c>
      <c r="F67" s="36" t="s">
        <v>1681</v>
      </c>
      <c r="G67" s="46">
        <v>80300000</v>
      </c>
      <c r="H67" s="34">
        <v>45279</v>
      </c>
      <c r="I67" s="35" t="s">
        <v>234</v>
      </c>
      <c r="J67" s="36" t="s">
        <v>793</v>
      </c>
      <c r="K67" s="37">
        <v>0</v>
      </c>
      <c r="L67" s="55"/>
      <c r="M67" s="56">
        <v>0</v>
      </c>
      <c r="N67" s="50">
        <f t="shared" si="0"/>
        <v>80300000</v>
      </c>
      <c r="O67" s="38">
        <v>0.56999999999999995</v>
      </c>
      <c r="P67" s="39"/>
      <c r="Q67" s="40"/>
      <c r="R67" s="41"/>
      <c r="T67" s="51">
        <v>45137</v>
      </c>
      <c r="U67" s="52">
        <f t="shared" si="1"/>
        <v>0.56999999999999995</v>
      </c>
      <c r="V67" s="53">
        <f t="shared" si="2"/>
        <v>333</v>
      </c>
      <c r="W67" s="53">
        <f t="shared" si="3"/>
        <v>191</v>
      </c>
      <c r="Y67" s="51">
        <f>VLOOKUP(A67,'[2]BASE 2023'!$C$5:$DV$1213,94,0)</f>
        <v>0</v>
      </c>
      <c r="Z67" s="51">
        <f>VLOOKUP(A67,'[2]BASE 2023'!$C$5:$DV$1213,93,0)</f>
        <v>0</v>
      </c>
    </row>
    <row r="68" spans="1:26" ht="17.25" customHeight="1" x14ac:dyDescent="0.25">
      <c r="A68" s="58" t="s">
        <v>2512</v>
      </c>
      <c r="B68" s="33">
        <v>44946</v>
      </c>
      <c r="C68" s="57">
        <v>44949</v>
      </c>
      <c r="D68" s="54" t="s">
        <v>732</v>
      </c>
      <c r="E68" s="36" t="s">
        <v>1682</v>
      </c>
      <c r="F68" s="36" t="s">
        <v>1683</v>
      </c>
      <c r="G68" s="46">
        <v>74800000</v>
      </c>
      <c r="H68" s="34">
        <v>45282</v>
      </c>
      <c r="I68" s="35" t="s">
        <v>234</v>
      </c>
      <c r="J68" s="36" t="s">
        <v>794</v>
      </c>
      <c r="K68" s="37">
        <v>0</v>
      </c>
      <c r="L68" s="55"/>
      <c r="M68" s="56">
        <v>0</v>
      </c>
      <c r="N68" s="50">
        <f t="shared" si="0"/>
        <v>74800000</v>
      </c>
      <c r="O68" s="38">
        <v>0.56000000000000005</v>
      </c>
      <c r="P68" s="39"/>
      <c r="Q68" s="40"/>
      <c r="R68" s="41"/>
      <c r="T68" s="51">
        <v>45137</v>
      </c>
      <c r="U68" s="52">
        <f t="shared" si="1"/>
        <v>0.56000000000000005</v>
      </c>
      <c r="V68" s="53">
        <f t="shared" si="2"/>
        <v>333</v>
      </c>
      <c r="W68" s="53">
        <f t="shared" si="3"/>
        <v>188</v>
      </c>
      <c r="Y68" s="51">
        <f>VLOOKUP(A68,'[2]BASE 2023'!$C$5:$DV$1213,94,0)</f>
        <v>0</v>
      </c>
      <c r="Z68" s="51">
        <f>VLOOKUP(A68,'[2]BASE 2023'!$C$5:$DV$1213,93,0)</f>
        <v>0</v>
      </c>
    </row>
    <row r="69" spans="1:26" ht="17.25" customHeight="1" x14ac:dyDescent="0.25">
      <c r="A69" s="58" t="s">
        <v>2513</v>
      </c>
      <c r="B69" s="33">
        <v>44945</v>
      </c>
      <c r="C69" s="57">
        <v>44946</v>
      </c>
      <c r="D69" s="54" t="s">
        <v>732</v>
      </c>
      <c r="E69" s="36" t="s">
        <v>373</v>
      </c>
      <c r="F69" s="36" t="s">
        <v>1684</v>
      </c>
      <c r="G69" s="46">
        <v>74800000</v>
      </c>
      <c r="H69" s="34">
        <v>45279</v>
      </c>
      <c r="I69" s="35" t="s">
        <v>234</v>
      </c>
      <c r="J69" s="36" t="s">
        <v>795</v>
      </c>
      <c r="K69" s="37">
        <v>0</v>
      </c>
      <c r="L69" s="55"/>
      <c r="M69" s="56">
        <v>0</v>
      </c>
      <c r="N69" s="50">
        <f t="shared" si="0"/>
        <v>74800000</v>
      </c>
      <c r="O69" s="38">
        <v>0.56999999999999995</v>
      </c>
      <c r="P69" s="39"/>
      <c r="Q69" s="40"/>
      <c r="R69" s="41"/>
      <c r="T69" s="51">
        <v>45137</v>
      </c>
      <c r="U69" s="52">
        <f t="shared" si="1"/>
        <v>0.56999999999999995</v>
      </c>
      <c r="V69" s="53">
        <f t="shared" si="2"/>
        <v>333</v>
      </c>
      <c r="W69" s="53">
        <f t="shared" si="3"/>
        <v>191</v>
      </c>
      <c r="Y69" s="51">
        <f>VLOOKUP(A69,'[2]BASE 2023'!$C$5:$DV$1213,94,0)</f>
        <v>0</v>
      </c>
      <c r="Z69" s="51">
        <f>VLOOKUP(A69,'[2]BASE 2023'!$C$5:$DV$1213,93,0)</f>
        <v>0</v>
      </c>
    </row>
    <row r="70" spans="1:26" ht="17.25" customHeight="1" x14ac:dyDescent="0.25">
      <c r="A70" s="58" t="s">
        <v>2514</v>
      </c>
      <c r="B70" s="33">
        <v>44945</v>
      </c>
      <c r="C70" s="57">
        <v>44946</v>
      </c>
      <c r="D70" s="54" t="s">
        <v>732</v>
      </c>
      <c r="E70" s="36" t="s">
        <v>1685</v>
      </c>
      <c r="F70" s="36" t="s">
        <v>1686</v>
      </c>
      <c r="G70" s="46">
        <v>80300000</v>
      </c>
      <c r="H70" s="34">
        <v>45279</v>
      </c>
      <c r="I70" s="35" t="s">
        <v>234</v>
      </c>
      <c r="J70" s="36" t="s">
        <v>796</v>
      </c>
      <c r="K70" s="37">
        <v>0</v>
      </c>
      <c r="L70" s="55"/>
      <c r="M70" s="56">
        <v>0</v>
      </c>
      <c r="N70" s="50">
        <f t="shared" si="0"/>
        <v>80300000</v>
      </c>
      <c r="O70" s="38">
        <v>0.56999999999999995</v>
      </c>
      <c r="P70" s="39"/>
      <c r="Q70" s="40"/>
      <c r="R70" s="41"/>
      <c r="T70" s="51">
        <v>45137</v>
      </c>
      <c r="U70" s="52">
        <f t="shared" si="1"/>
        <v>0.56999999999999995</v>
      </c>
      <c r="V70" s="53">
        <f t="shared" si="2"/>
        <v>333</v>
      </c>
      <c r="W70" s="53">
        <f t="shared" si="3"/>
        <v>191</v>
      </c>
      <c r="Y70" s="51">
        <f>VLOOKUP(A70,'[2]BASE 2023'!$C$5:$DV$1213,94,0)</f>
        <v>0</v>
      </c>
      <c r="Z70" s="51">
        <f>VLOOKUP(A70,'[2]BASE 2023'!$C$5:$DV$1213,93,0)</f>
        <v>0</v>
      </c>
    </row>
    <row r="71" spans="1:26" ht="17.25" customHeight="1" x14ac:dyDescent="0.25">
      <c r="A71" s="58" t="s">
        <v>2515</v>
      </c>
      <c r="B71" s="33">
        <v>44944</v>
      </c>
      <c r="C71" s="57">
        <v>44949</v>
      </c>
      <c r="D71" s="54" t="s">
        <v>732</v>
      </c>
      <c r="E71" s="36" t="s">
        <v>163</v>
      </c>
      <c r="F71" s="36" t="s">
        <v>1687</v>
      </c>
      <c r="G71" s="46">
        <v>69525000</v>
      </c>
      <c r="H71" s="34">
        <v>45221</v>
      </c>
      <c r="I71" s="35" t="s">
        <v>234</v>
      </c>
      <c r="J71" s="36" t="s">
        <v>797</v>
      </c>
      <c r="K71" s="37">
        <v>0</v>
      </c>
      <c r="L71" s="55"/>
      <c r="M71" s="56">
        <v>0</v>
      </c>
      <c r="N71" s="50">
        <f t="shared" si="0"/>
        <v>69525000</v>
      </c>
      <c r="O71" s="38">
        <v>0.69</v>
      </c>
      <c r="P71" s="39"/>
      <c r="Q71" s="40"/>
      <c r="R71" s="41"/>
      <c r="T71" s="51">
        <v>45137</v>
      </c>
      <c r="U71" s="52">
        <f t="shared" si="1"/>
        <v>0.69</v>
      </c>
      <c r="V71" s="53">
        <f t="shared" si="2"/>
        <v>272</v>
      </c>
      <c r="W71" s="53">
        <f t="shared" si="3"/>
        <v>188</v>
      </c>
      <c r="Y71" s="51">
        <f>VLOOKUP(A71,'[2]BASE 2023'!$C$5:$DV$1213,94,0)</f>
        <v>45222</v>
      </c>
      <c r="Z71" s="51">
        <f>VLOOKUP(A71,'[2]BASE 2023'!$C$5:$DV$1213,93,0)</f>
        <v>45197</v>
      </c>
    </row>
    <row r="72" spans="1:26" ht="17.25" customHeight="1" x14ac:dyDescent="0.25">
      <c r="A72" s="58" t="s">
        <v>2516</v>
      </c>
      <c r="B72" s="33">
        <v>44945</v>
      </c>
      <c r="C72" s="57">
        <v>44949</v>
      </c>
      <c r="D72" s="54" t="s">
        <v>732</v>
      </c>
      <c r="E72" s="36" t="s">
        <v>2285</v>
      </c>
      <c r="F72" s="36" t="s">
        <v>1688</v>
      </c>
      <c r="G72" s="46">
        <v>83430000</v>
      </c>
      <c r="H72" s="34">
        <v>45221</v>
      </c>
      <c r="I72" s="35" t="s">
        <v>234</v>
      </c>
      <c r="J72" s="36" t="s">
        <v>798</v>
      </c>
      <c r="K72" s="37">
        <v>0</v>
      </c>
      <c r="L72" s="55"/>
      <c r="M72" s="56">
        <v>0</v>
      </c>
      <c r="N72" s="50">
        <f t="shared" si="0"/>
        <v>83430000</v>
      </c>
      <c r="O72" s="38">
        <v>0.69</v>
      </c>
      <c r="P72" s="39"/>
      <c r="Q72" s="40"/>
      <c r="R72" s="41"/>
      <c r="T72" s="51">
        <v>45137</v>
      </c>
      <c r="U72" s="52">
        <f t="shared" si="1"/>
        <v>0.69</v>
      </c>
      <c r="V72" s="53">
        <f t="shared" si="2"/>
        <v>272</v>
      </c>
      <c r="W72" s="53">
        <f t="shared" si="3"/>
        <v>188</v>
      </c>
      <c r="Y72" s="51">
        <f>VLOOKUP(A72,'[2]BASE 2023'!$C$5:$DV$1213,94,0)</f>
        <v>0</v>
      </c>
      <c r="Z72" s="51">
        <f>VLOOKUP(A72,'[2]BASE 2023'!$C$5:$DV$1213,93,0)</f>
        <v>0</v>
      </c>
    </row>
    <row r="73" spans="1:26" ht="17.25" customHeight="1" x14ac:dyDescent="0.25">
      <c r="A73" s="58" t="s">
        <v>2517</v>
      </c>
      <c r="B73" s="33">
        <v>44944</v>
      </c>
      <c r="C73" s="57">
        <v>44945</v>
      </c>
      <c r="D73" s="54" t="s">
        <v>732</v>
      </c>
      <c r="E73" s="36" t="s">
        <v>1689</v>
      </c>
      <c r="F73" s="36" t="s">
        <v>1690</v>
      </c>
      <c r="G73" s="46">
        <v>74160000</v>
      </c>
      <c r="H73" s="34">
        <v>45187</v>
      </c>
      <c r="I73" s="35" t="s">
        <v>234</v>
      </c>
      <c r="J73" s="36" t="s">
        <v>799</v>
      </c>
      <c r="K73" s="37">
        <v>0</v>
      </c>
      <c r="L73" s="55"/>
      <c r="M73" s="56">
        <v>0</v>
      </c>
      <c r="N73" s="50">
        <f t="shared" si="0"/>
        <v>74160000</v>
      </c>
      <c r="O73" s="38">
        <v>0.79</v>
      </c>
      <c r="P73" s="39"/>
      <c r="Q73" s="40"/>
      <c r="R73" s="41"/>
      <c r="T73" s="51">
        <v>45137</v>
      </c>
      <c r="U73" s="52">
        <f t="shared" si="1"/>
        <v>0.79</v>
      </c>
      <c r="V73" s="53">
        <f t="shared" si="2"/>
        <v>242</v>
      </c>
      <c r="W73" s="53">
        <f t="shared" si="3"/>
        <v>192</v>
      </c>
      <c r="Y73" s="51">
        <f>VLOOKUP(A73,'[2]BASE 2023'!$C$5:$DV$1213,94,0)</f>
        <v>45188</v>
      </c>
      <c r="Z73" s="51">
        <f>VLOOKUP(A73,'[2]BASE 2023'!$C$5:$DV$1213,93,0)</f>
        <v>45184</v>
      </c>
    </row>
    <row r="74" spans="1:26" ht="17.25" customHeight="1" x14ac:dyDescent="0.25">
      <c r="A74" s="58" t="s">
        <v>2518</v>
      </c>
      <c r="B74" s="33">
        <v>44945</v>
      </c>
      <c r="C74" s="57">
        <v>44946</v>
      </c>
      <c r="D74" s="54" t="s">
        <v>732</v>
      </c>
      <c r="E74" s="36" t="s">
        <v>444</v>
      </c>
      <c r="F74" s="36" t="s">
        <v>1691</v>
      </c>
      <c r="G74" s="46">
        <v>53600000</v>
      </c>
      <c r="H74" s="34">
        <v>45208</v>
      </c>
      <c r="I74" s="35" t="s">
        <v>234</v>
      </c>
      <c r="J74" s="36" t="s">
        <v>800</v>
      </c>
      <c r="K74" s="37">
        <v>0</v>
      </c>
      <c r="L74" s="55"/>
      <c r="M74" s="56">
        <v>0</v>
      </c>
      <c r="N74" s="50">
        <f t="shared" si="0"/>
        <v>53600000</v>
      </c>
      <c r="O74" s="38">
        <v>0.73</v>
      </c>
      <c r="P74" s="39"/>
      <c r="Q74" s="40"/>
      <c r="R74" s="41"/>
      <c r="T74" s="51">
        <v>45137</v>
      </c>
      <c r="U74" s="52">
        <f t="shared" si="1"/>
        <v>0.73</v>
      </c>
      <c r="V74" s="53">
        <f t="shared" si="2"/>
        <v>262</v>
      </c>
      <c r="W74" s="53">
        <f t="shared" si="3"/>
        <v>191</v>
      </c>
      <c r="Y74" s="51">
        <f>VLOOKUP(A74,'[2]BASE 2023'!$C$5:$DV$1213,94,0)</f>
        <v>0</v>
      </c>
      <c r="Z74" s="51">
        <f>VLOOKUP(A74,'[2]BASE 2023'!$C$5:$DV$1213,93,0)</f>
        <v>0</v>
      </c>
    </row>
    <row r="75" spans="1:26" ht="17.25" customHeight="1" x14ac:dyDescent="0.25">
      <c r="A75" s="58" t="s">
        <v>2519</v>
      </c>
      <c r="B75" s="33">
        <v>44946</v>
      </c>
      <c r="C75" s="57">
        <v>44950</v>
      </c>
      <c r="D75" s="54" t="s">
        <v>732</v>
      </c>
      <c r="E75" s="36" t="s">
        <v>1692</v>
      </c>
      <c r="F75" s="36" t="s">
        <v>1693</v>
      </c>
      <c r="G75" s="46">
        <v>80300000</v>
      </c>
      <c r="H75" s="34">
        <v>45283</v>
      </c>
      <c r="I75" s="35" t="s">
        <v>234</v>
      </c>
      <c r="J75" s="36" t="s">
        <v>801</v>
      </c>
      <c r="K75" s="37">
        <v>0</v>
      </c>
      <c r="L75" s="55"/>
      <c r="M75" s="56">
        <v>0</v>
      </c>
      <c r="N75" s="50">
        <f t="shared" si="0"/>
        <v>80300000</v>
      </c>
      <c r="O75" s="38">
        <v>0.56000000000000005</v>
      </c>
      <c r="P75" s="39"/>
      <c r="Q75" s="40"/>
      <c r="R75" s="41"/>
      <c r="T75" s="51">
        <v>45137</v>
      </c>
      <c r="U75" s="52">
        <f t="shared" si="1"/>
        <v>0.56000000000000005</v>
      </c>
      <c r="V75" s="53">
        <f t="shared" si="2"/>
        <v>333</v>
      </c>
      <c r="W75" s="53">
        <f t="shared" si="3"/>
        <v>187</v>
      </c>
      <c r="Y75" s="51">
        <f>VLOOKUP(A75,'[2]BASE 2023'!$C$5:$DV$1213,94,0)</f>
        <v>0</v>
      </c>
      <c r="Z75" s="51">
        <f>VLOOKUP(A75,'[2]BASE 2023'!$C$5:$DV$1213,93,0)</f>
        <v>0</v>
      </c>
    </row>
    <row r="76" spans="1:26" ht="17.25" customHeight="1" x14ac:dyDescent="0.25">
      <c r="A76" s="58" t="s">
        <v>2520</v>
      </c>
      <c r="B76" s="33">
        <v>44945</v>
      </c>
      <c r="C76" s="57">
        <v>44950</v>
      </c>
      <c r="D76" s="54" t="s">
        <v>732</v>
      </c>
      <c r="E76" s="36" t="s">
        <v>1694</v>
      </c>
      <c r="F76" s="36" t="s">
        <v>1695</v>
      </c>
      <c r="G76" s="46">
        <v>80300000</v>
      </c>
      <c r="H76" s="34">
        <v>45283</v>
      </c>
      <c r="I76" s="35" t="s">
        <v>234</v>
      </c>
      <c r="J76" s="36" t="s">
        <v>802</v>
      </c>
      <c r="K76" s="37">
        <v>0</v>
      </c>
      <c r="L76" s="55"/>
      <c r="M76" s="56">
        <v>0</v>
      </c>
      <c r="N76" s="50">
        <f t="shared" ref="N76:N139" si="4">+G76+L76-M76</f>
        <v>80300000</v>
      </c>
      <c r="O76" s="38">
        <v>0.56000000000000005</v>
      </c>
      <c r="P76" s="39"/>
      <c r="Q76" s="40"/>
      <c r="R76" s="41"/>
      <c r="T76" s="51">
        <v>45137</v>
      </c>
      <c r="U76" s="52">
        <f t="shared" si="1"/>
        <v>0.56000000000000005</v>
      </c>
      <c r="V76" s="53">
        <f t="shared" si="2"/>
        <v>333</v>
      </c>
      <c r="W76" s="53">
        <f t="shared" si="3"/>
        <v>187</v>
      </c>
      <c r="Y76" s="51">
        <f>VLOOKUP(A76,'[2]BASE 2023'!$C$5:$DV$1213,94,0)</f>
        <v>0</v>
      </c>
      <c r="Z76" s="51">
        <f>VLOOKUP(A76,'[2]BASE 2023'!$C$5:$DV$1213,93,0)</f>
        <v>0</v>
      </c>
    </row>
    <row r="77" spans="1:26" ht="17.25" customHeight="1" x14ac:dyDescent="0.25">
      <c r="A77" s="58" t="s">
        <v>2521</v>
      </c>
      <c r="B77" s="33">
        <v>44946</v>
      </c>
      <c r="C77" s="57">
        <v>44949</v>
      </c>
      <c r="D77" s="54" t="s">
        <v>732</v>
      </c>
      <c r="E77" s="36" t="s">
        <v>86</v>
      </c>
      <c r="F77" s="36" t="s">
        <v>1696</v>
      </c>
      <c r="G77" s="46">
        <v>60255000</v>
      </c>
      <c r="H77" s="34">
        <v>45221</v>
      </c>
      <c r="I77" s="35" t="s">
        <v>234</v>
      </c>
      <c r="J77" s="36" t="s">
        <v>803</v>
      </c>
      <c r="K77" s="37">
        <v>0</v>
      </c>
      <c r="L77" s="55"/>
      <c r="M77" s="56">
        <v>0</v>
      </c>
      <c r="N77" s="50">
        <f t="shared" si="4"/>
        <v>60255000</v>
      </c>
      <c r="O77" s="38">
        <v>0.69</v>
      </c>
      <c r="P77" s="39"/>
      <c r="Q77" s="40"/>
      <c r="R77" s="41"/>
      <c r="T77" s="51">
        <v>45137</v>
      </c>
      <c r="U77" s="52">
        <f t="shared" ref="U77:U140" si="5">ROUND(W77/V77,2)</f>
        <v>0.69</v>
      </c>
      <c r="V77" s="53">
        <f t="shared" ref="V77:V140" si="6">+H77-C77</f>
        <v>272</v>
      </c>
      <c r="W77" s="53">
        <f t="shared" ref="W77:W140" si="7">+T77-C77</f>
        <v>188</v>
      </c>
      <c r="Y77" s="51">
        <f>VLOOKUP(A77,'[2]BASE 2023'!$C$5:$DV$1213,94,0)</f>
        <v>0</v>
      </c>
      <c r="Z77" s="51">
        <f>VLOOKUP(A77,'[2]BASE 2023'!$C$5:$DV$1213,93,0)</f>
        <v>0</v>
      </c>
    </row>
    <row r="78" spans="1:26" ht="17.25" customHeight="1" x14ac:dyDescent="0.25">
      <c r="A78" s="58" t="s">
        <v>2522</v>
      </c>
      <c r="B78" s="33">
        <v>44945</v>
      </c>
      <c r="C78" s="57">
        <v>44950</v>
      </c>
      <c r="D78" s="54" t="s">
        <v>732</v>
      </c>
      <c r="E78" s="36" t="s">
        <v>356</v>
      </c>
      <c r="F78" s="36" t="s">
        <v>1697</v>
      </c>
      <c r="G78" s="46">
        <v>80300000</v>
      </c>
      <c r="H78" s="34">
        <v>45283</v>
      </c>
      <c r="I78" s="35" t="s">
        <v>234</v>
      </c>
      <c r="J78" s="36" t="s">
        <v>804</v>
      </c>
      <c r="K78" s="37">
        <v>0</v>
      </c>
      <c r="L78" s="55"/>
      <c r="M78" s="56">
        <v>0</v>
      </c>
      <c r="N78" s="50">
        <f t="shared" si="4"/>
        <v>80300000</v>
      </c>
      <c r="O78" s="38">
        <v>0.56000000000000005</v>
      </c>
      <c r="P78" s="39"/>
      <c r="Q78" s="40"/>
      <c r="R78" s="41"/>
      <c r="T78" s="51">
        <v>45137</v>
      </c>
      <c r="U78" s="52">
        <f t="shared" si="5"/>
        <v>0.56000000000000005</v>
      </c>
      <c r="V78" s="53">
        <f t="shared" si="6"/>
        <v>333</v>
      </c>
      <c r="W78" s="53">
        <f t="shared" si="7"/>
        <v>187</v>
      </c>
      <c r="Y78" s="51">
        <f>VLOOKUP(A78,'[2]BASE 2023'!$C$5:$DV$1213,94,0)</f>
        <v>0</v>
      </c>
      <c r="Z78" s="51">
        <f>VLOOKUP(A78,'[2]BASE 2023'!$C$5:$DV$1213,93,0)</f>
        <v>0</v>
      </c>
    </row>
    <row r="79" spans="1:26" ht="17.25" customHeight="1" x14ac:dyDescent="0.25">
      <c r="A79" s="58" t="s">
        <v>2523</v>
      </c>
      <c r="B79" s="33">
        <v>44945</v>
      </c>
      <c r="C79" s="57">
        <v>44949</v>
      </c>
      <c r="D79" s="54" t="s">
        <v>732</v>
      </c>
      <c r="E79" s="36" t="s">
        <v>12</v>
      </c>
      <c r="F79" s="36" t="s">
        <v>1698</v>
      </c>
      <c r="G79" s="46">
        <v>85500000</v>
      </c>
      <c r="H79" s="34">
        <v>45221</v>
      </c>
      <c r="I79" s="35" t="s">
        <v>234</v>
      </c>
      <c r="J79" s="36" t="s">
        <v>805</v>
      </c>
      <c r="K79" s="37">
        <v>0</v>
      </c>
      <c r="L79" s="55"/>
      <c r="M79" s="56">
        <v>0</v>
      </c>
      <c r="N79" s="50">
        <f t="shared" si="4"/>
        <v>85500000</v>
      </c>
      <c r="O79" s="38">
        <v>0.69</v>
      </c>
      <c r="P79" s="39"/>
      <c r="Q79" s="40"/>
      <c r="R79" s="41"/>
      <c r="T79" s="51">
        <v>45137</v>
      </c>
      <c r="U79" s="52">
        <f t="shared" si="5"/>
        <v>0.69</v>
      </c>
      <c r="V79" s="53">
        <f t="shared" si="6"/>
        <v>272</v>
      </c>
      <c r="W79" s="53">
        <f t="shared" si="7"/>
        <v>188</v>
      </c>
      <c r="Y79" s="51">
        <f>VLOOKUP(A79,'[2]BASE 2023'!$C$5:$DV$1213,94,0)</f>
        <v>0</v>
      </c>
      <c r="Z79" s="51">
        <f>VLOOKUP(A79,'[2]BASE 2023'!$C$5:$DV$1213,93,0)</f>
        <v>0</v>
      </c>
    </row>
    <row r="80" spans="1:26" ht="17.25" customHeight="1" x14ac:dyDescent="0.25">
      <c r="A80" s="58" t="s">
        <v>2524</v>
      </c>
      <c r="B80" s="33">
        <v>44946</v>
      </c>
      <c r="C80" s="57">
        <v>44949</v>
      </c>
      <c r="D80" s="54" t="s">
        <v>732</v>
      </c>
      <c r="E80" s="36" t="s">
        <v>362</v>
      </c>
      <c r="F80" s="36" t="s">
        <v>1699</v>
      </c>
      <c r="G80" s="46">
        <v>64890000</v>
      </c>
      <c r="H80" s="34">
        <v>45221</v>
      </c>
      <c r="I80" s="35" t="s">
        <v>234</v>
      </c>
      <c r="J80" s="36" t="s">
        <v>806</v>
      </c>
      <c r="K80" s="37">
        <v>0</v>
      </c>
      <c r="L80" s="55"/>
      <c r="M80" s="56">
        <v>0</v>
      </c>
      <c r="N80" s="50">
        <f t="shared" si="4"/>
        <v>64890000</v>
      </c>
      <c r="O80" s="38">
        <v>0.69</v>
      </c>
      <c r="P80" s="39"/>
      <c r="Q80" s="40"/>
      <c r="R80" s="41"/>
      <c r="T80" s="51">
        <v>45137</v>
      </c>
      <c r="U80" s="52">
        <f t="shared" si="5"/>
        <v>0.69</v>
      </c>
      <c r="V80" s="53">
        <f t="shared" si="6"/>
        <v>272</v>
      </c>
      <c r="W80" s="53">
        <f t="shared" si="7"/>
        <v>188</v>
      </c>
      <c r="Y80" s="51">
        <f>VLOOKUP(A80,'[2]BASE 2023'!$C$5:$DV$1213,94,0)</f>
        <v>0</v>
      </c>
      <c r="Z80" s="51">
        <f>VLOOKUP(A80,'[2]BASE 2023'!$C$5:$DV$1213,93,0)</f>
        <v>0</v>
      </c>
    </row>
    <row r="81" spans="1:26" ht="17.25" customHeight="1" x14ac:dyDescent="0.25">
      <c r="A81" s="58" t="s">
        <v>2525</v>
      </c>
      <c r="B81" s="33">
        <v>44945</v>
      </c>
      <c r="C81" s="57">
        <v>44949</v>
      </c>
      <c r="D81" s="54" t="s">
        <v>732</v>
      </c>
      <c r="E81" s="36" t="s">
        <v>27</v>
      </c>
      <c r="F81" s="36" t="s">
        <v>1700</v>
      </c>
      <c r="G81" s="46">
        <v>55620000</v>
      </c>
      <c r="H81" s="34">
        <v>45221</v>
      </c>
      <c r="I81" s="35" t="s">
        <v>234</v>
      </c>
      <c r="J81" s="36" t="s">
        <v>807</v>
      </c>
      <c r="K81" s="37">
        <v>0</v>
      </c>
      <c r="L81" s="55"/>
      <c r="M81" s="56">
        <v>0</v>
      </c>
      <c r="N81" s="50">
        <f t="shared" si="4"/>
        <v>55620000</v>
      </c>
      <c r="O81" s="38">
        <v>0.69</v>
      </c>
      <c r="P81" s="39"/>
      <c r="Q81" s="40"/>
      <c r="R81" s="41"/>
      <c r="T81" s="51">
        <v>45137</v>
      </c>
      <c r="U81" s="52">
        <f t="shared" si="5"/>
        <v>0.69</v>
      </c>
      <c r="V81" s="53">
        <f t="shared" si="6"/>
        <v>272</v>
      </c>
      <c r="W81" s="53">
        <f t="shared" si="7"/>
        <v>188</v>
      </c>
      <c r="Y81" s="51">
        <f>VLOOKUP(A81,'[2]BASE 2023'!$C$5:$DV$1213,94,0)</f>
        <v>0</v>
      </c>
      <c r="Z81" s="51">
        <f>VLOOKUP(A81,'[2]BASE 2023'!$C$5:$DV$1213,93,0)</f>
        <v>0</v>
      </c>
    </row>
    <row r="82" spans="1:26" ht="17.25" customHeight="1" x14ac:dyDescent="0.25">
      <c r="A82" s="58" t="s">
        <v>2526</v>
      </c>
      <c r="B82" s="33">
        <v>44946</v>
      </c>
      <c r="C82" s="57">
        <v>44950</v>
      </c>
      <c r="D82" s="54" t="s">
        <v>733</v>
      </c>
      <c r="E82" s="36" t="s">
        <v>228</v>
      </c>
      <c r="F82" s="36" t="s">
        <v>1645</v>
      </c>
      <c r="G82" s="46">
        <v>27000000</v>
      </c>
      <c r="H82" s="34">
        <v>45222</v>
      </c>
      <c r="I82" s="35" t="s">
        <v>234</v>
      </c>
      <c r="J82" s="36" t="s">
        <v>808</v>
      </c>
      <c r="K82" s="37">
        <v>0</v>
      </c>
      <c r="L82" s="55"/>
      <c r="M82" s="56">
        <v>0</v>
      </c>
      <c r="N82" s="50">
        <f t="shared" si="4"/>
        <v>27000000</v>
      </c>
      <c r="O82" s="38">
        <v>0.69</v>
      </c>
      <c r="P82" s="39"/>
      <c r="Q82" s="40"/>
      <c r="R82" s="41"/>
      <c r="T82" s="51">
        <v>45137</v>
      </c>
      <c r="U82" s="52">
        <f t="shared" si="5"/>
        <v>0.69</v>
      </c>
      <c r="V82" s="53">
        <f t="shared" si="6"/>
        <v>272</v>
      </c>
      <c r="W82" s="53">
        <f t="shared" si="7"/>
        <v>187</v>
      </c>
      <c r="Y82" s="51">
        <f>VLOOKUP(A82,'[2]BASE 2023'!$C$5:$DV$1213,94,0)</f>
        <v>0</v>
      </c>
      <c r="Z82" s="51">
        <f>VLOOKUP(A82,'[2]BASE 2023'!$C$5:$DV$1213,93,0)</f>
        <v>0</v>
      </c>
    </row>
    <row r="83" spans="1:26" ht="17.25" customHeight="1" x14ac:dyDescent="0.25">
      <c r="A83" s="58" t="s">
        <v>2527</v>
      </c>
      <c r="B83" s="33">
        <v>44945</v>
      </c>
      <c r="C83" s="57">
        <v>44949</v>
      </c>
      <c r="D83" s="54" t="s">
        <v>732</v>
      </c>
      <c r="E83" s="36" t="s">
        <v>442</v>
      </c>
      <c r="F83" s="36" t="s">
        <v>1701</v>
      </c>
      <c r="G83" s="46">
        <v>83430000</v>
      </c>
      <c r="H83" s="34">
        <v>45221</v>
      </c>
      <c r="I83" s="35" t="s">
        <v>234</v>
      </c>
      <c r="J83" s="36" t="s">
        <v>809</v>
      </c>
      <c r="K83" s="37">
        <v>0</v>
      </c>
      <c r="L83" s="55"/>
      <c r="M83" s="56">
        <v>0</v>
      </c>
      <c r="N83" s="50">
        <f t="shared" si="4"/>
        <v>83430000</v>
      </c>
      <c r="O83" s="38">
        <v>0.69</v>
      </c>
      <c r="P83" s="39"/>
      <c r="Q83" s="40"/>
      <c r="R83" s="41"/>
      <c r="T83" s="51">
        <v>45137</v>
      </c>
      <c r="U83" s="52">
        <f t="shared" si="5"/>
        <v>0.69</v>
      </c>
      <c r="V83" s="53">
        <f t="shared" si="6"/>
        <v>272</v>
      </c>
      <c r="W83" s="53">
        <f t="shared" si="7"/>
        <v>188</v>
      </c>
      <c r="Y83" s="51">
        <f>VLOOKUP(A83,'[2]BASE 2023'!$C$5:$DV$1213,94,0)</f>
        <v>0</v>
      </c>
      <c r="Z83" s="51">
        <f>VLOOKUP(A83,'[2]BASE 2023'!$C$5:$DV$1213,93,0)</f>
        <v>0</v>
      </c>
    </row>
    <row r="84" spans="1:26" ht="17.25" customHeight="1" x14ac:dyDescent="0.25">
      <c r="A84" s="58" t="s">
        <v>2528</v>
      </c>
      <c r="B84" s="33">
        <v>44945</v>
      </c>
      <c r="C84" s="57">
        <v>44949</v>
      </c>
      <c r="D84" s="54" t="s">
        <v>732</v>
      </c>
      <c r="E84" s="36" t="s">
        <v>144</v>
      </c>
      <c r="F84" s="36" t="s">
        <v>1702</v>
      </c>
      <c r="G84" s="46">
        <v>58500000</v>
      </c>
      <c r="H84" s="34">
        <v>45016</v>
      </c>
      <c r="I84" s="35" t="s">
        <v>234</v>
      </c>
      <c r="J84" s="36" t="s">
        <v>810</v>
      </c>
      <c r="K84" s="37">
        <v>0</v>
      </c>
      <c r="L84" s="55"/>
      <c r="M84" s="56">
        <v>43766667</v>
      </c>
      <c r="N84" s="50">
        <f t="shared" si="4"/>
        <v>14733333</v>
      </c>
      <c r="O84" s="38">
        <v>1</v>
      </c>
      <c r="P84" s="39"/>
      <c r="Q84" s="40"/>
      <c r="R84" s="41"/>
      <c r="T84" s="51">
        <v>45137</v>
      </c>
      <c r="U84" s="52">
        <f t="shared" si="5"/>
        <v>2.81</v>
      </c>
      <c r="V84" s="53">
        <f t="shared" si="6"/>
        <v>67</v>
      </c>
      <c r="W84" s="53">
        <f t="shared" si="7"/>
        <v>188</v>
      </c>
      <c r="Y84" s="51">
        <f>VLOOKUP(A84,'[2]BASE 2023'!$C$5:$DV$1213,94,0)</f>
        <v>0</v>
      </c>
      <c r="Z84" s="51">
        <f>VLOOKUP(A84,'[2]BASE 2023'!$C$5:$DV$1213,93,0)</f>
        <v>0</v>
      </c>
    </row>
    <row r="85" spans="1:26" ht="17.25" customHeight="1" x14ac:dyDescent="0.25">
      <c r="A85" s="58" t="s">
        <v>2529</v>
      </c>
      <c r="B85" s="33">
        <v>44945</v>
      </c>
      <c r="C85" s="57">
        <v>44953</v>
      </c>
      <c r="D85" s="54" t="s">
        <v>732</v>
      </c>
      <c r="E85" s="36" t="s">
        <v>160</v>
      </c>
      <c r="F85" s="36" t="s">
        <v>1703</v>
      </c>
      <c r="G85" s="46">
        <v>69525000</v>
      </c>
      <c r="H85" s="34">
        <v>45225</v>
      </c>
      <c r="I85" s="35" t="s">
        <v>234</v>
      </c>
      <c r="J85" s="36" t="s">
        <v>811</v>
      </c>
      <c r="K85" s="37">
        <v>0</v>
      </c>
      <c r="L85" s="55"/>
      <c r="M85" s="56">
        <v>0</v>
      </c>
      <c r="N85" s="50">
        <f t="shared" si="4"/>
        <v>69525000</v>
      </c>
      <c r="O85" s="38">
        <v>0.68</v>
      </c>
      <c r="P85" s="39"/>
      <c r="Q85" s="40"/>
      <c r="R85" s="41"/>
      <c r="T85" s="51">
        <v>45137</v>
      </c>
      <c r="U85" s="52">
        <f t="shared" si="5"/>
        <v>0.68</v>
      </c>
      <c r="V85" s="53">
        <f t="shared" si="6"/>
        <v>272</v>
      </c>
      <c r="W85" s="53">
        <f t="shared" si="7"/>
        <v>184</v>
      </c>
      <c r="Y85" s="51">
        <f>VLOOKUP(A85,'[2]BASE 2023'!$C$5:$DV$1213,94,0)</f>
        <v>45226</v>
      </c>
      <c r="Z85" s="51">
        <f>VLOOKUP(A85,'[2]BASE 2023'!$C$5:$DV$1213,93,0)</f>
        <v>45195</v>
      </c>
    </row>
    <row r="86" spans="1:26" ht="17.25" customHeight="1" x14ac:dyDescent="0.25">
      <c r="A86" s="58" t="s">
        <v>2530</v>
      </c>
      <c r="B86" s="33">
        <v>44946</v>
      </c>
      <c r="C86" s="57">
        <v>44950</v>
      </c>
      <c r="D86" s="54" t="s">
        <v>732</v>
      </c>
      <c r="E86" s="36" t="s">
        <v>1704</v>
      </c>
      <c r="F86" s="36" t="s">
        <v>1705</v>
      </c>
      <c r="G86" s="46">
        <v>141625000</v>
      </c>
      <c r="H86" s="34">
        <v>45283</v>
      </c>
      <c r="I86" s="35" t="s">
        <v>234</v>
      </c>
      <c r="J86" s="36" t="s">
        <v>812</v>
      </c>
      <c r="K86" s="37">
        <v>0</v>
      </c>
      <c r="L86" s="55"/>
      <c r="M86" s="56">
        <v>0</v>
      </c>
      <c r="N86" s="50">
        <f t="shared" si="4"/>
        <v>141625000</v>
      </c>
      <c r="O86" s="38">
        <v>0.56000000000000005</v>
      </c>
      <c r="P86" s="39"/>
      <c r="Q86" s="40"/>
      <c r="R86" s="41"/>
      <c r="T86" s="51">
        <v>45137</v>
      </c>
      <c r="U86" s="52">
        <f t="shared" si="5"/>
        <v>0.56000000000000005</v>
      </c>
      <c r="V86" s="53">
        <f t="shared" si="6"/>
        <v>333</v>
      </c>
      <c r="W86" s="53">
        <f t="shared" si="7"/>
        <v>187</v>
      </c>
      <c r="Y86" s="51">
        <f>VLOOKUP(A86,'[2]BASE 2023'!$C$5:$DV$1213,94,0)</f>
        <v>0</v>
      </c>
      <c r="Z86" s="51">
        <f>VLOOKUP(A86,'[2]BASE 2023'!$C$5:$DV$1213,93,0)</f>
        <v>0</v>
      </c>
    </row>
    <row r="87" spans="1:26" ht="17.25" customHeight="1" x14ac:dyDescent="0.25">
      <c r="A87" s="58" t="s">
        <v>2531</v>
      </c>
      <c r="B87" s="33">
        <v>44946</v>
      </c>
      <c r="C87" s="57">
        <v>44950</v>
      </c>
      <c r="D87" s="54" t="s">
        <v>732</v>
      </c>
      <c r="E87" s="36" t="s">
        <v>272</v>
      </c>
      <c r="F87" s="36" t="s">
        <v>326</v>
      </c>
      <c r="G87" s="46">
        <v>62881500</v>
      </c>
      <c r="H87" s="34">
        <v>45283</v>
      </c>
      <c r="I87" s="35" t="s">
        <v>234</v>
      </c>
      <c r="J87" s="36" t="s">
        <v>813</v>
      </c>
      <c r="K87" s="37">
        <v>0</v>
      </c>
      <c r="L87" s="55"/>
      <c r="M87" s="56">
        <v>0</v>
      </c>
      <c r="N87" s="50">
        <f t="shared" si="4"/>
        <v>62881500</v>
      </c>
      <c r="O87" s="38">
        <v>0.56000000000000005</v>
      </c>
      <c r="P87" s="39"/>
      <c r="Q87" s="40"/>
      <c r="R87" s="41"/>
      <c r="T87" s="51">
        <v>45137</v>
      </c>
      <c r="U87" s="52">
        <f t="shared" si="5"/>
        <v>0.56000000000000005</v>
      </c>
      <c r="V87" s="53">
        <f t="shared" si="6"/>
        <v>333</v>
      </c>
      <c r="W87" s="53">
        <f t="shared" si="7"/>
        <v>187</v>
      </c>
      <c r="Y87" s="51">
        <f>VLOOKUP(A87,'[2]BASE 2023'!$C$5:$DV$1213,94,0)</f>
        <v>0</v>
      </c>
      <c r="Z87" s="51">
        <f>VLOOKUP(A87,'[2]BASE 2023'!$C$5:$DV$1213,93,0)</f>
        <v>0</v>
      </c>
    </row>
    <row r="88" spans="1:26" ht="17.25" customHeight="1" x14ac:dyDescent="0.25">
      <c r="A88" s="58" t="s">
        <v>2532</v>
      </c>
      <c r="B88" s="33">
        <v>44946</v>
      </c>
      <c r="C88" s="57">
        <v>44950</v>
      </c>
      <c r="D88" s="54" t="s">
        <v>732</v>
      </c>
      <c r="E88" s="36" t="s">
        <v>177</v>
      </c>
      <c r="F88" s="36" t="s">
        <v>69</v>
      </c>
      <c r="G88" s="46">
        <v>62881500</v>
      </c>
      <c r="H88" s="34">
        <v>45283</v>
      </c>
      <c r="I88" s="35" t="s">
        <v>234</v>
      </c>
      <c r="J88" s="36" t="s">
        <v>814</v>
      </c>
      <c r="K88" s="37">
        <v>0</v>
      </c>
      <c r="L88" s="55"/>
      <c r="M88" s="56">
        <v>0</v>
      </c>
      <c r="N88" s="50">
        <f t="shared" si="4"/>
        <v>62881500</v>
      </c>
      <c r="O88" s="38">
        <v>0.56000000000000005</v>
      </c>
      <c r="P88" s="39"/>
      <c r="Q88" s="40"/>
      <c r="R88" s="41"/>
      <c r="T88" s="51">
        <v>45137</v>
      </c>
      <c r="U88" s="52">
        <f t="shared" si="5"/>
        <v>0.56000000000000005</v>
      </c>
      <c r="V88" s="53">
        <f t="shared" si="6"/>
        <v>333</v>
      </c>
      <c r="W88" s="53">
        <f t="shared" si="7"/>
        <v>187</v>
      </c>
      <c r="Y88" s="51">
        <f>VLOOKUP(A88,'[2]BASE 2023'!$C$5:$DV$1213,94,0)</f>
        <v>0</v>
      </c>
      <c r="Z88" s="51">
        <f>VLOOKUP(A88,'[2]BASE 2023'!$C$5:$DV$1213,93,0)</f>
        <v>0</v>
      </c>
    </row>
    <row r="89" spans="1:26" ht="17.25" customHeight="1" x14ac:dyDescent="0.25">
      <c r="A89" s="58" t="s">
        <v>2533</v>
      </c>
      <c r="B89" s="33">
        <v>44946</v>
      </c>
      <c r="C89" s="57">
        <v>44951</v>
      </c>
      <c r="D89" s="54" t="s">
        <v>732</v>
      </c>
      <c r="E89" s="36" t="s">
        <v>230</v>
      </c>
      <c r="F89" s="36" t="s">
        <v>69</v>
      </c>
      <c r="G89" s="46">
        <v>62881500</v>
      </c>
      <c r="H89" s="34">
        <v>45284</v>
      </c>
      <c r="I89" s="35" t="s">
        <v>234</v>
      </c>
      <c r="J89" s="36" t="s">
        <v>815</v>
      </c>
      <c r="K89" s="37">
        <v>0</v>
      </c>
      <c r="L89" s="55"/>
      <c r="M89" s="56">
        <v>0</v>
      </c>
      <c r="N89" s="50">
        <f t="shared" si="4"/>
        <v>62881500</v>
      </c>
      <c r="O89" s="38">
        <v>0.56000000000000005</v>
      </c>
      <c r="P89" s="39"/>
      <c r="Q89" s="40"/>
      <c r="R89" s="41"/>
      <c r="T89" s="51">
        <v>45137</v>
      </c>
      <c r="U89" s="52">
        <f t="shared" si="5"/>
        <v>0.56000000000000005</v>
      </c>
      <c r="V89" s="53">
        <f t="shared" si="6"/>
        <v>333</v>
      </c>
      <c r="W89" s="53">
        <f t="shared" si="7"/>
        <v>186</v>
      </c>
      <c r="Y89" s="51">
        <f>VLOOKUP(A89,'[2]BASE 2023'!$C$5:$DV$1213,94,0)</f>
        <v>0</v>
      </c>
      <c r="Z89" s="51">
        <f>VLOOKUP(A89,'[2]BASE 2023'!$C$5:$DV$1213,93,0)</f>
        <v>0</v>
      </c>
    </row>
    <row r="90" spans="1:26" ht="17.25" customHeight="1" x14ac:dyDescent="0.25">
      <c r="A90" s="58" t="s">
        <v>2534</v>
      </c>
      <c r="B90" s="33">
        <v>44949</v>
      </c>
      <c r="C90" s="57">
        <v>44950</v>
      </c>
      <c r="D90" s="54" t="s">
        <v>732</v>
      </c>
      <c r="E90" s="36" t="s">
        <v>536</v>
      </c>
      <c r="F90" s="36" t="s">
        <v>1706</v>
      </c>
      <c r="G90" s="46">
        <v>62881500</v>
      </c>
      <c r="H90" s="34">
        <v>45283</v>
      </c>
      <c r="I90" s="35" t="s">
        <v>234</v>
      </c>
      <c r="J90" s="36" t="s">
        <v>816</v>
      </c>
      <c r="K90" s="37">
        <v>0</v>
      </c>
      <c r="L90" s="55"/>
      <c r="M90" s="56">
        <v>0</v>
      </c>
      <c r="N90" s="50">
        <f t="shared" si="4"/>
        <v>62881500</v>
      </c>
      <c r="O90" s="38">
        <v>0.56000000000000005</v>
      </c>
      <c r="P90" s="39"/>
      <c r="Q90" s="40"/>
      <c r="R90" s="41"/>
      <c r="T90" s="51">
        <v>45137</v>
      </c>
      <c r="U90" s="52">
        <f t="shared" si="5"/>
        <v>0.56000000000000005</v>
      </c>
      <c r="V90" s="53">
        <f t="shared" si="6"/>
        <v>333</v>
      </c>
      <c r="W90" s="53">
        <f t="shared" si="7"/>
        <v>187</v>
      </c>
      <c r="Y90" s="51">
        <f>VLOOKUP(A90,'[2]BASE 2023'!$C$5:$DV$1213,94,0)</f>
        <v>0</v>
      </c>
      <c r="Z90" s="51">
        <f>VLOOKUP(A90,'[2]BASE 2023'!$C$5:$DV$1213,93,0)</f>
        <v>0</v>
      </c>
    </row>
    <row r="91" spans="1:26" ht="17.25" customHeight="1" x14ac:dyDescent="0.25">
      <c r="A91" s="58" t="s">
        <v>2535</v>
      </c>
      <c r="B91" s="33">
        <v>44946</v>
      </c>
      <c r="C91" s="57">
        <v>44951</v>
      </c>
      <c r="D91" s="54" t="s">
        <v>732</v>
      </c>
      <c r="E91" s="36" t="s">
        <v>659</v>
      </c>
      <c r="F91" s="36" t="s">
        <v>69</v>
      </c>
      <c r="G91" s="46">
        <v>62881500</v>
      </c>
      <c r="H91" s="34">
        <v>45284</v>
      </c>
      <c r="I91" s="35" t="s">
        <v>234</v>
      </c>
      <c r="J91" s="36" t="s">
        <v>817</v>
      </c>
      <c r="K91" s="37">
        <v>0</v>
      </c>
      <c r="L91" s="55"/>
      <c r="M91" s="56">
        <v>0</v>
      </c>
      <c r="N91" s="50">
        <f t="shared" si="4"/>
        <v>62881500</v>
      </c>
      <c r="O91" s="38">
        <v>0.56000000000000005</v>
      </c>
      <c r="P91" s="39"/>
      <c r="Q91" s="40"/>
      <c r="R91" s="41"/>
      <c r="T91" s="51">
        <v>45137</v>
      </c>
      <c r="U91" s="52">
        <f t="shared" si="5"/>
        <v>0.56000000000000005</v>
      </c>
      <c r="V91" s="53">
        <f t="shared" si="6"/>
        <v>333</v>
      </c>
      <c r="W91" s="53">
        <f t="shared" si="7"/>
        <v>186</v>
      </c>
      <c r="Y91" s="51">
        <f>VLOOKUP(A91,'[2]BASE 2023'!$C$5:$DV$1213,94,0)</f>
        <v>0</v>
      </c>
      <c r="Z91" s="51">
        <f>VLOOKUP(A91,'[2]BASE 2023'!$C$5:$DV$1213,93,0)</f>
        <v>0</v>
      </c>
    </row>
    <row r="92" spans="1:26" ht="17.25" customHeight="1" x14ac:dyDescent="0.25">
      <c r="A92" s="58" t="s">
        <v>2536</v>
      </c>
      <c r="B92" s="33">
        <v>44946</v>
      </c>
      <c r="C92" s="57">
        <v>44950</v>
      </c>
      <c r="D92" s="54" t="s">
        <v>732</v>
      </c>
      <c r="E92" s="36" t="s">
        <v>179</v>
      </c>
      <c r="F92" s="36" t="s">
        <v>69</v>
      </c>
      <c r="G92" s="46">
        <v>62881500</v>
      </c>
      <c r="H92" s="34">
        <v>45283</v>
      </c>
      <c r="I92" s="35" t="s">
        <v>234</v>
      </c>
      <c r="J92" s="36" t="s">
        <v>818</v>
      </c>
      <c r="K92" s="37">
        <v>0</v>
      </c>
      <c r="L92" s="55"/>
      <c r="M92" s="56">
        <v>0</v>
      </c>
      <c r="N92" s="50">
        <f t="shared" si="4"/>
        <v>62881500</v>
      </c>
      <c r="O92" s="38">
        <v>0.56000000000000005</v>
      </c>
      <c r="P92" s="39"/>
      <c r="Q92" s="40"/>
      <c r="R92" s="41"/>
      <c r="T92" s="51">
        <v>45137</v>
      </c>
      <c r="U92" s="52">
        <f t="shared" si="5"/>
        <v>0.56000000000000005</v>
      </c>
      <c r="V92" s="53">
        <f t="shared" si="6"/>
        <v>333</v>
      </c>
      <c r="W92" s="53">
        <f t="shared" si="7"/>
        <v>187</v>
      </c>
      <c r="Y92" s="51">
        <f>VLOOKUP(A92,'[2]BASE 2023'!$C$5:$DV$1213,94,0)</f>
        <v>0</v>
      </c>
      <c r="Z92" s="51">
        <f>VLOOKUP(A92,'[2]BASE 2023'!$C$5:$DV$1213,93,0)</f>
        <v>0</v>
      </c>
    </row>
    <row r="93" spans="1:26" ht="17.25" customHeight="1" x14ac:dyDescent="0.25">
      <c r="A93" s="58" t="s">
        <v>2537</v>
      </c>
      <c r="B93" s="33">
        <v>44946</v>
      </c>
      <c r="C93" s="57">
        <v>44950</v>
      </c>
      <c r="D93" s="54" t="s">
        <v>732</v>
      </c>
      <c r="E93" s="36" t="s">
        <v>1707</v>
      </c>
      <c r="F93" s="36" t="s">
        <v>1708</v>
      </c>
      <c r="G93" s="46">
        <v>77610500</v>
      </c>
      <c r="H93" s="34">
        <v>45283</v>
      </c>
      <c r="I93" s="35" t="s">
        <v>234</v>
      </c>
      <c r="J93" s="36" t="s">
        <v>819</v>
      </c>
      <c r="K93" s="37">
        <v>0</v>
      </c>
      <c r="L93" s="55"/>
      <c r="M93" s="56">
        <v>0</v>
      </c>
      <c r="N93" s="50">
        <f t="shared" si="4"/>
        <v>77610500</v>
      </c>
      <c r="O93" s="38">
        <v>0.56000000000000005</v>
      </c>
      <c r="P93" s="39"/>
      <c r="Q93" s="40"/>
      <c r="R93" s="41"/>
      <c r="T93" s="51">
        <v>45137</v>
      </c>
      <c r="U93" s="52">
        <f t="shared" si="5"/>
        <v>0.56000000000000005</v>
      </c>
      <c r="V93" s="53">
        <f t="shared" si="6"/>
        <v>333</v>
      </c>
      <c r="W93" s="53">
        <f t="shared" si="7"/>
        <v>187</v>
      </c>
      <c r="Y93" s="51">
        <f>VLOOKUP(A93,'[2]BASE 2023'!$C$5:$DV$1213,94,0)</f>
        <v>0</v>
      </c>
      <c r="Z93" s="51">
        <f>VLOOKUP(A93,'[2]BASE 2023'!$C$5:$DV$1213,93,0)</f>
        <v>0</v>
      </c>
    </row>
    <row r="94" spans="1:26" ht="17.25" customHeight="1" x14ac:dyDescent="0.25">
      <c r="A94" s="58" t="s">
        <v>2538</v>
      </c>
      <c r="B94" s="33">
        <v>44949</v>
      </c>
      <c r="C94" s="57">
        <v>44951</v>
      </c>
      <c r="D94" s="54" t="s">
        <v>732</v>
      </c>
      <c r="E94" s="36" t="s">
        <v>49</v>
      </c>
      <c r="F94" s="36" t="s">
        <v>1709</v>
      </c>
      <c r="G94" s="46">
        <v>62881500</v>
      </c>
      <c r="H94" s="34">
        <v>45284</v>
      </c>
      <c r="I94" s="35" t="s">
        <v>234</v>
      </c>
      <c r="J94" s="36" t="s">
        <v>820</v>
      </c>
      <c r="K94" s="37">
        <v>0</v>
      </c>
      <c r="L94" s="55"/>
      <c r="M94" s="56">
        <v>0</v>
      </c>
      <c r="N94" s="50">
        <f t="shared" si="4"/>
        <v>62881500</v>
      </c>
      <c r="O94" s="38">
        <v>0.56000000000000005</v>
      </c>
      <c r="P94" s="39"/>
      <c r="Q94" s="40"/>
      <c r="R94" s="41"/>
      <c r="T94" s="51">
        <v>45137</v>
      </c>
      <c r="U94" s="52">
        <f t="shared" si="5"/>
        <v>0.56000000000000005</v>
      </c>
      <c r="V94" s="53">
        <f t="shared" si="6"/>
        <v>333</v>
      </c>
      <c r="W94" s="53">
        <f t="shared" si="7"/>
        <v>186</v>
      </c>
      <c r="Y94" s="51">
        <f>VLOOKUP(A94,'[2]BASE 2023'!$C$5:$DV$1213,94,0)</f>
        <v>0</v>
      </c>
      <c r="Z94" s="51">
        <f>VLOOKUP(A94,'[2]BASE 2023'!$C$5:$DV$1213,93,0)</f>
        <v>0</v>
      </c>
    </row>
    <row r="95" spans="1:26" ht="17.25" customHeight="1" x14ac:dyDescent="0.25">
      <c r="A95" s="58" t="s">
        <v>2539</v>
      </c>
      <c r="B95" s="33">
        <v>44946</v>
      </c>
      <c r="C95" s="57">
        <v>44950</v>
      </c>
      <c r="D95" s="54" t="s">
        <v>732</v>
      </c>
      <c r="E95" s="36" t="s">
        <v>1710</v>
      </c>
      <c r="F95" s="36" t="s">
        <v>419</v>
      </c>
      <c r="G95" s="46">
        <v>96305000</v>
      </c>
      <c r="H95" s="34">
        <v>45283</v>
      </c>
      <c r="I95" s="35" t="s">
        <v>234</v>
      </c>
      <c r="J95" s="36" t="s">
        <v>821</v>
      </c>
      <c r="K95" s="37">
        <v>0</v>
      </c>
      <c r="L95" s="55"/>
      <c r="M95" s="56">
        <v>0</v>
      </c>
      <c r="N95" s="50">
        <f t="shared" si="4"/>
        <v>96305000</v>
      </c>
      <c r="O95" s="38">
        <v>0.56000000000000005</v>
      </c>
      <c r="P95" s="39"/>
      <c r="Q95" s="40"/>
      <c r="R95" s="41"/>
      <c r="T95" s="51">
        <v>45137</v>
      </c>
      <c r="U95" s="52">
        <f t="shared" si="5"/>
        <v>0.56000000000000005</v>
      </c>
      <c r="V95" s="53">
        <f t="shared" si="6"/>
        <v>333</v>
      </c>
      <c r="W95" s="53">
        <f t="shared" si="7"/>
        <v>187</v>
      </c>
      <c r="Y95" s="51">
        <f>VLOOKUP(A95,'[2]BASE 2023'!$C$5:$DV$1213,94,0)</f>
        <v>0</v>
      </c>
      <c r="Z95" s="51">
        <f>VLOOKUP(A95,'[2]BASE 2023'!$C$5:$DV$1213,93,0)</f>
        <v>0</v>
      </c>
    </row>
    <row r="96" spans="1:26" ht="17.25" customHeight="1" x14ac:dyDescent="0.25">
      <c r="A96" s="58" t="s">
        <v>2540</v>
      </c>
      <c r="B96" s="33">
        <v>44946</v>
      </c>
      <c r="C96" s="57">
        <v>44950</v>
      </c>
      <c r="D96" s="54" t="s">
        <v>732</v>
      </c>
      <c r="E96" s="36" t="s">
        <v>1711</v>
      </c>
      <c r="F96" s="36" t="s">
        <v>425</v>
      </c>
      <c r="G96" s="46">
        <v>71379000</v>
      </c>
      <c r="H96" s="34">
        <v>45283</v>
      </c>
      <c r="I96" s="35" t="s">
        <v>234</v>
      </c>
      <c r="J96" s="36" t="s">
        <v>822</v>
      </c>
      <c r="K96" s="37">
        <v>0</v>
      </c>
      <c r="L96" s="55"/>
      <c r="M96" s="56">
        <v>0</v>
      </c>
      <c r="N96" s="50">
        <f t="shared" si="4"/>
        <v>71379000</v>
      </c>
      <c r="O96" s="38">
        <v>0.56000000000000005</v>
      </c>
      <c r="P96" s="39"/>
      <c r="Q96" s="40"/>
      <c r="R96" s="41"/>
      <c r="T96" s="51">
        <v>45137</v>
      </c>
      <c r="U96" s="52">
        <f t="shared" si="5"/>
        <v>0.56000000000000005</v>
      </c>
      <c r="V96" s="53">
        <f t="shared" si="6"/>
        <v>333</v>
      </c>
      <c r="W96" s="53">
        <f t="shared" si="7"/>
        <v>187</v>
      </c>
      <c r="Y96" s="51">
        <f>VLOOKUP(A96,'[2]BASE 2023'!$C$5:$DV$1213,94,0)</f>
        <v>0</v>
      </c>
      <c r="Z96" s="51">
        <f>VLOOKUP(A96,'[2]BASE 2023'!$C$5:$DV$1213,93,0)</f>
        <v>0</v>
      </c>
    </row>
    <row r="97" spans="1:26" ht="17.25" customHeight="1" x14ac:dyDescent="0.25">
      <c r="A97" s="58" t="s">
        <v>2541</v>
      </c>
      <c r="B97" s="33">
        <v>44946</v>
      </c>
      <c r="C97" s="57">
        <v>44950</v>
      </c>
      <c r="D97" s="54" t="s">
        <v>732</v>
      </c>
      <c r="E97" s="36" t="s">
        <v>1712</v>
      </c>
      <c r="F97" s="36" t="s">
        <v>304</v>
      </c>
      <c r="G97" s="46">
        <v>71379000</v>
      </c>
      <c r="H97" s="34">
        <v>45283</v>
      </c>
      <c r="I97" s="35" t="s">
        <v>234</v>
      </c>
      <c r="J97" s="36" t="s">
        <v>823</v>
      </c>
      <c r="K97" s="37">
        <v>0</v>
      </c>
      <c r="L97" s="55"/>
      <c r="M97" s="56">
        <v>0</v>
      </c>
      <c r="N97" s="50">
        <f t="shared" si="4"/>
        <v>71379000</v>
      </c>
      <c r="O97" s="38">
        <v>0.56000000000000005</v>
      </c>
      <c r="P97" s="39"/>
      <c r="Q97" s="40"/>
      <c r="R97" s="41"/>
      <c r="T97" s="51">
        <v>45137</v>
      </c>
      <c r="U97" s="52">
        <f t="shared" si="5"/>
        <v>0.56000000000000005</v>
      </c>
      <c r="V97" s="53">
        <f t="shared" si="6"/>
        <v>333</v>
      </c>
      <c r="W97" s="53">
        <f t="shared" si="7"/>
        <v>187</v>
      </c>
      <c r="Y97" s="51">
        <f>VLOOKUP(A97,'[2]BASE 2023'!$C$5:$DV$1213,94,0)</f>
        <v>0</v>
      </c>
      <c r="Z97" s="51">
        <f>VLOOKUP(A97,'[2]BASE 2023'!$C$5:$DV$1213,93,0)</f>
        <v>0</v>
      </c>
    </row>
    <row r="98" spans="1:26" ht="17.25" customHeight="1" x14ac:dyDescent="0.25">
      <c r="A98" s="58" t="s">
        <v>2542</v>
      </c>
      <c r="B98" s="33">
        <v>44946</v>
      </c>
      <c r="C98" s="57">
        <v>44950</v>
      </c>
      <c r="D98" s="54" t="s">
        <v>732</v>
      </c>
      <c r="E98" s="36" t="s">
        <v>1713</v>
      </c>
      <c r="F98" s="36" t="s">
        <v>1714</v>
      </c>
      <c r="G98" s="46">
        <v>69525000</v>
      </c>
      <c r="H98" s="34">
        <v>45222</v>
      </c>
      <c r="I98" s="35" t="s">
        <v>234</v>
      </c>
      <c r="J98" s="36" t="s">
        <v>824</v>
      </c>
      <c r="K98" s="37">
        <v>0</v>
      </c>
      <c r="L98" s="55"/>
      <c r="M98" s="56">
        <v>0</v>
      </c>
      <c r="N98" s="50">
        <f t="shared" si="4"/>
        <v>69525000</v>
      </c>
      <c r="O98" s="38">
        <v>0.69</v>
      </c>
      <c r="P98" s="39"/>
      <c r="Q98" s="40"/>
      <c r="R98" s="41"/>
      <c r="T98" s="51">
        <v>45137</v>
      </c>
      <c r="U98" s="52">
        <f t="shared" si="5"/>
        <v>0.69</v>
      </c>
      <c r="V98" s="53">
        <f t="shared" si="6"/>
        <v>272</v>
      </c>
      <c r="W98" s="53">
        <f t="shared" si="7"/>
        <v>187</v>
      </c>
      <c r="Y98" s="51">
        <f>VLOOKUP(A98,'[2]BASE 2023'!$C$5:$DV$1213,94,0)</f>
        <v>0</v>
      </c>
      <c r="Z98" s="51">
        <f>VLOOKUP(A98,'[2]BASE 2023'!$C$5:$DV$1213,93,0)</f>
        <v>0</v>
      </c>
    </row>
    <row r="99" spans="1:26" ht="17.25" customHeight="1" x14ac:dyDescent="0.25">
      <c r="A99" s="58" t="s">
        <v>2543</v>
      </c>
      <c r="B99" s="33">
        <v>44946</v>
      </c>
      <c r="C99" s="57">
        <v>44949</v>
      </c>
      <c r="D99" s="54" t="s">
        <v>732</v>
      </c>
      <c r="E99" s="36" t="s">
        <v>305</v>
      </c>
      <c r="F99" s="36" t="s">
        <v>1715</v>
      </c>
      <c r="G99" s="46">
        <v>53600000</v>
      </c>
      <c r="H99" s="34">
        <v>45191</v>
      </c>
      <c r="I99" s="35" t="s">
        <v>234</v>
      </c>
      <c r="J99" s="36" t="s">
        <v>825</v>
      </c>
      <c r="K99" s="37">
        <v>0</v>
      </c>
      <c r="L99" s="55"/>
      <c r="M99" s="56">
        <v>0</v>
      </c>
      <c r="N99" s="50">
        <f t="shared" si="4"/>
        <v>53600000</v>
      </c>
      <c r="O99" s="38">
        <v>0.78</v>
      </c>
      <c r="P99" s="39"/>
      <c r="Q99" s="40"/>
      <c r="R99" s="41"/>
      <c r="T99" s="51">
        <v>45137</v>
      </c>
      <c r="U99" s="52">
        <f t="shared" si="5"/>
        <v>0.78</v>
      </c>
      <c r="V99" s="53">
        <f t="shared" si="6"/>
        <v>242</v>
      </c>
      <c r="W99" s="53">
        <f t="shared" si="7"/>
        <v>188</v>
      </c>
      <c r="Y99" s="51">
        <f>VLOOKUP(A99,'[2]BASE 2023'!$C$5:$DV$1213,94,0)</f>
        <v>45192</v>
      </c>
      <c r="Z99" s="51">
        <f>VLOOKUP(A99,'[2]BASE 2023'!$C$5:$DV$1213,93,0)</f>
        <v>45191</v>
      </c>
    </row>
    <row r="100" spans="1:26" ht="17.25" customHeight="1" x14ac:dyDescent="0.25">
      <c r="A100" s="58" t="s">
        <v>2544</v>
      </c>
      <c r="B100" s="33">
        <v>44946</v>
      </c>
      <c r="C100" s="57">
        <v>44950</v>
      </c>
      <c r="D100" s="54" t="s">
        <v>732</v>
      </c>
      <c r="E100" s="36" t="s">
        <v>90</v>
      </c>
      <c r="F100" s="36" t="s">
        <v>1716</v>
      </c>
      <c r="G100" s="46">
        <v>96305000</v>
      </c>
      <c r="H100" s="34">
        <v>45283</v>
      </c>
      <c r="I100" s="35" t="s">
        <v>234</v>
      </c>
      <c r="J100" s="36" t="s">
        <v>826</v>
      </c>
      <c r="K100" s="37">
        <v>0</v>
      </c>
      <c r="L100" s="55"/>
      <c r="M100" s="56">
        <v>0</v>
      </c>
      <c r="N100" s="50">
        <f t="shared" si="4"/>
        <v>96305000</v>
      </c>
      <c r="O100" s="38">
        <v>0.56000000000000005</v>
      </c>
      <c r="P100" s="39"/>
      <c r="Q100" s="40"/>
      <c r="R100" s="41"/>
      <c r="T100" s="51">
        <v>45137</v>
      </c>
      <c r="U100" s="52">
        <f t="shared" si="5"/>
        <v>0.56000000000000005</v>
      </c>
      <c r="V100" s="53">
        <f t="shared" si="6"/>
        <v>333</v>
      </c>
      <c r="W100" s="53">
        <f t="shared" si="7"/>
        <v>187</v>
      </c>
      <c r="Y100" s="51">
        <f>VLOOKUP(A100,'[2]BASE 2023'!$C$5:$DV$1213,94,0)</f>
        <v>0</v>
      </c>
      <c r="Z100" s="51">
        <f>VLOOKUP(A100,'[2]BASE 2023'!$C$5:$DV$1213,93,0)</f>
        <v>0</v>
      </c>
    </row>
    <row r="101" spans="1:26" ht="17.25" customHeight="1" x14ac:dyDescent="0.25">
      <c r="A101" s="58" t="s">
        <v>2545</v>
      </c>
      <c r="B101" s="33">
        <v>44946</v>
      </c>
      <c r="C101" s="57">
        <v>44950</v>
      </c>
      <c r="D101" s="54" t="s">
        <v>732</v>
      </c>
      <c r="E101" s="36" t="s">
        <v>194</v>
      </c>
      <c r="F101" s="36" t="s">
        <v>193</v>
      </c>
      <c r="G101" s="46">
        <v>62881500</v>
      </c>
      <c r="H101" s="34">
        <v>45283</v>
      </c>
      <c r="I101" s="35" t="s">
        <v>234</v>
      </c>
      <c r="J101" s="36" t="s">
        <v>827</v>
      </c>
      <c r="K101" s="37">
        <v>0</v>
      </c>
      <c r="L101" s="55"/>
      <c r="M101" s="56">
        <v>0</v>
      </c>
      <c r="N101" s="50">
        <f t="shared" si="4"/>
        <v>62881500</v>
      </c>
      <c r="O101" s="38">
        <v>0.56000000000000005</v>
      </c>
      <c r="P101" s="39"/>
      <c r="Q101" s="40"/>
      <c r="R101" s="41"/>
      <c r="T101" s="51">
        <v>45137</v>
      </c>
      <c r="U101" s="52">
        <f t="shared" si="5"/>
        <v>0.56000000000000005</v>
      </c>
      <c r="V101" s="53">
        <f t="shared" si="6"/>
        <v>333</v>
      </c>
      <c r="W101" s="53">
        <f t="shared" si="7"/>
        <v>187</v>
      </c>
      <c r="Y101" s="51">
        <f>VLOOKUP(A101,'[2]BASE 2023'!$C$5:$DV$1213,94,0)</f>
        <v>0</v>
      </c>
      <c r="Z101" s="51">
        <f>VLOOKUP(A101,'[2]BASE 2023'!$C$5:$DV$1213,93,0)</f>
        <v>0</v>
      </c>
    </row>
    <row r="102" spans="1:26" ht="17.25" customHeight="1" x14ac:dyDescent="0.25">
      <c r="A102" s="58" t="s">
        <v>2546</v>
      </c>
      <c r="B102" s="33">
        <v>44946</v>
      </c>
      <c r="C102" s="57">
        <v>44952</v>
      </c>
      <c r="D102" s="54" t="s">
        <v>732</v>
      </c>
      <c r="E102" s="36" t="s">
        <v>352</v>
      </c>
      <c r="F102" s="36" t="s">
        <v>1717</v>
      </c>
      <c r="G102" s="46">
        <v>58300000</v>
      </c>
      <c r="H102" s="34">
        <v>45285</v>
      </c>
      <c r="I102" s="35" t="s">
        <v>234</v>
      </c>
      <c r="J102" s="36" t="s">
        <v>828</v>
      </c>
      <c r="K102" s="37">
        <v>0</v>
      </c>
      <c r="L102" s="55"/>
      <c r="M102" s="56">
        <v>0</v>
      </c>
      <c r="N102" s="50">
        <f t="shared" si="4"/>
        <v>58300000</v>
      </c>
      <c r="O102" s="38">
        <v>0.56000000000000005</v>
      </c>
      <c r="P102" s="39"/>
      <c r="Q102" s="40"/>
      <c r="R102" s="41"/>
      <c r="T102" s="51">
        <v>45137</v>
      </c>
      <c r="U102" s="52">
        <f t="shared" si="5"/>
        <v>0.56000000000000005</v>
      </c>
      <c r="V102" s="53">
        <f t="shared" si="6"/>
        <v>333</v>
      </c>
      <c r="W102" s="53">
        <f t="shared" si="7"/>
        <v>185</v>
      </c>
      <c r="Y102" s="51">
        <f>VLOOKUP(A102,'[2]BASE 2023'!$C$5:$DV$1213,94,0)</f>
        <v>0</v>
      </c>
      <c r="Z102" s="51">
        <f>VLOOKUP(A102,'[2]BASE 2023'!$C$5:$DV$1213,93,0)</f>
        <v>0</v>
      </c>
    </row>
    <row r="103" spans="1:26" ht="17.25" customHeight="1" x14ac:dyDescent="0.25">
      <c r="A103" s="58" t="s">
        <v>2547</v>
      </c>
      <c r="B103" s="33">
        <v>44946</v>
      </c>
      <c r="C103" s="57">
        <v>44950</v>
      </c>
      <c r="D103" s="54" t="s">
        <v>732</v>
      </c>
      <c r="E103" s="36" t="s">
        <v>530</v>
      </c>
      <c r="F103" s="36" t="s">
        <v>1718</v>
      </c>
      <c r="G103" s="46">
        <v>80300000</v>
      </c>
      <c r="H103" s="34">
        <v>45299</v>
      </c>
      <c r="I103" s="35" t="s">
        <v>234</v>
      </c>
      <c r="J103" s="36" t="s">
        <v>829</v>
      </c>
      <c r="K103" s="37">
        <v>0</v>
      </c>
      <c r="L103" s="55"/>
      <c r="M103" s="56">
        <v>0</v>
      </c>
      <c r="N103" s="50">
        <f t="shared" si="4"/>
        <v>80300000</v>
      </c>
      <c r="O103" s="38">
        <v>0.54</v>
      </c>
      <c r="P103" s="39"/>
      <c r="Q103" s="40"/>
      <c r="R103" s="41"/>
      <c r="T103" s="51">
        <v>45137</v>
      </c>
      <c r="U103" s="52">
        <f t="shared" si="5"/>
        <v>0.54</v>
      </c>
      <c r="V103" s="53">
        <f t="shared" si="6"/>
        <v>349</v>
      </c>
      <c r="W103" s="53">
        <f t="shared" si="7"/>
        <v>187</v>
      </c>
      <c r="Y103" s="51">
        <f>VLOOKUP(A103,'[2]BASE 2023'!$C$5:$DV$1213,94,0)</f>
        <v>0</v>
      </c>
      <c r="Z103" s="51">
        <f>VLOOKUP(A103,'[2]BASE 2023'!$C$5:$DV$1213,93,0)</f>
        <v>0</v>
      </c>
    </row>
    <row r="104" spans="1:26" ht="17.25" customHeight="1" x14ac:dyDescent="0.25">
      <c r="A104" s="58" t="s">
        <v>2548</v>
      </c>
      <c r="B104" s="33">
        <v>44949</v>
      </c>
      <c r="C104" s="57">
        <v>44952</v>
      </c>
      <c r="D104" s="54" t="s">
        <v>732</v>
      </c>
      <c r="E104" s="36" t="s">
        <v>127</v>
      </c>
      <c r="F104" s="36" t="s">
        <v>1719</v>
      </c>
      <c r="G104" s="46">
        <v>80300000</v>
      </c>
      <c r="H104" s="34">
        <v>45285</v>
      </c>
      <c r="I104" s="35" t="s">
        <v>234</v>
      </c>
      <c r="J104" s="36" t="s">
        <v>830</v>
      </c>
      <c r="K104" s="37">
        <v>0</v>
      </c>
      <c r="L104" s="55"/>
      <c r="M104" s="56">
        <v>0</v>
      </c>
      <c r="N104" s="50">
        <f t="shared" si="4"/>
        <v>80300000</v>
      </c>
      <c r="O104" s="38">
        <v>0.56000000000000005</v>
      </c>
      <c r="P104" s="39"/>
      <c r="Q104" s="40"/>
      <c r="R104" s="41"/>
      <c r="T104" s="51">
        <v>45137</v>
      </c>
      <c r="U104" s="52">
        <f t="shared" si="5"/>
        <v>0.56000000000000005</v>
      </c>
      <c r="V104" s="53">
        <f t="shared" si="6"/>
        <v>333</v>
      </c>
      <c r="W104" s="53">
        <f t="shared" si="7"/>
        <v>185</v>
      </c>
      <c r="Y104" s="51">
        <f>VLOOKUP(A104,'[2]BASE 2023'!$C$5:$DV$1213,94,0)</f>
        <v>0</v>
      </c>
      <c r="Z104" s="51">
        <f>VLOOKUP(A104,'[2]BASE 2023'!$C$5:$DV$1213,93,0)</f>
        <v>0</v>
      </c>
    </row>
    <row r="105" spans="1:26" ht="17.25" customHeight="1" x14ac:dyDescent="0.25">
      <c r="A105" s="58" t="s">
        <v>2549</v>
      </c>
      <c r="B105" s="33">
        <v>44946</v>
      </c>
      <c r="C105" s="57">
        <v>44950</v>
      </c>
      <c r="D105" s="54" t="s">
        <v>732</v>
      </c>
      <c r="E105" s="36" t="s">
        <v>1720</v>
      </c>
      <c r="F105" s="36" t="s">
        <v>193</v>
      </c>
      <c r="G105" s="46">
        <v>62881500</v>
      </c>
      <c r="H105" s="34">
        <v>45283</v>
      </c>
      <c r="I105" s="35" t="s">
        <v>234</v>
      </c>
      <c r="J105" s="36" t="s">
        <v>831</v>
      </c>
      <c r="K105" s="37">
        <v>0</v>
      </c>
      <c r="L105" s="55"/>
      <c r="M105" s="56">
        <v>0</v>
      </c>
      <c r="N105" s="50">
        <f t="shared" si="4"/>
        <v>62881500</v>
      </c>
      <c r="O105" s="38">
        <v>0.56000000000000005</v>
      </c>
      <c r="P105" s="39"/>
      <c r="Q105" s="40"/>
      <c r="R105" s="41"/>
      <c r="T105" s="51">
        <v>45137</v>
      </c>
      <c r="U105" s="52">
        <f t="shared" si="5"/>
        <v>0.56000000000000005</v>
      </c>
      <c r="V105" s="53">
        <f t="shared" si="6"/>
        <v>333</v>
      </c>
      <c r="W105" s="53">
        <f t="shared" si="7"/>
        <v>187</v>
      </c>
      <c r="Y105" s="51">
        <f>VLOOKUP(A105,'[2]BASE 2023'!$C$5:$DV$1213,94,0)</f>
        <v>0</v>
      </c>
      <c r="Z105" s="51">
        <f>VLOOKUP(A105,'[2]BASE 2023'!$C$5:$DV$1213,93,0)</f>
        <v>0</v>
      </c>
    </row>
    <row r="106" spans="1:26" ht="17.25" customHeight="1" x14ac:dyDescent="0.25">
      <c r="A106" s="58" t="s">
        <v>2550</v>
      </c>
      <c r="B106" s="33">
        <v>44946</v>
      </c>
      <c r="C106" s="57">
        <v>44950</v>
      </c>
      <c r="D106" s="54" t="s">
        <v>732</v>
      </c>
      <c r="E106" s="36" t="s">
        <v>273</v>
      </c>
      <c r="F106" s="36" t="s">
        <v>1721</v>
      </c>
      <c r="G106" s="46">
        <v>62881500</v>
      </c>
      <c r="H106" s="34">
        <v>45283</v>
      </c>
      <c r="I106" s="35" t="s">
        <v>234</v>
      </c>
      <c r="J106" s="36" t="s">
        <v>832</v>
      </c>
      <c r="K106" s="37">
        <v>0</v>
      </c>
      <c r="L106" s="55"/>
      <c r="M106" s="56">
        <v>0</v>
      </c>
      <c r="N106" s="50">
        <f t="shared" si="4"/>
        <v>62881500</v>
      </c>
      <c r="O106" s="38">
        <v>0.56000000000000005</v>
      </c>
      <c r="P106" s="39"/>
      <c r="Q106" s="40"/>
      <c r="R106" s="41"/>
      <c r="T106" s="51">
        <v>45137</v>
      </c>
      <c r="U106" s="52">
        <f t="shared" si="5"/>
        <v>0.56000000000000005</v>
      </c>
      <c r="V106" s="53">
        <f t="shared" si="6"/>
        <v>333</v>
      </c>
      <c r="W106" s="53">
        <f t="shared" si="7"/>
        <v>187</v>
      </c>
      <c r="Y106" s="51">
        <f>VLOOKUP(A106,'[2]BASE 2023'!$C$5:$DV$1213,94,0)</f>
        <v>0</v>
      </c>
      <c r="Z106" s="51">
        <f>VLOOKUP(A106,'[2]BASE 2023'!$C$5:$DV$1213,93,0)</f>
        <v>0</v>
      </c>
    </row>
    <row r="107" spans="1:26" ht="17.25" customHeight="1" x14ac:dyDescent="0.25">
      <c r="A107" s="58" t="s">
        <v>2551</v>
      </c>
      <c r="B107" s="33">
        <v>44950</v>
      </c>
      <c r="C107" s="57">
        <v>44952</v>
      </c>
      <c r="D107" s="54" t="s">
        <v>732</v>
      </c>
      <c r="E107" s="36" t="s">
        <v>668</v>
      </c>
      <c r="F107" s="36" t="s">
        <v>1722</v>
      </c>
      <c r="G107" s="46">
        <v>62881500</v>
      </c>
      <c r="H107" s="34">
        <v>45285</v>
      </c>
      <c r="I107" s="35" t="s">
        <v>234</v>
      </c>
      <c r="J107" s="36" t="s">
        <v>833</v>
      </c>
      <c r="K107" s="37">
        <v>0</v>
      </c>
      <c r="L107" s="55"/>
      <c r="M107" s="56">
        <v>0</v>
      </c>
      <c r="N107" s="50">
        <f t="shared" si="4"/>
        <v>62881500</v>
      </c>
      <c r="O107" s="38">
        <v>0.56000000000000005</v>
      </c>
      <c r="P107" s="39"/>
      <c r="Q107" s="40"/>
      <c r="R107" s="41"/>
      <c r="T107" s="51">
        <v>45137</v>
      </c>
      <c r="U107" s="52">
        <f t="shared" si="5"/>
        <v>0.56000000000000005</v>
      </c>
      <c r="V107" s="53">
        <f t="shared" si="6"/>
        <v>333</v>
      </c>
      <c r="W107" s="53">
        <f t="shared" si="7"/>
        <v>185</v>
      </c>
      <c r="Y107" s="51">
        <f>VLOOKUP(A107,'[2]BASE 2023'!$C$5:$DV$1213,94,0)</f>
        <v>0</v>
      </c>
      <c r="Z107" s="51">
        <f>VLOOKUP(A107,'[2]BASE 2023'!$C$5:$DV$1213,93,0)</f>
        <v>0</v>
      </c>
    </row>
    <row r="108" spans="1:26" ht="17.25" customHeight="1" x14ac:dyDescent="0.25">
      <c r="A108" s="58" t="s">
        <v>2552</v>
      </c>
      <c r="B108" s="33">
        <v>44949</v>
      </c>
      <c r="C108" s="57">
        <v>44951</v>
      </c>
      <c r="D108" s="54" t="s">
        <v>732</v>
      </c>
      <c r="E108" s="36" t="s">
        <v>83</v>
      </c>
      <c r="F108" s="36" t="s">
        <v>82</v>
      </c>
      <c r="G108" s="46">
        <v>94039000</v>
      </c>
      <c r="H108" s="34">
        <v>45284</v>
      </c>
      <c r="I108" s="35" t="s">
        <v>234</v>
      </c>
      <c r="J108" s="36" t="s">
        <v>834</v>
      </c>
      <c r="K108" s="37">
        <v>0</v>
      </c>
      <c r="L108" s="55"/>
      <c r="M108" s="56">
        <v>0</v>
      </c>
      <c r="N108" s="50">
        <f t="shared" si="4"/>
        <v>94039000</v>
      </c>
      <c r="O108" s="38">
        <v>0.56000000000000005</v>
      </c>
      <c r="P108" s="39"/>
      <c r="Q108" s="40"/>
      <c r="R108" s="41"/>
      <c r="T108" s="51">
        <v>45137</v>
      </c>
      <c r="U108" s="52">
        <f t="shared" si="5"/>
        <v>0.56000000000000005</v>
      </c>
      <c r="V108" s="53">
        <f t="shared" si="6"/>
        <v>333</v>
      </c>
      <c r="W108" s="53">
        <f t="shared" si="7"/>
        <v>186</v>
      </c>
      <c r="Y108" s="51">
        <f>VLOOKUP(A108,'[2]BASE 2023'!$C$5:$DV$1213,94,0)</f>
        <v>0</v>
      </c>
      <c r="Z108" s="51">
        <f>VLOOKUP(A108,'[2]BASE 2023'!$C$5:$DV$1213,93,0)</f>
        <v>0</v>
      </c>
    </row>
    <row r="109" spans="1:26" ht="17.25" customHeight="1" x14ac:dyDescent="0.25">
      <c r="A109" s="58" t="s">
        <v>2553</v>
      </c>
      <c r="B109" s="33">
        <v>44949</v>
      </c>
      <c r="C109" s="57">
        <v>44951</v>
      </c>
      <c r="D109" s="54" t="s">
        <v>733</v>
      </c>
      <c r="E109" s="36" t="s">
        <v>216</v>
      </c>
      <c r="F109" s="36" t="s">
        <v>1645</v>
      </c>
      <c r="G109" s="46">
        <v>27000000</v>
      </c>
      <c r="H109" s="34">
        <v>45223</v>
      </c>
      <c r="I109" s="35" t="s">
        <v>234</v>
      </c>
      <c r="J109" s="36" t="s">
        <v>835</v>
      </c>
      <c r="K109" s="37">
        <v>0</v>
      </c>
      <c r="L109" s="55"/>
      <c r="M109" s="56">
        <v>0</v>
      </c>
      <c r="N109" s="50">
        <f t="shared" si="4"/>
        <v>27000000</v>
      </c>
      <c r="O109" s="38">
        <v>0.68</v>
      </c>
      <c r="P109" s="39"/>
      <c r="Q109" s="40"/>
      <c r="R109" s="41"/>
      <c r="T109" s="51">
        <v>45137</v>
      </c>
      <c r="U109" s="52">
        <f t="shared" si="5"/>
        <v>0.68</v>
      </c>
      <c r="V109" s="53">
        <f t="shared" si="6"/>
        <v>272</v>
      </c>
      <c r="W109" s="53">
        <f t="shared" si="7"/>
        <v>186</v>
      </c>
      <c r="Y109" s="51">
        <f>VLOOKUP(A109,'[2]BASE 2023'!$C$5:$DV$1213,94,0)</f>
        <v>0</v>
      </c>
      <c r="Z109" s="51">
        <f>VLOOKUP(A109,'[2]BASE 2023'!$C$5:$DV$1213,93,0)</f>
        <v>0</v>
      </c>
    </row>
    <row r="110" spans="1:26" ht="17.25" customHeight="1" x14ac:dyDescent="0.25">
      <c r="A110" s="58" t="s">
        <v>2554</v>
      </c>
      <c r="B110" s="33">
        <v>44949</v>
      </c>
      <c r="C110" s="57">
        <v>44950</v>
      </c>
      <c r="D110" s="54" t="s">
        <v>732</v>
      </c>
      <c r="E110" s="36" t="s">
        <v>21</v>
      </c>
      <c r="F110" s="36" t="s">
        <v>1723</v>
      </c>
      <c r="G110" s="46">
        <v>92400000</v>
      </c>
      <c r="H110" s="34">
        <v>45253</v>
      </c>
      <c r="I110" s="35" t="s">
        <v>234</v>
      </c>
      <c r="J110" s="36" t="s">
        <v>836</v>
      </c>
      <c r="K110" s="37">
        <v>0</v>
      </c>
      <c r="L110" s="55"/>
      <c r="M110" s="56">
        <v>0</v>
      </c>
      <c r="N110" s="50">
        <f t="shared" si="4"/>
        <v>92400000</v>
      </c>
      <c r="O110" s="38">
        <v>0.62</v>
      </c>
      <c r="P110" s="39"/>
      <c r="Q110" s="40"/>
      <c r="R110" s="41"/>
      <c r="T110" s="51">
        <v>45137</v>
      </c>
      <c r="U110" s="52">
        <f t="shared" si="5"/>
        <v>0.62</v>
      </c>
      <c r="V110" s="53">
        <f t="shared" si="6"/>
        <v>303</v>
      </c>
      <c r="W110" s="53">
        <f t="shared" si="7"/>
        <v>187</v>
      </c>
      <c r="Y110" s="51">
        <f>VLOOKUP(A110,'[2]BASE 2023'!$C$5:$DV$1213,94,0)</f>
        <v>0</v>
      </c>
      <c r="Z110" s="51">
        <f>VLOOKUP(A110,'[2]BASE 2023'!$C$5:$DV$1213,93,0)</f>
        <v>0</v>
      </c>
    </row>
    <row r="111" spans="1:26" ht="17.25" customHeight="1" x14ac:dyDescent="0.25">
      <c r="A111" s="58" t="s">
        <v>2555</v>
      </c>
      <c r="B111" s="33">
        <v>44950</v>
      </c>
      <c r="C111" s="57">
        <v>44951</v>
      </c>
      <c r="D111" s="54" t="s">
        <v>732</v>
      </c>
      <c r="E111" s="36" t="s">
        <v>443</v>
      </c>
      <c r="F111" s="36" t="s">
        <v>1724</v>
      </c>
      <c r="G111" s="46">
        <v>63495000</v>
      </c>
      <c r="H111" s="34">
        <v>45223</v>
      </c>
      <c r="I111" s="35" t="s">
        <v>234</v>
      </c>
      <c r="J111" s="36" t="s">
        <v>837</v>
      </c>
      <c r="K111" s="37">
        <v>0</v>
      </c>
      <c r="L111" s="55"/>
      <c r="M111" s="56">
        <v>0</v>
      </c>
      <c r="N111" s="50">
        <f t="shared" si="4"/>
        <v>63495000</v>
      </c>
      <c r="O111" s="38">
        <v>0.68</v>
      </c>
      <c r="P111" s="39"/>
      <c r="Q111" s="40"/>
      <c r="R111" s="41"/>
      <c r="T111" s="51">
        <v>45137</v>
      </c>
      <c r="U111" s="52">
        <f t="shared" si="5"/>
        <v>0.68</v>
      </c>
      <c r="V111" s="53">
        <f t="shared" si="6"/>
        <v>272</v>
      </c>
      <c r="W111" s="53">
        <f t="shared" si="7"/>
        <v>186</v>
      </c>
      <c r="Y111" s="51">
        <f>VLOOKUP(A111,'[2]BASE 2023'!$C$5:$DV$1213,94,0)</f>
        <v>0</v>
      </c>
      <c r="Z111" s="51">
        <f>VLOOKUP(A111,'[2]BASE 2023'!$C$5:$DV$1213,93,0)</f>
        <v>0</v>
      </c>
    </row>
    <row r="112" spans="1:26" ht="17.25" customHeight="1" x14ac:dyDescent="0.25">
      <c r="A112" s="58" t="s">
        <v>2556</v>
      </c>
      <c r="B112" s="33">
        <v>44950</v>
      </c>
      <c r="C112" s="57">
        <v>44951</v>
      </c>
      <c r="D112" s="54" t="s">
        <v>732</v>
      </c>
      <c r="E112" s="36" t="s">
        <v>56</v>
      </c>
      <c r="F112" s="36" t="s">
        <v>1725</v>
      </c>
      <c r="G112" s="46">
        <v>63495000</v>
      </c>
      <c r="H112" s="34">
        <v>45223</v>
      </c>
      <c r="I112" s="35" t="s">
        <v>234</v>
      </c>
      <c r="J112" s="36" t="s">
        <v>838</v>
      </c>
      <c r="K112" s="37">
        <v>0</v>
      </c>
      <c r="L112" s="55"/>
      <c r="M112" s="56">
        <v>0</v>
      </c>
      <c r="N112" s="50">
        <f t="shared" si="4"/>
        <v>63495000</v>
      </c>
      <c r="O112" s="38">
        <v>0.68</v>
      </c>
      <c r="P112" s="39"/>
      <c r="Q112" s="40"/>
      <c r="R112" s="41"/>
      <c r="T112" s="51">
        <v>45137</v>
      </c>
      <c r="U112" s="52">
        <f t="shared" si="5"/>
        <v>0.68</v>
      </c>
      <c r="V112" s="53">
        <f t="shared" si="6"/>
        <v>272</v>
      </c>
      <c r="W112" s="53">
        <f t="shared" si="7"/>
        <v>186</v>
      </c>
      <c r="Y112" s="51">
        <f>VLOOKUP(A112,'[2]BASE 2023'!$C$5:$DV$1213,94,0)</f>
        <v>0</v>
      </c>
      <c r="Z112" s="51">
        <f>VLOOKUP(A112,'[2]BASE 2023'!$C$5:$DV$1213,93,0)</f>
        <v>0</v>
      </c>
    </row>
    <row r="113" spans="1:26" ht="17.25" customHeight="1" x14ac:dyDescent="0.25">
      <c r="A113" s="58" t="s">
        <v>2557</v>
      </c>
      <c r="B113" s="33">
        <v>44949</v>
      </c>
      <c r="C113" s="57">
        <v>44951</v>
      </c>
      <c r="D113" s="54" t="s">
        <v>732</v>
      </c>
      <c r="E113" s="36" t="s">
        <v>137</v>
      </c>
      <c r="F113" s="36" t="s">
        <v>1726</v>
      </c>
      <c r="G113" s="46">
        <v>50058000</v>
      </c>
      <c r="H113" s="34">
        <v>45223</v>
      </c>
      <c r="I113" s="35" t="s">
        <v>234</v>
      </c>
      <c r="J113" s="36" t="s">
        <v>839</v>
      </c>
      <c r="K113" s="37">
        <v>0</v>
      </c>
      <c r="L113" s="55"/>
      <c r="M113" s="56">
        <v>0</v>
      </c>
      <c r="N113" s="50">
        <f t="shared" si="4"/>
        <v>50058000</v>
      </c>
      <c r="O113" s="38">
        <v>0.68</v>
      </c>
      <c r="P113" s="39"/>
      <c r="Q113" s="40"/>
      <c r="R113" s="41"/>
      <c r="T113" s="51">
        <v>45137</v>
      </c>
      <c r="U113" s="52">
        <f t="shared" si="5"/>
        <v>0.68</v>
      </c>
      <c r="V113" s="53">
        <f t="shared" si="6"/>
        <v>272</v>
      </c>
      <c r="W113" s="53">
        <f t="shared" si="7"/>
        <v>186</v>
      </c>
      <c r="Y113" s="51">
        <f>VLOOKUP(A113,'[2]BASE 2023'!$C$5:$DV$1213,94,0)</f>
        <v>0</v>
      </c>
      <c r="Z113" s="51">
        <f>VLOOKUP(A113,'[2]BASE 2023'!$C$5:$DV$1213,93,0)</f>
        <v>0</v>
      </c>
    </row>
    <row r="114" spans="1:26" ht="17.25" customHeight="1" x14ac:dyDescent="0.25">
      <c r="A114" s="58" t="s">
        <v>2558</v>
      </c>
      <c r="B114" s="33">
        <v>44949</v>
      </c>
      <c r="C114" s="57">
        <v>44952</v>
      </c>
      <c r="D114" s="54" t="s">
        <v>732</v>
      </c>
      <c r="E114" s="36" t="s">
        <v>1727</v>
      </c>
      <c r="F114" s="36" t="s">
        <v>1728</v>
      </c>
      <c r="G114" s="46">
        <v>63000000</v>
      </c>
      <c r="H114" s="34">
        <v>45224</v>
      </c>
      <c r="I114" s="35" t="s">
        <v>234</v>
      </c>
      <c r="J114" s="36" t="s">
        <v>840</v>
      </c>
      <c r="K114" s="37">
        <v>0</v>
      </c>
      <c r="L114" s="55"/>
      <c r="M114" s="56">
        <v>0</v>
      </c>
      <c r="N114" s="50">
        <f t="shared" si="4"/>
        <v>63000000</v>
      </c>
      <c r="O114" s="38">
        <v>0.68</v>
      </c>
      <c r="P114" s="39"/>
      <c r="Q114" s="40"/>
      <c r="R114" s="41"/>
      <c r="T114" s="51">
        <v>45137</v>
      </c>
      <c r="U114" s="52">
        <f t="shared" si="5"/>
        <v>0.68</v>
      </c>
      <c r="V114" s="53">
        <f t="shared" si="6"/>
        <v>272</v>
      </c>
      <c r="W114" s="53">
        <f t="shared" si="7"/>
        <v>185</v>
      </c>
      <c r="Y114" s="51">
        <f>VLOOKUP(A114,'[2]BASE 2023'!$C$5:$DV$1213,94,0)</f>
        <v>0</v>
      </c>
      <c r="Z114" s="51">
        <f>VLOOKUP(A114,'[2]BASE 2023'!$C$5:$DV$1213,93,0)</f>
        <v>0</v>
      </c>
    </row>
    <row r="115" spans="1:26" ht="17.25" customHeight="1" x14ac:dyDescent="0.25">
      <c r="A115" s="58" t="s">
        <v>2559</v>
      </c>
      <c r="B115" s="33">
        <v>44951</v>
      </c>
      <c r="C115" s="57">
        <v>44958</v>
      </c>
      <c r="D115" s="54" t="s">
        <v>732</v>
      </c>
      <c r="E115" s="36" t="s">
        <v>480</v>
      </c>
      <c r="F115" s="36" t="s">
        <v>1729</v>
      </c>
      <c r="G115" s="46">
        <v>49500000</v>
      </c>
      <c r="H115" s="34">
        <v>45229</v>
      </c>
      <c r="I115" s="35" t="s">
        <v>234</v>
      </c>
      <c r="J115" s="36" t="s">
        <v>841</v>
      </c>
      <c r="K115" s="37">
        <v>0</v>
      </c>
      <c r="L115" s="55"/>
      <c r="M115" s="56">
        <v>0</v>
      </c>
      <c r="N115" s="50">
        <f t="shared" si="4"/>
        <v>49500000</v>
      </c>
      <c r="O115" s="38">
        <v>0.66</v>
      </c>
      <c r="P115" s="39"/>
      <c r="Q115" s="40"/>
      <c r="R115" s="41"/>
      <c r="T115" s="51">
        <v>45137</v>
      </c>
      <c r="U115" s="52">
        <f t="shared" si="5"/>
        <v>0.66</v>
      </c>
      <c r="V115" s="53">
        <f t="shared" si="6"/>
        <v>271</v>
      </c>
      <c r="W115" s="53">
        <f t="shared" si="7"/>
        <v>179</v>
      </c>
      <c r="Y115" s="51">
        <f>VLOOKUP(A115,'[2]BASE 2023'!$C$5:$DV$1213,94,0)</f>
        <v>0</v>
      </c>
      <c r="Z115" s="51">
        <f>VLOOKUP(A115,'[2]BASE 2023'!$C$5:$DV$1213,93,0)</f>
        <v>0</v>
      </c>
    </row>
    <row r="116" spans="1:26" ht="17.25" customHeight="1" x14ac:dyDescent="0.25">
      <c r="A116" s="58" t="s">
        <v>2560</v>
      </c>
      <c r="B116" s="33">
        <v>44951</v>
      </c>
      <c r="C116" s="57">
        <v>44958</v>
      </c>
      <c r="D116" s="54" t="s">
        <v>732</v>
      </c>
      <c r="E116" s="36" t="s">
        <v>324</v>
      </c>
      <c r="F116" s="36" t="s">
        <v>1730</v>
      </c>
      <c r="G116" s="46">
        <v>69525000</v>
      </c>
      <c r="H116" s="34">
        <v>45229</v>
      </c>
      <c r="I116" s="35" t="s">
        <v>234</v>
      </c>
      <c r="J116" s="36" t="s">
        <v>842</v>
      </c>
      <c r="K116" s="37">
        <v>0</v>
      </c>
      <c r="L116" s="55"/>
      <c r="M116" s="56">
        <v>0</v>
      </c>
      <c r="N116" s="50">
        <f t="shared" si="4"/>
        <v>69525000</v>
      </c>
      <c r="O116" s="38">
        <v>0.66</v>
      </c>
      <c r="P116" s="39"/>
      <c r="Q116" s="40"/>
      <c r="R116" s="41"/>
      <c r="T116" s="51">
        <v>45137</v>
      </c>
      <c r="U116" s="52">
        <f t="shared" si="5"/>
        <v>0.66</v>
      </c>
      <c r="V116" s="53">
        <f t="shared" si="6"/>
        <v>271</v>
      </c>
      <c r="W116" s="53">
        <f t="shared" si="7"/>
        <v>179</v>
      </c>
      <c r="Y116" s="51">
        <f>VLOOKUP(A116,'[2]BASE 2023'!$C$5:$DV$1213,94,0)</f>
        <v>0</v>
      </c>
      <c r="Z116" s="51">
        <f>VLOOKUP(A116,'[2]BASE 2023'!$C$5:$DV$1213,93,0)</f>
        <v>0</v>
      </c>
    </row>
    <row r="117" spans="1:26" ht="17.25" customHeight="1" x14ac:dyDescent="0.25">
      <c r="A117" s="58" t="s">
        <v>2561</v>
      </c>
      <c r="B117" s="33">
        <v>44951</v>
      </c>
      <c r="C117" s="57">
        <v>44958</v>
      </c>
      <c r="D117" s="54" t="s">
        <v>732</v>
      </c>
      <c r="E117" s="36" t="s">
        <v>14</v>
      </c>
      <c r="F117" s="36" t="s">
        <v>1731</v>
      </c>
      <c r="G117" s="46">
        <v>63495000</v>
      </c>
      <c r="H117" s="34">
        <v>45229</v>
      </c>
      <c r="I117" s="35" t="s">
        <v>234</v>
      </c>
      <c r="J117" s="36" t="s">
        <v>843</v>
      </c>
      <c r="K117" s="37">
        <v>0</v>
      </c>
      <c r="L117" s="55"/>
      <c r="M117" s="56">
        <v>0</v>
      </c>
      <c r="N117" s="50">
        <f t="shared" si="4"/>
        <v>63495000</v>
      </c>
      <c r="O117" s="38">
        <v>0.66</v>
      </c>
      <c r="P117" s="39"/>
      <c r="Q117" s="40"/>
      <c r="R117" s="41"/>
      <c r="T117" s="51">
        <v>45137</v>
      </c>
      <c r="U117" s="52">
        <f t="shared" si="5"/>
        <v>0.66</v>
      </c>
      <c r="V117" s="53">
        <f t="shared" si="6"/>
        <v>271</v>
      </c>
      <c r="W117" s="53">
        <f t="shared" si="7"/>
        <v>179</v>
      </c>
      <c r="Y117" s="51">
        <f>VLOOKUP(A117,'[2]BASE 2023'!$C$5:$DV$1213,94,0)</f>
        <v>0</v>
      </c>
      <c r="Z117" s="51">
        <f>VLOOKUP(A117,'[2]BASE 2023'!$C$5:$DV$1213,93,0)</f>
        <v>0</v>
      </c>
    </row>
    <row r="118" spans="1:26" ht="17.25" customHeight="1" x14ac:dyDescent="0.25">
      <c r="A118" s="58" t="s">
        <v>2562</v>
      </c>
      <c r="B118" s="33">
        <v>44949</v>
      </c>
      <c r="C118" s="57">
        <v>44958</v>
      </c>
      <c r="D118" s="54" t="s">
        <v>732</v>
      </c>
      <c r="E118" s="36" t="s">
        <v>477</v>
      </c>
      <c r="F118" s="36" t="s">
        <v>1732</v>
      </c>
      <c r="G118" s="46">
        <v>58300000</v>
      </c>
      <c r="H118" s="34">
        <v>45291</v>
      </c>
      <c r="I118" s="35" t="s">
        <v>234</v>
      </c>
      <c r="J118" s="36" t="s">
        <v>844</v>
      </c>
      <c r="K118" s="37">
        <v>0</v>
      </c>
      <c r="L118" s="55"/>
      <c r="M118" s="56">
        <v>0</v>
      </c>
      <c r="N118" s="50">
        <f t="shared" si="4"/>
        <v>58300000</v>
      </c>
      <c r="O118" s="38">
        <v>0.54</v>
      </c>
      <c r="P118" s="39"/>
      <c r="Q118" s="40"/>
      <c r="R118" s="41"/>
      <c r="T118" s="51">
        <v>45137</v>
      </c>
      <c r="U118" s="52">
        <f t="shared" si="5"/>
        <v>0.54</v>
      </c>
      <c r="V118" s="53">
        <f t="shared" si="6"/>
        <v>333</v>
      </c>
      <c r="W118" s="53">
        <f t="shared" si="7"/>
        <v>179</v>
      </c>
      <c r="Y118" s="51">
        <f>VLOOKUP(A118,'[2]BASE 2023'!$C$5:$DV$1213,94,0)</f>
        <v>0</v>
      </c>
      <c r="Z118" s="51">
        <f>VLOOKUP(A118,'[2]BASE 2023'!$C$5:$DV$1213,93,0)</f>
        <v>0</v>
      </c>
    </row>
    <row r="119" spans="1:26" ht="17.25" customHeight="1" x14ac:dyDescent="0.25">
      <c r="A119" s="58" t="s">
        <v>2563</v>
      </c>
      <c r="B119" s="33">
        <v>44949</v>
      </c>
      <c r="C119" s="57">
        <v>44952</v>
      </c>
      <c r="D119" s="54" t="s">
        <v>732</v>
      </c>
      <c r="E119" s="36" t="s">
        <v>353</v>
      </c>
      <c r="F119" s="36" t="s">
        <v>404</v>
      </c>
      <c r="G119" s="46">
        <v>74800000</v>
      </c>
      <c r="H119" s="34">
        <v>45285</v>
      </c>
      <c r="I119" s="35" t="s">
        <v>234</v>
      </c>
      <c r="J119" s="36" t="s">
        <v>845</v>
      </c>
      <c r="K119" s="37">
        <v>0</v>
      </c>
      <c r="L119" s="55"/>
      <c r="M119" s="56">
        <v>0</v>
      </c>
      <c r="N119" s="50">
        <f t="shared" si="4"/>
        <v>74800000</v>
      </c>
      <c r="O119" s="38">
        <v>0.56000000000000005</v>
      </c>
      <c r="P119" s="39"/>
      <c r="Q119" s="40"/>
      <c r="R119" s="41"/>
      <c r="T119" s="51">
        <v>45137</v>
      </c>
      <c r="U119" s="52">
        <f t="shared" si="5"/>
        <v>0.56000000000000005</v>
      </c>
      <c r="V119" s="53">
        <f t="shared" si="6"/>
        <v>333</v>
      </c>
      <c r="W119" s="53">
        <f t="shared" si="7"/>
        <v>185</v>
      </c>
      <c r="Y119" s="51">
        <f>VLOOKUP(A119,'[2]BASE 2023'!$C$5:$DV$1213,94,0)</f>
        <v>0</v>
      </c>
      <c r="Z119" s="51">
        <f>VLOOKUP(A119,'[2]BASE 2023'!$C$5:$DV$1213,93,0)</f>
        <v>0</v>
      </c>
    </row>
    <row r="120" spans="1:26" ht="17.25" customHeight="1" x14ac:dyDescent="0.25">
      <c r="A120" s="58" t="s">
        <v>2564</v>
      </c>
      <c r="B120" s="33">
        <v>44950</v>
      </c>
      <c r="C120" s="57">
        <v>44952</v>
      </c>
      <c r="D120" s="54" t="s">
        <v>732</v>
      </c>
      <c r="E120" s="36" t="s">
        <v>175</v>
      </c>
      <c r="F120" s="36" t="s">
        <v>1733</v>
      </c>
      <c r="G120" s="46">
        <v>69525000</v>
      </c>
      <c r="H120" s="34">
        <v>45224</v>
      </c>
      <c r="I120" s="35" t="s">
        <v>234</v>
      </c>
      <c r="J120" s="36" t="s">
        <v>846</v>
      </c>
      <c r="K120" s="37">
        <v>0</v>
      </c>
      <c r="L120" s="55"/>
      <c r="M120" s="56">
        <v>0</v>
      </c>
      <c r="N120" s="50">
        <f t="shared" si="4"/>
        <v>69525000</v>
      </c>
      <c r="O120" s="38">
        <v>0.68</v>
      </c>
      <c r="P120" s="39"/>
      <c r="Q120" s="40"/>
      <c r="R120" s="41"/>
      <c r="T120" s="51">
        <v>45137</v>
      </c>
      <c r="U120" s="52">
        <f t="shared" si="5"/>
        <v>0.68</v>
      </c>
      <c r="V120" s="53">
        <f t="shared" si="6"/>
        <v>272</v>
      </c>
      <c r="W120" s="53">
        <f t="shared" si="7"/>
        <v>185</v>
      </c>
      <c r="Y120" s="51">
        <f>VLOOKUP(A120,'[2]BASE 2023'!$C$5:$DV$1213,94,0)</f>
        <v>45225</v>
      </c>
      <c r="Z120" s="51">
        <f>VLOOKUP(A120,'[2]BASE 2023'!$C$5:$DV$1213,93,0)</f>
        <v>45190</v>
      </c>
    </row>
    <row r="121" spans="1:26" ht="17.25" customHeight="1" x14ac:dyDescent="0.25">
      <c r="A121" s="58" t="s">
        <v>2565</v>
      </c>
      <c r="B121" s="33">
        <v>44946</v>
      </c>
      <c r="C121" s="57">
        <v>44950</v>
      </c>
      <c r="D121" s="54" t="s">
        <v>732</v>
      </c>
      <c r="E121" s="36" t="s">
        <v>145</v>
      </c>
      <c r="F121" s="36" t="s">
        <v>1734</v>
      </c>
      <c r="G121" s="46">
        <v>42400000</v>
      </c>
      <c r="H121" s="34">
        <v>45192</v>
      </c>
      <c r="I121" s="35" t="s">
        <v>234</v>
      </c>
      <c r="J121" s="36" t="s">
        <v>847</v>
      </c>
      <c r="K121" s="37">
        <v>0</v>
      </c>
      <c r="L121" s="55"/>
      <c r="M121" s="56">
        <v>0</v>
      </c>
      <c r="N121" s="50">
        <f t="shared" si="4"/>
        <v>42400000</v>
      </c>
      <c r="O121" s="38">
        <v>0.77</v>
      </c>
      <c r="P121" s="39"/>
      <c r="Q121" s="40"/>
      <c r="R121" s="41"/>
      <c r="T121" s="51">
        <v>45137</v>
      </c>
      <c r="U121" s="52">
        <f t="shared" si="5"/>
        <v>0.77</v>
      </c>
      <c r="V121" s="53">
        <f t="shared" si="6"/>
        <v>242</v>
      </c>
      <c r="W121" s="53">
        <f t="shared" si="7"/>
        <v>187</v>
      </c>
      <c r="Y121" s="51">
        <f>VLOOKUP(A121,'[2]BASE 2023'!$C$5:$DV$1213,94,0)</f>
        <v>45193</v>
      </c>
      <c r="Z121" s="51">
        <f>VLOOKUP(A121,'[2]BASE 2023'!$C$5:$DV$1213,93,0)</f>
        <v>45191</v>
      </c>
    </row>
    <row r="122" spans="1:26" ht="17.25" customHeight="1" x14ac:dyDescent="0.25">
      <c r="A122" s="58" t="s">
        <v>2566</v>
      </c>
      <c r="B122" s="33">
        <v>44949</v>
      </c>
      <c r="C122" s="57">
        <v>44950</v>
      </c>
      <c r="D122" s="54" t="s">
        <v>732</v>
      </c>
      <c r="E122" s="36" t="s">
        <v>146</v>
      </c>
      <c r="F122" s="36" t="s">
        <v>1735</v>
      </c>
      <c r="G122" s="46">
        <v>59600000</v>
      </c>
      <c r="H122" s="34">
        <v>45192</v>
      </c>
      <c r="I122" s="35" t="s">
        <v>234</v>
      </c>
      <c r="J122" s="36" t="s">
        <v>848</v>
      </c>
      <c r="K122" s="37">
        <v>0</v>
      </c>
      <c r="L122" s="55"/>
      <c r="M122" s="56">
        <v>0</v>
      </c>
      <c r="N122" s="50">
        <f t="shared" si="4"/>
        <v>59600000</v>
      </c>
      <c r="O122" s="38">
        <v>0.77</v>
      </c>
      <c r="P122" s="39"/>
      <c r="Q122" s="40"/>
      <c r="R122" s="41"/>
      <c r="T122" s="51">
        <v>45137</v>
      </c>
      <c r="U122" s="52">
        <f t="shared" si="5"/>
        <v>0.77</v>
      </c>
      <c r="V122" s="53">
        <f t="shared" si="6"/>
        <v>242</v>
      </c>
      <c r="W122" s="53">
        <f t="shared" si="7"/>
        <v>187</v>
      </c>
      <c r="Y122" s="51">
        <f>VLOOKUP(A122,'[2]BASE 2023'!$C$5:$DV$1213,94,0)</f>
        <v>45193</v>
      </c>
      <c r="Z122" s="51">
        <f>VLOOKUP(A122,'[2]BASE 2023'!$C$5:$DV$1213,93,0)</f>
        <v>45191</v>
      </c>
    </row>
    <row r="123" spans="1:26" ht="17.25" customHeight="1" x14ac:dyDescent="0.25">
      <c r="A123" s="58" t="s">
        <v>2567</v>
      </c>
      <c r="B123" s="33">
        <v>44949</v>
      </c>
      <c r="C123" s="57">
        <v>44951</v>
      </c>
      <c r="D123" s="54" t="s">
        <v>732</v>
      </c>
      <c r="E123" s="36" t="s">
        <v>189</v>
      </c>
      <c r="F123" s="36" t="s">
        <v>1736</v>
      </c>
      <c r="G123" s="46">
        <v>55620000</v>
      </c>
      <c r="H123" s="34">
        <v>45223</v>
      </c>
      <c r="I123" s="35" t="s">
        <v>234</v>
      </c>
      <c r="J123" s="36" t="s">
        <v>849</v>
      </c>
      <c r="K123" s="37">
        <v>0</v>
      </c>
      <c r="L123" s="55"/>
      <c r="M123" s="56">
        <v>0</v>
      </c>
      <c r="N123" s="50">
        <f t="shared" si="4"/>
        <v>55620000</v>
      </c>
      <c r="O123" s="38">
        <v>0.68</v>
      </c>
      <c r="P123" s="39"/>
      <c r="Q123" s="40"/>
      <c r="R123" s="41"/>
      <c r="T123" s="51">
        <v>45137</v>
      </c>
      <c r="U123" s="52">
        <f t="shared" si="5"/>
        <v>0.68</v>
      </c>
      <c r="V123" s="53">
        <f t="shared" si="6"/>
        <v>272</v>
      </c>
      <c r="W123" s="53">
        <f t="shared" si="7"/>
        <v>186</v>
      </c>
      <c r="Y123" s="51">
        <f>VLOOKUP(A123,'[2]BASE 2023'!$C$5:$DV$1213,94,0)</f>
        <v>0</v>
      </c>
      <c r="Z123" s="51">
        <f>VLOOKUP(A123,'[2]BASE 2023'!$C$5:$DV$1213,93,0)</f>
        <v>0</v>
      </c>
    </row>
    <row r="124" spans="1:26" ht="17.25" customHeight="1" x14ac:dyDescent="0.25">
      <c r="A124" s="58" t="s">
        <v>2568</v>
      </c>
      <c r="B124" s="33">
        <v>44949</v>
      </c>
      <c r="C124" s="57">
        <v>44951</v>
      </c>
      <c r="D124" s="54" t="s">
        <v>732</v>
      </c>
      <c r="E124" s="36" t="s">
        <v>71</v>
      </c>
      <c r="F124" s="36" t="s">
        <v>1737</v>
      </c>
      <c r="G124" s="46">
        <v>69525000</v>
      </c>
      <c r="H124" s="34">
        <v>45223</v>
      </c>
      <c r="I124" s="35" t="s">
        <v>234</v>
      </c>
      <c r="J124" s="36" t="s">
        <v>850</v>
      </c>
      <c r="K124" s="37">
        <v>0</v>
      </c>
      <c r="L124" s="55"/>
      <c r="M124" s="56">
        <v>0</v>
      </c>
      <c r="N124" s="50">
        <f t="shared" si="4"/>
        <v>69525000</v>
      </c>
      <c r="O124" s="38">
        <v>0.68</v>
      </c>
      <c r="P124" s="39"/>
      <c r="Q124" s="40"/>
      <c r="R124" s="41"/>
      <c r="T124" s="51">
        <v>45137</v>
      </c>
      <c r="U124" s="52">
        <f t="shared" si="5"/>
        <v>0.68</v>
      </c>
      <c r="V124" s="53">
        <f t="shared" si="6"/>
        <v>272</v>
      </c>
      <c r="W124" s="53">
        <f t="shared" si="7"/>
        <v>186</v>
      </c>
      <c r="Y124" s="51">
        <f>VLOOKUP(A124,'[2]BASE 2023'!$C$5:$DV$1213,94,0)</f>
        <v>0</v>
      </c>
      <c r="Z124" s="51">
        <f>VLOOKUP(A124,'[2]BASE 2023'!$C$5:$DV$1213,93,0)</f>
        <v>0</v>
      </c>
    </row>
    <row r="125" spans="1:26" ht="17.25" customHeight="1" x14ac:dyDescent="0.25">
      <c r="A125" s="58" t="s">
        <v>2569</v>
      </c>
      <c r="B125" s="33">
        <v>44949</v>
      </c>
      <c r="C125" s="57">
        <v>44951</v>
      </c>
      <c r="D125" s="54" t="s">
        <v>732</v>
      </c>
      <c r="E125" s="36" t="s">
        <v>114</v>
      </c>
      <c r="F125" s="36" t="s">
        <v>1738</v>
      </c>
      <c r="G125" s="46">
        <v>69525000</v>
      </c>
      <c r="H125" s="34">
        <v>45223</v>
      </c>
      <c r="I125" s="35" t="s">
        <v>234</v>
      </c>
      <c r="J125" s="36" t="s">
        <v>851</v>
      </c>
      <c r="K125" s="37">
        <v>0</v>
      </c>
      <c r="L125" s="55"/>
      <c r="M125" s="56">
        <v>0</v>
      </c>
      <c r="N125" s="50">
        <f t="shared" si="4"/>
        <v>69525000</v>
      </c>
      <c r="O125" s="38">
        <v>0.68</v>
      </c>
      <c r="P125" s="39"/>
      <c r="Q125" s="40"/>
      <c r="R125" s="41"/>
      <c r="T125" s="51">
        <v>45137</v>
      </c>
      <c r="U125" s="52">
        <f t="shared" si="5"/>
        <v>0.68</v>
      </c>
      <c r="V125" s="53">
        <f t="shared" si="6"/>
        <v>272</v>
      </c>
      <c r="W125" s="53">
        <f t="shared" si="7"/>
        <v>186</v>
      </c>
      <c r="Y125" s="51">
        <f>VLOOKUP(A125,'[2]BASE 2023'!$C$5:$DV$1213,94,0)</f>
        <v>0</v>
      </c>
      <c r="Z125" s="51">
        <f>VLOOKUP(A125,'[2]BASE 2023'!$C$5:$DV$1213,93,0)</f>
        <v>0</v>
      </c>
    </row>
    <row r="126" spans="1:26" ht="17.25" customHeight="1" x14ac:dyDescent="0.25">
      <c r="A126" s="58" t="s">
        <v>2570</v>
      </c>
      <c r="B126" s="33">
        <v>44950</v>
      </c>
      <c r="C126" s="57">
        <v>44958</v>
      </c>
      <c r="D126" s="54" t="s">
        <v>732</v>
      </c>
      <c r="E126" s="36" t="s">
        <v>1739</v>
      </c>
      <c r="F126" s="36" t="s">
        <v>1740</v>
      </c>
      <c r="G126" s="46">
        <v>76482000</v>
      </c>
      <c r="H126" s="34">
        <v>45229</v>
      </c>
      <c r="I126" s="35" t="s">
        <v>234</v>
      </c>
      <c r="J126" s="36" t="s">
        <v>852</v>
      </c>
      <c r="K126" s="37">
        <v>0</v>
      </c>
      <c r="L126" s="55"/>
      <c r="M126" s="56">
        <v>0</v>
      </c>
      <c r="N126" s="50">
        <f t="shared" si="4"/>
        <v>76482000</v>
      </c>
      <c r="O126" s="38">
        <v>0.66</v>
      </c>
      <c r="P126" s="39"/>
      <c r="Q126" s="40"/>
      <c r="R126" s="41"/>
      <c r="T126" s="51">
        <v>45137</v>
      </c>
      <c r="U126" s="52">
        <f t="shared" si="5"/>
        <v>0.66</v>
      </c>
      <c r="V126" s="53">
        <f t="shared" si="6"/>
        <v>271</v>
      </c>
      <c r="W126" s="53">
        <f t="shared" si="7"/>
        <v>179</v>
      </c>
      <c r="Y126" s="51">
        <f>VLOOKUP(A126,'[2]BASE 2023'!$C$5:$DV$1213,94,0)</f>
        <v>0</v>
      </c>
      <c r="Z126" s="51">
        <f>VLOOKUP(A126,'[2]BASE 2023'!$C$5:$DV$1213,93,0)</f>
        <v>0</v>
      </c>
    </row>
    <row r="127" spans="1:26" ht="17.25" customHeight="1" x14ac:dyDescent="0.25">
      <c r="A127" s="58" t="s">
        <v>2571</v>
      </c>
      <c r="B127" s="33">
        <v>44950</v>
      </c>
      <c r="C127" s="57">
        <v>44951</v>
      </c>
      <c r="D127" s="54" t="s">
        <v>732</v>
      </c>
      <c r="E127" s="36" t="s">
        <v>459</v>
      </c>
      <c r="F127" s="36" t="s">
        <v>1741</v>
      </c>
      <c r="G127" s="46">
        <v>81000000</v>
      </c>
      <c r="H127" s="34">
        <v>45223</v>
      </c>
      <c r="I127" s="35" t="s">
        <v>234</v>
      </c>
      <c r="J127" s="36" t="s">
        <v>853</v>
      </c>
      <c r="K127" s="37">
        <v>0</v>
      </c>
      <c r="L127" s="55"/>
      <c r="M127" s="56">
        <v>0</v>
      </c>
      <c r="N127" s="50">
        <f t="shared" si="4"/>
        <v>81000000</v>
      </c>
      <c r="O127" s="38">
        <v>0.68</v>
      </c>
      <c r="P127" s="39"/>
      <c r="Q127" s="40"/>
      <c r="R127" s="41"/>
      <c r="T127" s="51">
        <v>45137</v>
      </c>
      <c r="U127" s="52">
        <f t="shared" si="5"/>
        <v>0.68</v>
      </c>
      <c r="V127" s="53">
        <f t="shared" si="6"/>
        <v>272</v>
      </c>
      <c r="W127" s="53">
        <f t="shared" si="7"/>
        <v>186</v>
      </c>
      <c r="Y127" s="51">
        <f>VLOOKUP(A127,'[2]BASE 2023'!$C$5:$DV$1213,94,0)</f>
        <v>0</v>
      </c>
      <c r="Z127" s="51">
        <f>VLOOKUP(A127,'[2]BASE 2023'!$C$5:$DV$1213,93,0)</f>
        <v>0</v>
      </c>
    </row>
    <row r="128" spans="1:26" ht="17.25" customHeight="1" x14ac:dyDescent="0.25">
      <c r="A128" s="58" t="s">
        <v>2572</v>
      </c>
      <c r="B128" s="33">
        <v>44951</v>
      </c>
      <c r="C128" s="57">
        <v>44958</v>
      </c>
      <c r="D128" s="54" t="s">
        <v>732</v>
      </c>
      <c r="E128" s="36" t="s">
        <v>533</v>
      </c>
      <c r="F128" s="36" t="s">
        <v>1742</v>
      </c>
      <c r="G128" s="46">
        <v>55620000</v>
      </c>
      <c r="H128" s="34">
        <v>45229</v>
      </c>
      <c r="I128" s="35" t="s">
        <v>234</v>
      </c>
      <c r="J128" s="36" t="s">
        <v>854</v>
      </c>
      <c r="K128" s="37">
        <v>0</v>
      </c>
      <c r="L128" s="55"/>
      <c r="M128" s="56">
        <v>0</v>
      </c>
      <c r="N128" s="50">
        <f t="shared" si="4"/>
        <v>55620000</v>
      </c>
      <c r="O128" s="38">
        <v>0.66</v>
      </c>
      <c r="P128" s="39"/>
      <c r="Q128" s="40"/>
      <c r="R128" s="41"/>
      <c r="T128" s="51">
        <v>45137</v>
      </c>
      <c r="U128" s="52">
        <f t="shared" si="5"/>
        <v>0.66</v>
      </c>
      <c r="V128" s="53">
        <f t="shared" si="6"/>
        <v>271</v>
      </c>
      <c r="W128" s="53">
        <f t="shared" si="7"/>
        <v>179</v>
      </c>
      <c r="Y128" s="51">
        <f>VLOOKUP(A128,'[2]BASE 2023'!$C$5:$DV$1213,94,0)</f>
        <v>0</v>
      </c>
      <c r="Z128" s="51">
        <f>VLOOKUP(A128,'[2]BASE 2023'!$C$5:$DV$1213,93,0)</f>
        <v>0</v>
      </c>
    </row>
    <row r="129" spans="1:26" ht="17.25" customHeight="1" x14ac:dyDescent="0.25">
      <c r="A129" s="58" t="s">
        <v>2573</v>
      </c>
      <c r="B129" s="33">
        <v>44960</v>
      </c>
      <c r="C129" s="57">
        <v>44967</v>
      </c>
      <c r="D129" s="54" t="s">
        <v>736</v>
      </c>
      <c r="E129" s="36" t="s">
        <v>1743</v>
      </c>
      <c r="F129" s="36" t="s">
        <v>434</v>
      </c>
      <c r="G129" s="46">
        <v>978109659</v>
      </c>
      <c r="H129" s="34">
        <v>45147</v>
      </c>
      <c r="I129" s="35" t="s">
        <v>234</v>
      </c>
      <c r="J129" s="36" t="s">
        <v>855</v>
      </c>
      <c r="K129" s="37">
        <v>0</v>
      </c>
      <c r="L129" s="55"/>
      <c r="M129" s="56">
        <v>0</v>
      </c>
      <c r="N129" s="50">
        <f t="shared" si="4"/>
        <v>978109659</v>
      </c>
      <c r="O129" s="38">
        <v>0.94</v>
      </c>
      <c r="P129" s="39"/>
      <c r="Q129" s="40"/>
      <c r="R129" s="41"/>
      <c r="T129" s="51">
        <v>45137</v>
      </c>
      <c r="U129" s="52">
        <f t="shared" si="5"/>
        <v>0.94</v>
      </c>
      <c r="V129" s="53">
        <f t="shared" si="6"/>
        <v>180</v>
      </c>
      <c r="W129" s="53">
        <f t="shared" si="7"/>
        <v>170</v>
      </c>
      <c r="Y129" s="51">
        <f>VLOOKUP(A129,'[2]BASE 2023'!$C$5:$DV$1213,94,0)</f>
        <v>0</v>
      </c>
      <c r="Z129" s="51">
        <f>VLOOKUP(A129,'[2]BASE 2023'!$C$5:$DV$1213,93,0)</f>
        <v>0</v>
      </c>
    </row>
    <row r="130" spans="1:26" ht="17.25" customHeight="1" x14ac:dyDescent="0.25">
      <c r="A130" s="58" t="s">
        <v>2574</v>
      </c>
      <c r="B130" s="33">
        <v>44958</v>
      </c>
      <c r="C130" s="57">
        <v>44960</v>
      </c>
      <c r="D130" s="54" t="s">
        <v>732</v>
      </c>
      <c r="E130" s="36" t="s">
        <v>239</v>
      </c>
      <c r="F130" s="36" t="s">
        <v>1744</v>
      </c>
      <c r="G130" s="46">
        <v>83430000</v>
      </c>
      <c r="H130" s="34">
        <v>45232</v>
      </c>
      <c r="I130" s="35" t="s">
        <v>234</v>
      </c>
      <c r="J130" s="36" t="s">
        <v>856</v>
      </c>
      <c r="K130" s="37">
        <v>0</v>
      </c>
      <c r="L130" s="55"/>
      <c r="M130" s="56">
        <v>0</v>
      </c>
      <c r="N130" s="50">
        <f t="shared" si="4"/>
        <v>83430000</v>
      </c>
      <c r="O130" s="38">
        <v>0.65</v>
      </c>
      <c r="P130" s="39"/>
      <c r="Q130" s="40"/>
      <c r="R130" s="41"/>
      <c r="T130" s="51">
        <v>45137</v>
      </c>
      <c r="U130" s="52">
        <f t="shared" si="5"/>
        <v>0.65</v>
      </c>
      <c r="V130" s="53">
        <f t="shared" si="6"/>
        <v>272</v>
      </c>
      <c r="W130" s="53">
        <f t="shared" si="7"/>
        <v>177</v>
      </c>
      <c r="Y130" s="51">
        <f>VLOOKUP(A130,'[2]BASE 2023'!$C$5:$DV$1213,94,0)</f>
        <v>0</v>
      </c>
      <c r="Z130" s="51">
        <f>VLOOKUP(A130,'[2]BASE 2023'!$C$5:$DV$1213,93,0)</f>
        <v>0</v>
      </c>
    </row>
    <row r="131" spans="1:26" ht="17.25" customHeight="1" x14ac:dyDescent="0.25">
      <c r="A131" s="58" t="s">
        <v>2575</v>
      </c>
      <c r="B131" s="33">
        <v>44951</v>
      </c>
      <c r="C131" s="57">
        <v>44958</v>
      </c>
      <c r="D131" s="54" t="s">
        <v>732</v>
      </c>
      <c r="E131" s="36" t="s">
        <v>164</v>
      </c>
      <c r="F131" s="36" t="s">
        <v>1745</v>
      </c>
      <c r="G131" s="46">
        <v>120762000</v>
      </c>
      <c r="H131" s="34">
        <v>45229</v>
      </c>
      <c r="I131" s="35" t="s">
        <v>234</v>
      </c>
      <c r="J131" s="36" t="s">
        <v>857</v>
      </c>
      <c r="K131" s="37">
        <v>0</v>
      </c>
      <c r="L131" s="55"/>
      <c r="M131" s="56">
        <v>0</v>
      </c>
      <c r="N131" s="50">
        <f t="shared" si="4"/>
        <v>120762000</v>
      </c>
      <c r="O131" s="38">
        <v>0.66</v>
      </c>
      <c r="P131" s="39"/>
      <c r="Q131" s="40"/>
      <c r="R131" s="41"/>
      <c r="T131" s="51">
        <v>45137</v>
      </c>
      <c r="U131" s="52">
        <f t="shared" si="5"/>
        <v>0.66</v>
      </c>
      <c r="V131" s="53">
        <f t="shared" si="6"/>
        <v>271</v>
      </c>
      <c r="W131" s="53">
        <f t="shared" si="7"/>
        <v>179</v>
      </c>
      <c r="Y131" s="51">
        <f>VLOOKUP(A131,'[2]BASE 2023'!$C$5:$DV$1213,94,0)</f>
        <v>0</v>
      </c>
      <c r="Z131" s="51">
        <f>VLOOKUP(A131,'[2]BASE 2023'!$C$5:$DV$1213,93,0)</f>
        <v>0</v>
      </c>
    </row>
    <row r="132" spans="1:26" ht="17.25" customHeight="1" x14ac:dyDescent="0.25">
      <c r="A132" s="58" t="s">
        <v>2576</v>
      </c>
      <c r="B132" s="33">
        <v>44951</v>
      </c>
      <c r="C132" s="57">
        <v>44953</v>
      </c>
      <c r="D132" s="54" t="s">
        <v>732</v>
      </c>
      <c r="E132" s="36" t="s">
        <v>637</v>
      </c>
      <c r="F132" s="36" t="s">
        <v>1746</v>
      </c>
      <c r="G132" s="46">
        <v>64890000</v>
      </c>
      <c r="H132" s="34">
        <v>45225</v>
      </c>
      <c r="I132" s="35" t="s">
        <v>234</v>
      </c>
      <c r="J132" s="36" t="s">
        <v>858</v>
      </c>
      <c r="K132" s="37">
        <v>0</v>
      </c>
      <c r="L132" s="55"/>
      <c r="M132" s="56">
        <v>0</v>
      </c>
      <c r="N132" s="50">
        <f t="shared" si="4"/>
        <v>64890000</v>
      </c>
      <c r="O132" s="38">
        <v>0.68</v>
      </c>
      <c r="P132" s="39"/>
      <c r="Q132" s="40"/>
      <c r="R132" s="41"/>
      <c r="T132" s="51">
        <v>45137</v>
      </c>
      <c r="U132" s="52">
        <f t="shared" si="5"/>
        <v>0.68</v>
      </c>
      <c r="V132" s="53">
        <f t="shared" si="6"/>
        <v>272</v>
      </c>
      <c r="W132" s="53">
        <f t="shared" si="7"/>
        <v>184</v>
      </c>
      <c r="Y132" s="51">
        <f>VLOOKUP(A132,'[2]BASE 2023'!$C$5:$DV$1213,94,0)</f>
        <v>0</v>
      </c>
      <c r="Z132" s="51">
        <f>VLOOKUP(A132,'[2]BASE 2023'!$C$5:$DV$1213,93,0)</f>
        <v>0</v>
      </c>
    </row>
    <row r="133" spans="1:26" ht="17.25" customHeight="1" x14ac:dyDescent="0.25">
      <c r="A133" s="58" t="s">
        <v>2577</v>
      </c>
      <c r="B133" s="33">
        <v>44951</v>
      </c>
      <c r="C133" s="57">
        <v>44953</v>
      </c>
      <c r="D133" s="54" t="s">
        <v>732</v>
      </c>
      <c r="E133" s="36" t="s">
        <v>346</v>
      </c>
      <c r="F133" s="36" t="s">
        <v>1747</v>
      </c>
      <c r="G133" s="46">
        <v>64890000</v>
      </c>
      <c r="H133" s="34">
        <v>45225</v>
      </c>
      <c r="I133" s="35" t="s">
        <v>234</v>
      </c>
      <c r="J133" s="36" t="s">
        <v>859</v>
      </c>
      <c r="K133" s="37">
        <v>0</v>
      </c>
      <c r="L133" s="55"/>
      <c r="M133" s="56">
        <v>0</v>
      </c>
      <c r="N133" s="50">
        <f t="shared" si="4"/>
        <v>64890000</v>
      </c>
      <c r="O133" s="38">
        <v>0.68</v>
      </c>
      <c r="P133" s="39"/>
      <c r="Q133" s="40"/>
      <c r="R133" s="41"/>
      <c r="T133" s="51">
        <v>45137</v>
      </c>
      <c r="U133" s="52">
        <f t="shared" si="5"/>
        <v>0.68</v>
      </c>
      <c r="V133" s="53">
        <f t="shared" si="6"/>
        <v>272</v>
      </c>
      <c r="W133" s="53">
        <f t="shared" si="7"/>
        <v>184</v>
      </c>
      <c r="Y133" s="51">
        <f>VLOOKUP(A133,'[2]BASE 2023'!$C$5:$DV$1213,94,0)</f>
        <v>0</v>
      </c>
      <c r="Z133" s="51">
        <f>VLOOKUP(A133,'[2]BASE 2023'!$C$5:$DV$1213,93,0)</f>
        <v>0</v>
      </c>
    </row>
    <row r="134" spans="1:26" ht="17.25" customHeight="1" x14ac:dyDescent="0.25">
      <c r="A134" s="58" t="s">
        <v>2578</v>
      </c>
      <c r="B134" s="33">
        <v>44951</v>
      </c>
      <c r="C134" s="57">
        <v>44953</v>
      </c>
      <c r="D134" s="54" t="s">
        <v>732</v>
      </c>
      <c r="E134" s="36" t="s">
        <v>264</v>
      </c>
      <c r="F134" s="36" t="s">
        <v>1748</v>
      </c>
      <c r="G134" s="46">
        <v>64890000</v>
      </c>
      <c r="H134" s="34">
        <v>45225</v>
      </c>
      <c r="I134" s="35" t="s">
        <v>234</v>
      </c>
      <c r="J134" s="36" t="s">
        <v>860</v>
      </c>
      <c r="K134" s="37">
        <v>0</v>
      </c>
      <c r="L134" s="55"/>
      <c r="M134" s="56">
        <v>0</v>
      </c>
      <c r="N134" s="50">
        <f t="shared" si="4"/>
        <v>64890000</v>
      </c>
      <c r="O134" s="38">
        <v>0.68</v>
      </c>
      <c r="P134" s="39"/>
      <c r="Q134" s="40"/>
      <c r="R134" s="41"/>
      <c r="T134" s="51">
        <v>45137</v>
      </c>
      <c r="U134" s="52">
        <f t="shared" si="5"/>
        <v>0.68</v>
      </c>
      <c r="V134" s="53">
        <f t="shared" si="6"/>
        <v>272</v>
      </c>
      <c r="W134" s="53">
        <f t="shared" si="7"/>
        <v>184</v>
      </c>
      <c r="Y134" s="51">
        <f>VLOOKUP(A134,'[2]BASE 2023'!$C$5:$DV$1213,94,0)</f>
        <v>0</v>
      </c>
      <c r="Z134" s="51">
        <f>VLOOKUP(A134,'[2]BASE 2023'!$C$5:$DV$1213,93,0)</f>
        <v>0</v>
      </c>
    </row>
    <row r="135" spans="1:26" ht="17.25" customHeight="1" x14ac:dyDescent="0.25">
      <c r="A135" s="58" t="s">
        <v>2579</v>
      </c>
      <c r="B135" s="33">
        <v>44951</v>
      </c>
      <c r="C135" s="57">
        <v>44953</v>
      </c>
      <c r="D135" s="54" t="s">
        <v>732</v>
      </c>
      <c r="E135" s="36" t="s">
        <v>1749</v>
      </c>
      <c r="F135" s="36" t="s">
        <v>1750</v>
      </c>
      <c r="G135" s="46">
        <v>54000000</v>
      </c>
      <c r="H135" s="34">
        <v>45225</v>
      </c>
      <c r="I135" s="35" t="s">
        <v>234</v>
      </c>
      <c r="J135" s="36" t="s">
        <v>861</v>
      </c>
      <c r="K135" s="37">
        <v>0</v>
      </c>
      <c r="L135" s="55"/>
      <c r="M135" s="56">
        <v>0</v>
      </c>
      <c r="N135" s="50">
        <f t="shared" si="4"/>
        <v>54000000</v>
      </c>
      <c r="O135" s="38">
        <v>0.68</v>
      </c>
      <c r="P135" s="39"/>
      <c r="Q135" s="40"/>
      <c r="R135" s="41"/>
      <c r="T135" s="51">
        <v>45137</v>
      </c>
      <c r="U135" s="52">
        <f t="shared" si="5"/>
        <v>0.68</v>
      </c>
      <c r="V135" s="53">
        <f t="shared" si="6"/>
        <v>272</v>
      </c>
      <c r="W135" s="53">
        <f t="shared" si="7"/>
        <v>184</v>
      </c>
      <c r="Y135" s="51">
        <f>VLOOKUP(A135,'[2]BASE 2023'!$C$5:$DV$1213,94,0)</f>
        <v>0</v>
      </c>
      <c r="Z135" s="51">
        <f>VLOOKUP(A135,'[2]BASE 2023'!$C$5:$DV$1213,93,0)</f>
        <v>0</v>
      </c>
    </row>
    <row r="136" spans="1:26" ht="17.25" customHeight="1" x14ac:dyDescent="0.25">
      <c r="A136" s="58" t="s">
        <v>2580</v>
      </c>
      <c r="B136" s="33">
        <v>44951</v>
      </c>
      <c r="C136" s="57">
        <v>44952</v>
      </c>
      <c r="D136" s="54" t="s">
        <v>732</v>
      </c>
      <c r="E136" s="36" t="s">
        <v>544</v>
      </c>
      <c r="F136" s="36" t="s">
        <v>1751</v>
      </c>
      <c r="G136" s="46">
        <v>69570000</v>
      </c>
      <c r="H136" s="34">
        <v>45224</v>
      </c>
      <c r="I136" s="35" t="s">
        <v>234</v>
      </c>
      <c r="J136" s="36" t="s">
        <v>862</v>
      </c>
      <c r="K136" s="37">
        <v>0</v>
      </c>
      <c r="L136" s="55"/>
      <c r="M136" s="56">
        <v>0</v>
      </c>
      <c r="N136" s="50">
        <f t="shared" si="4"/>
        <v>69570000</v>
      </c>
      <c r="O136" s="38">
        <v>0.68</v>
      </c>
      <c r="P136" s="39"/>
      <c r="Q136" s="40"/>
      <c r="R136" s="41"/>
      <c r="T136" s="51">
        <v>45137</v>
      </c>
      <c r="U136" s="52">
        <f t="shared" si="5"/>
        <v>0.68</v>
      </c>
      <c r="V136" s="53">
        <f t="shared" si="6"/>
        <v>272</v>
      </c>
      <c r="W136" s="53">
        <f t="shared" si="7"/>
        <v>185</v>
      </c>
      <c r="Y136" s="51">
        <f>VLOOKUP(A136,'[2]BASE 2023'!$C$5:$DV$1213,94,0)</f>
        <v>45225</v>
      </c>
      <c r="Z136" s="51">
        <f>VLOOKUP(A136,'[2]BASE 2023'!$C$5:$DV$1213,93,0)</f>
        <v>45194</v>
      </c>
    </row>
    <row r="137" spans="1:26" ht="17.25" customHeight="1" x14ac:dyDescent="0.25">
      <c r="A137" s="58" t="s">
        <v>2581</v>
      </c>
      <c r="B137" s="33">
        <v>44951</v>
      </c>
      <c r="C137" s="57">
        <v>44952</v>
      </c>
      <c r="D137" s="54" t="s">
        <v>732</v>
      </c>
      <c r="E137" s="36" t="s">
        <v>1752</v>
      </c>
      <c r="F137" s="36" t="s">
        <v>1753</v>
      </c>
      <c r="G137" s="46">
        <v>83430000</v>
      </c>
      <c r="H137" s="34">
        <v>45224</v>
      </c>
      <c r="I137" s="35" t="s">
        <v>234</v>
      </c>
      <c r="J137" s="36" t="s">
        <v>863</v>
      </c>
      <c r="K137" s="37">
        <v>0</v>
      </c>
      <c r="L137" s="55"/>
      <c r="M137" s="56">
        <v>0</v>
      </c>
      <c r="N137" s="50">
        <f t="shared" si="4"/>
        <v>83430000</v>
      </c>
      <c r="O137" s="38">
        <v>0.68</v>
      </c>
      <c r="P137" s="39"/>
      <c r="Q137" s="40"/>
      <c r="R137" s="41"/>
      <c r="T137" s="51">
        <v>45137</v>
      </c>
      <c r="U137" s="52">
        <f t="shared" si="5"/>
        <v>0.68</v>
      </c>
      <c r="V137" s="53">
        <f t="shared" si="6"/>
        <v>272</v>
      </c>
      <c r="W137" s="53">
        <f t="shared" si="7"/>
        <v>185</v>
      </c>
      <c r="Y137" s="51">
        <f>VLOOKUP(A137,'[2]BASE 2023'!$C$5:$DV$1213,94,0)</f>
        <v>45225</v>
      </c>
      <c r="Z137" s="51">
        <f>VLOOKUP(A137,'[2]BASE 2023'!$C$5:$DV$1213,93,0)</f>
        <v>45195</v>
      </c>
    </row>
    <row r="138" spans="1:26" ht="17.25" customHeight="1" x14ac:dyDescent="0.25">
      <c r="A138" s="58" t="s">
        <v>2582</v>
      </c>
      <c r="B138" s="33">
        <v>44951</v>
      </c>
      <c r="C138" s="57">
        <v>44958</v>
      </c>
      <c r="D138" s="54" t="s">
        <v>732</v>
      </c>
      <c r="E138" s="36" t="s">
        <v>54</v>
      </c>
      <c r="F138" s="36" t="s">
        <v>1754</v>
      </c>
      <c r="G138" s="46">
        <v>51120000</v>
      </c>
      <c r="H138" s="34">
        <v>45199</v>
      </c>
      <c r="I138" s="35" t="s">
        <v>234</v>
      </c>
      <c r="J138" s="36" t="s">
        <v>864</v>
      </c>
      <c r="K138" s="37">
        <v>0</v>
      </c>
      <c r="L138" s="55"/>
      <c r="M138" s="56">
        <v>0</v>
      </c>
      <c r="N138" s="50">
        <f t="shared" si="4"/>
        <v>51120000</v>
      </c>
      <c r="O138" s="38">
        <v>0.74</v>
      </c>
      <c r="P138" s="39"/>
      <c r="Q138" s="40"/>
      <c r="R138" s="41"/>
      <c r="T138" s="51">
        <v>45137</v>
      </c>
      <c r="U138" s="52">
        <f t="shared" si="5"/>
        <v>0.74</v>
      </c>
      <c r="V138" s="53">
        <f t="shared" si="6"/>
        <v>241</v>
      </c>
      <c r="W138" s="53">
        <f t="shared" si="7"/>
        <v>179</v>
      </c>
      <c r="Y138" s="51">
        <f>VLOOKUP(A138,'[2]BASE 2023'!$C$5:$DV$1213,94,0)</f>
        <v>45200</v>
      </c>
      <c r="Z138" s="51">
        <f>VLOOKUP(A138,'[2]BASE 2023'!$C$5:$DV$1213,93,0)</f>
        <v>45188</v>
      </c>
    </row>
    <row r="139" spans="1:26" ht="17.25" customHeight="1" x14ac:dyDescent="0.25">
      <c r="A139" s="58" t="s">
        <v>2583</v>
      </c>
      <c r="B139" s="33">
        <v>44951</v>
      </c>
      <c r="C139" s="57">
        <v>44953</v>
      </c>
      <c r="D139" s="54" t="s">
        <v>733</v>
      </c>
      <c r="E139" s="36" t="s">
        <v>23</v>
      </c>
      <c r="F139" s="36" t="s">
        <v>1755</v>
      </c>
      <c r="G139" s="46">
        <v>25020000</v>
      </c>
      <c r="H139" s="34">
        <v>45225</v>
      </c>
      <c r="I139" s="35" t="s">
        <v>234</v>
      </c>
      <c r="J139" s="36" t="s">
        <v>865</v>
      </c>
      <c r="K139" s="37">
        <v>0</v>
      </c>
      <c r="L139" s="55"/>
      <c r="M139" s="56">
        <v>0</v>
      </c>
      <c r="N139" s="50">
        <f t="shared" si="4"/>
        <v>25020000</v>
      </c>
      <c r="O139" s="38">
        <v>0.68</v>
      </c>
      <c r="P139" s="39"/>
      <c r="Q139" s="40"/>
      <c r="R139" s="41"/>
      <c r="T139" s="51">
        <v>45137</v>
      </c>
      <c r="U139" s="52">
        <f t="shared" si="5"/>
        <v>0.68</v>
      </c>
      <c r="V139" s="53">
        <f t="shared" si="6"/>
        <v>272</v>
      </c>
      <c r="W139" s="53">
        <f t="shared" si="7"/>
        <v>184</v>
      </c>
      <c r="Y139" s="51">
        <f>VLOOKUP(A139,'[2]BASE 2023'!$C$5:$DV$1213,94,0)</f>
        <v>0</v>
      </c>
      <c r="Z139" s="51">
        <f>VLOOKUP(A139,'[2]BASE 2023'!$C$5:$DV$1213,93,0)</f>
        <v>0</v>
      </c>
    </row>
    <row r="140" spans="1:26" ht="17.25" customHeight="1" x14ac:dyDescent="0.25">
      <c r="A140" s="58" t="s">
        <v>2584</v>
      </c>
      <c r="B140" s="33">
        <v>44951</v>
      </c>
      <c r="C140" s="57">
        <v>44952</v>
      </c>
      <c r="D140" s="54" t="s">
        <v>732</v>
      </c>
      <c r="E140" s="36" t="s">
        <v>437</v>
      </c>
      <c r="F140" s="36" t="s">
        <v>1756</v>
      </c>
      <c r="G140" s="46">
        <v>70080000</v>
      </c>
      <c r="H140" s="34">
        <v>45194</v>
      </c>
      <c r="I140" s="35" t="s">
        <v>234</v>
      </c>
      <c r="J140" s="36" t="s">
        <v>866</v>
      </c>
      <c r="K140" s="37">
        <v>0</v>
      </c>
      <c r="L140" s="55"/>
      <c r="M140" s="56">
        <v>0</v>
      </c>
      <c r="N140" s="50">
        <f t="shared" ref="N140:N203" si="8">+G140+L140-M140</f>
        <v>70080000</v>
      </c>
      <c r="O140" s="38">
        <v>0.76</v>
      </c>
      <c r="P140" s="39"/>
      <c r="Q140" s="40"/>
      <c r="R140" s="41"/>
      <c r="T140" s="51">
        <v>45137</v>
      </c>
      <c r="U140" s="52">
        <f t="shared" si="5"/>
        <v>0.76</v>
      </c>
      <c r="V140" s="53">
        <f t="shared" si="6"/>
        <v>242</v>
      </c>
      <c r="W140" s="53">
        <f t="shared" si="7"/>
        <v>185</v>
      </c>
      <c r="Y140" s="51">
        <f>VLOOKUP(A140,'[2]BASE 2023'!$C$5:$DV$1213,94,0)</f>
        <v>45195</v>
      </c>
      <c r="Z140" s="51">
        <f>VLOOKUP(A140,'[2]BASE 2023'!$C$5:$DV$1213,93,0)</f>
        <v>45187</v>
      </c>
    </row>
    <row r="141" spans="1:26" ht="17.25" customHeight="1" x14ac:dyDescent="0.25">
      <c r="A141" s="58" t="s">
        <v>2585</v>
      </c>
      <c r="B141" s="33">
        <v>44951</v>
      </c>
      <c r="C141" s="57">
        <v>44953</v>
      </c>
      <c r="D141" s="54" t="s">
        <v>732</v>
      </c>
      <c r="E141" s="36" t="s">
        <v>287</v>
      </c>
      <c r="F141" s="36" t="s">
        <v>1757</v>
      </c>
      <c r="G141" s="46">
        <v>57510000</v>
      </c>
      <c r="H141" s="34">
        <v>45225</v>
      </c>
      <c r="I141" s="35" t="s">
        <v>234</v>
      </c>
      <c r="J141" s="36" t="s">
        <v>867</v>
      </c>
      <c r="K141" s="37">
        <v>0</v>
      </c>
      <c r="L141" s="55"/>
      <c r="M141" s="56">
        <v>0</v>
      </c>
      <c r="N141" s="50">
        <f t="shared" si="8"/>
        <v>57510000</v>
      </c>
      <c r="O141" s="38">
        <v>0.68</v>
      </c>
      <c r="P141" s="39"/>
      <c r="Q141" s="40"/>
      <c r="R141" s="41"/>
      <c r="T141" s="51">
        <v>45137</v>
      </c>
      <c r="U141" s="52">
        <f t="shared" ref="U141:U204" si="9">ROUND(W141/V141,2)</f>
        <v>0.68</v>
      </c>
      <c r="V141" s="53">
        <f t="shared" ref="V141:V204" si="10">+H141-C141</f>
        <v>272</v>
      </c>
      <c r="W141" s="53">
        <f t="shared" ref="W141:W204" si="11">+T141-C141</f>
        <v>184</v>
      </c>
      <c r="Y141" s="51">
        <f>VLOOKUP(A141,'[2]BASE 2023'!$C$5:$DV$1213,94,0)</f>
        <v>45226</v>
      </c>
      <c r="Z141" s="51">
        <f>VLOOKUP(A141,'[2]BASE 2023'!$C$5:$DV$1213,93,0)</f>
        <v>45195</v>
      </c>
    </row>
    <row r="142" spans="1:26" ht="17.25" customHeight="1" x14ac:dyDescent="0.25">
      <c r="A142" s="58" t="s">
        <v>2586</v>
      </c>
      <c r="B142" s="33">
        <v>44949</v>
      </c>
      <c r="C142" s="57">
        <v>44950</v>
      </c>
      <c r="D142" s="54" t="s">
        <v>732</v>
      </c>
      <c r="E142" s="36" t="s">
        <v>201</v>
      </c>
      <c r="F142" s="36" t="s">
        <v>1758</v>
      </c>
      <c r="G142" s="46">
        <v>56000000</v>
      </c>
      <c r="H142" s="34">
        <v>45192</v>
      </c>
      <c r="I142" s="35" t="s">
        <v>234</v>
      </c>
      <c r="J142" s="36" t="s">
        <v>868</v>
      </c>
      <c r="K142" s="37">
        <v>0</v>
      </c>
      <c r="L142" s="55"/>
      <c r="M142" s="56">
        <v>0</v>
      </c>
      <c r="N142" s="50">
        <f t="shared" si="8"/>
        <v>56000000</v>
      </c>
      <c r="O142" s="38">
        <v>0.77</v>
      </c>
      <c r="P142" s="39"/>
      <c r="Q142" s="40"/>
      <c r="R142" s="41"/>
      <c r="T142" s="51">
        <v>45137</v>
      </c>
      <c r="U142" s="52">
        <f t="shared" si="9"/>
        <v>0.77</v>
      </c>
      <c r="V142" s="53">
        <f t="shared" si="10"/>
        <v>242</v>
      </c>
      <c r="W142" s="53">
        <f t="shared" si="11"/>
        <v>187</v>
      </c>
      <c r="Y142" s="51">
        <f>VLOOKUP(A142,'[2]BASE 2023'!$C$5:$DV$1213,94,0)</f>
        <v>45193</v>
      </c>
      <c r="Z142" s="51">
        <f>VLOOKUP(A142,'[2]BASE 2023'!$C$5:$DV$1213,93,0)</f>
        <v>45191</v>
      </c>
    </row>
    <row r="143" spans="1:26" ht="17.25" customHeight="1" x14ac:dyDescent="0.25">
      <c r="A143" s="58" t="s">
        <v>2587</v>
      </c>
      <c r="B143" s="33">
        <v>44950</v>
      </c>
      <c r="C143" s="57">
        <v>44952</v>
      </c>
      <c r="D143" s="54" t="s">
        <v>732</v>
      </c>
      <c r="E143" s="36" t="s">
        <v>1759</v>
      </c>
      <c r="F143" s="36" t="s">
        <v>1760</v>
      </c>
      <c r="G143" s="46">
        <v>73600000</v>
      </c>
      <c r="H143" s="34">
        <v>45201</v>
      </c>
      <c r="I143" s="35" t="s">
        <v>234</v>
      </c>
      <c r="J143" s="36" t="s">
        <v>869</v>
      </c>
      <c r="K143" s="37">
        <v>0</v>
      </c>
      <c r="L143" s="55"/>
      <c r="M143" s="56">
        <v>0</v>
      </c>
      <c r="N143" s="50">
        <f t="shared" si="8"/>
        <v>73600000</v>
      </c>
      <c r="O143" s="38">
        <v>0.74</v>
      </c>
      <c r="P143" s="39"/>
      <c r="Q143" s="40"/>
      <c r="R143" s="41"/>
      <c r="T143" s="51">
        <v>45137</v>
      </c>
      <c r="U143" s="52">
        <f t="shared" si="9"/>
        <v>0.74</v>
      </c>
      <c r="V143" s="53">
        <f t="shared" si="10"/>
        <v>249</v>
      </c>
      <c r="W143" s="53">
        <f t="shared" si="11"/>
        <v>185</v>
      </c>
      <c r="Y143" s="51">
        <f>VLOOKUP(A143,'[2]BASE 2023'!$C$5:$DV$1213,94,0)</f>
        <v>0</v>
      </c>
      <c r="Z143" s="51">
        <f>VLOOKUP(A143,'[2]BASE 2023'!$C$5:$DV$1213,93,0)</f>
        <v>0</v>
      </c>
    </row>
    <row r="144" spans="1:26" ht="17.25" customHeight="1" x14ac:dyDescent="0.25">
      <c r="A144" s="58" t="s">
        <v>2588</v>
      </c>
      <c r="B144" s="33">
        <v>44950</v>
      </c>
      <c r="C144" s="57">
        <v>44958</v>
      </c>
      <c r="D144" s="54" t="s">
        <v>732</v>
      </c>
      <c r="E144" s="36" t="s">
        <v>658</v>
      </c>
      <c r="F144" s="36" t="s">
        <v>70</v>
      </c>
      <c r="G144" s="46">
        <v>71379000</v>
      </c>
      <c r="H144" s="34">
        <v>45291</v>
      </c>
      <c r="I144" s="35" t="s">
        <v>234</v>
      </c>
      <c r="J144" s="36" t="s">
        <v>870</v>
      </c>
      <c r="K144" s="37">
        <v>0</v>
      </c>
      <c r="L144" s="55"/>
      <c r="M144" s="56">
        <v>0</v>
      </c>
      <c r="N144" s="50">
        <f t="shared" si="8"/>
        <v>71379000</v>
      </c>
      <c r="O144" s="38">
        <v>0.54</v>
      </c>
      <c r="P144" s="39"/>
      <c r="Q144" s="40"/>
      <c r="R144" s="41"/>
      <c r="T144" s="51">
        <v>45137</v>
      </c>
      <c r="U144" s="52">
        <f t="shared" si="9"/>
        <v>0.54</v>
      </c>
      <c r="V144" s="53">
        <f t="shared" si="10"/>
        <v>333</v>
      </c>
      <c r="W144" s="53">
        <f t="shared" si="11"/>
        <v>179</v>
      </c>
      <c r="Y144" s="51">
        <f>VLOOKUP(A144,'[2]BASE 2023'!$C$5:$DV$1213,94,0)</f>
        <v>0</v>
      </c>
      <c r="Z144" s="51">
        <f>VLOOKUP(A144,'[2]BASE 2023'!$C$5:$DV$1213,93,0)</f>
        <v>0</v>
      </c>
    </row>
    <row r="145" spans="1:26" ht="17.25" customHeight="1" x14ac:dyDescent="0.25">
      <c r="A145" s="58" t="s">
        <v>2589</v>
      </c>
      <c r="B145" s="33">
        <v>44950</v>
      </c>
      <c r="C145" s="57">
        <v>44952</v>
      </c>
      <c r="D145" s="54" t="s">
        <v>732</v>
      </c>
      <c r="E145" s="36" t="s">
        <v>320</v>
      </c>
      <c r="F145" s="36" t="s">
        <v>1761</v>
      </c>
      <c r="G145" s="46">
        <v>42400000</v>
      </c>
      <c r="H145" s="34">
        <v>45194</v>
      </c>
      <c r="I145" s="35" t="s">
        <v>234</v>
      </c>
      <c r="J145" s="36" t="s">
        <v>871</v>
      </c>
      <c r="K145" s="37">
        <v>0</v>
      </c>
      <c r="L145" s="55"/>
      <c r="M145" s="56">
        <v>0</v>
      </c>
      <c r="N145" s="50">
        <f t="shared" si="8"/>
        <v>42400000</v>
      </c>
      <c r="O145" s="38">
        <v>0.76</v>
      </c>
      <c r="P145" s="39"/>
      <c r="Q145" s="40"/>
      <c r="R145" s="41"/>
      <c r="T145" s="51">
        <v>45137</v>
      </c>
      <c r="U145" s="52">
        <f t="shared" si="9"/>
        <v>0.76</v>
      </c>
      <c r="V145" s="53">
        <f t="shared" si="10"/>
        <v>242</v>
      </c>
      <c r="W145" s="53">
        <f t="shared" si="11"/>
        <v>185</v>
      </c>
      <c r="Y145" s="51">
        <f>VLOOKUP(A145,'[2]BASE 2023'!$C$5:$DV$1213,94,0)</f>
        <v>45195</v>
      </c>
      <c r="Z145" s="51">
        <f>VLOOKUP(A145,'[2]BASE 2023'!$C$5:$DV$1213,93,0)</f>
        <v>45191</v>
      </c>
    </row>
    <row r="146" spans="1:26" ht="17.25" customHeight="1" x14ac:dyDescent="0.25">
      <c r="A146" s="58" t="s">
        <v>2590</v>
      </c>
      <c r="B146" s="33">
        <v>44949</v>
      </c>
      <c r="C146" s="57">
        <v>44951</v>
      </c>
      <c r="D146" s="54" t="s">
        <v>732</v>
      </c>
      <c r="E146" s="36" t="s">
        <v>603</v>
      </c>
      <c r="F146" s="36" t="s">
        <v>1762</v>
      </c>
      <c r="G146" s="46">
        <v>33600000</v>
      </c>
      <c r="H146" s="34">
        <v>45193</v>
      </c>
      <c r="I146" s="35" t="s">
        <v>234</v>
      </c>
      <c r="J146" s="36" t="s">
        <v>872</v>
      </c>
      <c r="K146" s="37">
        <v>0</v>
      </c>
      <c r="L146" s="55"/>
      <c r="M146" s="56">
        <v>0</v>
      </c>
      <c r="N146" s="50">
        <f t="shared" si="8"/>
        <v>33600000</v>
      </c>
      <c r="O146" s="38">
        <v>0.77</v>
      </c>
      <c r="P146" s="39"/>
      <c r="Q146" s="40"/>
      <c r="R146" s="41"/>
      <c r="T146" s="51">
        <v>45137</v>
      </c>
      <c r="U146" s="52">
        <f t="shared" si="9"/>
        <v>0.77</v>
      </c>
      <c r="V146" s="53">
        <f t="shared" si="10"/>
        <v>242</v>
      </c>
      <c r="W146" s="53">
        <f t="shared" si="11"/>
        <v>186</v>
      </c>
      <c r="Y146" s="51">
        <f>VLOOKUP(A146,'[2]BASE 2023'!$C$5:$DV$1213,94,0)</f>
        <v>45194</v>
      </c>
      <c r="Z146" s="51">
        <f>VLOOKUP(A146,'[2]BASE 2023'!$C$5:$DV$1213,93,0)</f>
        <v>45191</v>
      </c>
    </row>
    <row r="147" spans="1:26" ht="17.25" customHeight="1" x14ac:dyDescent="0.25">
      <c r="A147" s="58" t="s">
        <v>2591</v>
      </c>
      <c r="B147" s="33">
        <v>44949</v>
      </c>
      <c r="C147" s="57">
        <v>44950</v>
      </c>
      <c r="D147" s="54" t="s">
        <v>733</v>
      </c>
      <c r="E147" s="36" t="s">
        <v>1763</v>
      </c>
      <c r="F147" s="36" t="s">
        <v>1764</v>
      </c>
      <c r="G147" s="46">
        <v>31200000</v>
      </c>
      <c r="H147" s="34">
        <v>45192</v>
      </c>
      <c r="I147" s="35" t="s">
        <v>234</v>
      </c>
      <c r="J147" s="36" t="s">
        <v>873</v>
      </c>
      <c r="K147" s="37">
        <v>0</v>
      </c>
      <c r="L147" s="55"/>
      <c r="M147" s="56">
        <v>0</v>
      </c>
      <c r="N147" s="50">
        <f t="shared" si="8"/>
        <v>31200000</v>
      </c>
      <c r="O147" s="38">
        <v>0.77</v>
      </c>
      <c r="P147" s="39"/>
      <c r="Q147" s="40"/>
      <c r="R147" s="41"/>
      <c r="T147" s="51">
        <v>45137</v>
      </c>
      <c r="U147" s="52">
        <f t="shared" si="9"/>
        <v>0.77</v>
      </c>
      <c r="V147" s="53">
        <f t="shared" si="10"/>
        <v>242</v>
      </c>
      <c r="W147" s="53">
        <f t="shared" si="11"/>
        <v>187</v>
      </c>
      <c r="Y147" s="51">
        <f>VLOOKUP(A147,'[2]BASE 2023'!$C$5:$DV$1213,94,0)</f>
        <v>45193</v>
      </c>
      <c r="Z147" s="51">
        <f>VLOOKUP(A147,'[2]BASE 2023'!$C$5:$DV$1213,93,0)</f>
        <v>45191</v>
      </c>
    </row>
    <row r="148" spans="1:26" ht="17.25" customHeight="1" x14ac:dyDescent="0.25">
      <c r="A148" s="58" t="s">
        <v>2592</v>
      </c>
      <c r="B148" s="33">
        <v>44949</v>
      </c>
      <c r="C148" s="57">
        <v>44951</v>
      </c>
      <c r="D148" s="54" t="s">
        <v>732</v>
      </c>
      <c r="E148" s="36" t="s">
        <v>187</v>
      </c>
      <c r="F148" s="36" t="s">
        <v>1765</v>
      </c>
      <c r="G148" s="46">
        <v>83430000</v>
      </c>
      <c r="H148" s="34">
        <v>45223</v>
      </c>
      <c r="I148" s="35" t="s">
        <v>234</v>
      </c>
      <c r="J148" s="36" t="s">
        <v>874</v>
      </c>
      <c r="K148" s="37">
        <v>0</v>
      </c>
      <c r="L148" s="55"/>
      <c r="M148" s="56">
        <v>0</v>
      </c>
      <c r="N148" s="50">
        <f t="shared" si="8"/>
        <v>83430000</v>
      </c>
      <c r="O148" s="38">
        <v>0.68</v>
      </c>
      <c r="P148" s="39"/>
      <c r="Q148" s="40"/>
      <c r="R148" s="41"/>
      <c r="T148" s="51">
        <v>45137</v>
      </c>
      <c r="U148" s="52">
        <f t="shared" si="9"/>
        <v>0.68</v>
      </c>
      <c r="V148" s="53">
        <f t="shared" si="10"/>
        <v>272</v>
      </c>
      <c r="W148" s="53">
        <f t="shared" si="11"/>
        <v>186</v>
      </c>
      <c r="Y148" s="51">
        <f>VLOOKUP(A148,'[2]BASE 2023'!$C$5:$DV$1213,94,0)</f>
        <v>45224</v>
      </c>
      <c r="Z148" s="51">
        <f>VLOOKUP(A148,'[2]BASE 2023'!$C$5:$DV$1213,93,0)</f>
        <v>45208</v>
      </c>
    </row>
    <row r="149" spans="1:26" ht="17.25" customHeight="1" x14ac:dyDescent="0.25">
      <c r="A149" s="58" t="s">
        <v>2593</v>
      </c>
      <c r="B149" s="33">
        <v>44949</v>
      </c>
      <c r="C149" s="57">
        <v>44951</v>
      </c>
      <c r="D149" s="54" t="s">
        <v>732</v>
      </c>
      <c r="E149" s="36" t="s">
        <v>126</v>
      </c>
      <c r="F149" s="36" t="s">
        <v>1766</v>
      </c>
      <c r="G149" s="46">
        <v>83430000</v>
      </c>
      <c r="H149" s="34">
        <v>45223</v>
      </c>
      <c r="I149" s="35" t="s">
        <v>234</v>
      </c>
      <c r="J149" s="36" t="s">
        <v>875</v>
      </c>
      <c r="K149" s="37">
        <v>0</v>
      </c>
      <c r="L149" s="55"/>
      <c r="M149" s="56">
        <v>0</v>
      </c>
      <c r="N149" s="50">
        <f t="shared" si="8"/>
        <v>83430000</v>
      </c>
      <c r="O149" s="38">
        <v>0.68</v>
      </c>
      <c r="P149" s="39"/>
      <c r="Q149" s="40"/>
      <c r="R149" s="41"/>
      <c r="T149" s="51">
        <v>45137</v>
      </c>
      <c r="U149" s="52">
        <f t="shared" si="9"/>
        <v>0.68</v>
      </c>
      <c r="V149" s="53">
        <f t="shared" si="10"/>
        <v>272</v>
      </c>
      <c r="W149" s="53">
        <f t="shared" si="11"/>
        <v>186</v>
      </c>
      <c r="Y149" s="51">
        <f>VLOOKUP(A149,'[2]BASE 2023'!$C$5:$DV$1213,94,0)</f>
        <v>0</v>
      </c>
      <c r="Z149" s="51">
        <f>VLOOKUP(A149,'[2]BASE 2023'!$C$5:$DV$1213,93,0)</f>
        <v>0</v>
      </c>
    </row>
    <row r="150" spans="1:26" ht="17.25" customHeight="1" x14ac:dyDescent="0.25">
      <c r="A150" s="58" t="s">
        <v>2594</v>
      </c>
      <c r="B150" s="33">
        <v>44949</v>
      </c>
      <c r="C150" s="57">
        <v>44956</v>
      </c>
      <c r="D150" s="54" t="s">
        <v>732</v>
      </c>
      <c r="E150" s="36" t="s">
        <v>1767</v>
      </c>
      <c r="F150" s="36" t="s">
        <v>1768</v>
      </c>
      <c r="G150" s="46">
        <v>55620000</v>
      </c>
      <c r="H150" s="34">
        <v>45228</v>
      </c>
      <c r="I150" s="35" t="s">
        <v>234</v>
      </c>
      <c r="J150" s="36" t="s">
        <v>876</v>
      </c>
      <c r="K150" s="37">
        <v>0</v>
      </c>
      <c r="L150" s="55"/>
      <c r="M150" s="56">
        <v>0</v>
      </c>
      <c r="N150" s="50">
        <f t="shared" si="8"/>
        <v>55620000</v>
      </c>
      <c r="O150" s="38">
        <v>0.67</v>
      </c>
      <c r="P150" s="39"/>
      <c r="Q150" s="40"/>
      <c r="R150" s="41"/>
      <c r="T150" s="51">
        <v>45137</v>
      </c>
      <c r="U150" s="52">
        <f t="shared" si="9"/>
        <v>0.67</v>
      </c>
      <c r="V150" s="53">
        <f t="shared" si="10"/>
        <v>272</v>
      </c>
      <c r="W150" s="53">
        <f t="shared" si="11"/>
        <v>181</v>
      </c>
      <c r="Y150" s="51">
        <f>VLOOKUP(A150,'[2]BASE 2023'!$C$5:$DV$1213,94,0)</f>
        <v>45229</v>
      </c>
      <c r="Z150" s="51">
        <f>VLOOKUP(A150,'[2]BASE 2023'!$C$5:$DV$1213,93,0)</f>
        <v>45198</v>
      </c>
    </row>
    <row r="151" spans="1:26" ht="17.25" customHeight="1" x14ac:dyDescent="0.25">
      <c r="A151" s="58" t="s">
        <v>2595</v>
      </c>
      <c r="B151" s="33">
        <v>44949</v>
      </c>
      <c r="C151" s="57">
        <v>44951</v>
      </c>
      <c r="D151" s="54" t="s">
        <v>732</v>
      </c>
      <c r="E151" s="36" t="s">
        <v>1769</v>
      </c>
      <c r="F151" s="36" t="s">
        <v>1770</v>
      </c>
      <c r="G151" s="46">
        <v>103500000</v>
      </c>
      <c r="H151" s="34">
        <v>45223</v>
      </c>
      <c r="I151" s="35" t="s">
        <v>234</v>
      </c>
      <c r="J151" s="36" t="s">
        <v>877</v>
      </c>
      <c r="K151" s="37">
        <v>0</v>
      </c>
      <c r="L151" s="55"/>
      <c r="M151" s="56">
        <v>0</v>
      </c>
      <c r="N151" s="50">
        <f t="shared" si="8"/>
        <v>103500000</v>
      </c>
      <c r="O151" s="38">
        <v>0.68</v>
      </c>
      <c r="P151" s="39"/>
      <c r="Q151" s="40"/>
      <c r="R151" s="41"/>
      <c r="T151" s="51">
        <v>45137</v>
      </c>
      <c r="U151" s="52">
        <f t="shared" si="9"/>
        <v>0.68</v>
      </c>
      <c r="V151" s="53">
        <f t="shared" si="10"/>
        <v>272</v>
      </c>
      <c r="W151" s="53">
        <f t="shared" si="11"/>
        <v>186</v>
      </c>
      <c r="Y151" s="51">
        <f>VLOOKUP(A151,'[2]BASE 2023'!$C$5:$DV$1213,94,0)</f>
        <v>0</v>
      </c>
      <c r="Z151" s="51">
        <f>VLOOKUP(A151,'[2]BASE 2023'!$C$5:$DV$1213,93,0)</f>
        <v>0</v>
      </c>
    </row>
    <row r="152" spans="1:26" ht="17.25" customHeight="1" x14ac:dyDescent="0.25">
      <c r="A152" s="58" t="s">
        <v>2596</v>
      </c>
      <c r="B152" s="33">
        <v>44949</v>
      </c>
      <c r="C152" s="57">
        <v>44951</v>
      </c>
      <c r="D152" s="54" t="s">
        <v>732</v>
      </c>
      <c r="E152" s="36" t="s">
        <v>1771</v>
      </c>
      <c r="F152" s="36" t="s">
        <v>1772</v>
      </c>
      <c r="G152" s="46">
        <v>101970000</v>
      </c>
      <c r="H152" s="34">
        <v>45223</v>
      </c>
      <c r="I152" s="35" t="s">
        <v>234</v>
      </c>
      <c r="J152" s="36" t="s">
        <v>878</v>
      </c>
      <c r="K152" s="37">
        <v>0</v>
      </c>
      <c r="L152" s="55"/>
      <c r="M152" s="56">
        <v>0</v>
      </c>
      <c r="N152" s="50">
        <f t="shared" si="8"/>
        <v>101970000</v>
      </c>
      <c r="O152" s="38">
        <v>0.68</v>
      </c>
      <c r="P152" s="39"/>
      <c r="Q152" s="40"/>
      <c r="R152" s="41"/>
      <c r="T152" s="51">
        <v>45137</v>
      </c>
      <c r="U152" s="52">
        <f t="shared" si="9"/>
        <v>0.68</v>
      </c>
      <c r="V152" s="53">
        <f t="shared" si="10"/>
        <v>272</v>
      </c>
      <c r="W152" s="53">
        <f t="shared" si="11"/>
        <v>186</v>
      </c>
      <c r="Y152" s="51">
        <f>VLOOKUP(A152,'[2]BASE 2023'!$C$5:$DV$1213,94,0)</f>
        <v>0</v>
      </c>
      <c r="Z152" s="51">
        <f>VLOOKUP(A152,'[2]BASE 2023'!$C$5:$DV$1213,93,0)</f>
        <v>0</v>
      </c>
    </row>
    <row r="153" spans="1:26" ht="17.25" customHeight="1" x14ac:dyDescent="0.25">
      <c r="A153" s="58" t="s">
        <v>2597</v>
      </c>
      <c r="B153" s="33">
        <v>44951</v>
      </c>
      <c r="C153" s="57">
        <v>44952</v>
      </c>
      <c r="D153" s="54" t="s">
        <v>732</v>
      </c>
      <c r="E153" s="36" t="s">
        <v>19</v>
      </c>
      <c r="F153" s="36" t="s">
        <v>1773</v>
      </c>
      <c r="G153" s="46">
        <v>58160000</v>
      </c>
      <c r="H153" s="34">
        <v>45194</v>
      </c>
      <c r="I153" s="35" t="s">
        <v>234</v>
      </c>
      <c r="J153" s="36" t="s">
        <v>879</v>
      </c>
      <c r="K153" s="37">
        <v>0</v>
      </c>
      <c r="L153" s="55"/>
      <c r="M153" s="56">
        <v>0</v>
      </c>
      <c r="N153" s="50">
        <f t="shared" si="8"/>
        <v>58160000</v>
      </c>
      <c r="O153" s="38">
        <v>0.76</v>
      </c>
      <c r="P153" s="39"/>
      <c r="Q153" s="40"/>
      <c r="R153" s="41"/>
      <c r="T153" s="51">
        <v>45137</v>
      </c>
      <c r="U153" s="52">
        <f t="shared" si="9"/>
        <v>0.76</v>
      </c>
      <c r="V153" s="53">
        <f t="shared" si="10"/>
        <v>242</v>
      </c>
      <c r="W153" s="53">
        <f t="shared" si="11"/>
        <v>185</v>
      </c>
      <c r="Y153" s="51">
        <f>VLOOKUP(A153,'[2]BASE 2023'!$C$5:$DV$1213,94,0)</f>
        <v>45195</v>
      </c>
      <c r="Z153" s="51">
        <f>VLOOKUP(A153,'[2]BASE 2023'!$C$5:$DV$1213,93,0)</f>
        <v>45194</v>
      </c>
    </row>
    <row r="154" spans="1:26" ht="17.25" customHeight="1" x14ac:dyDescent="0.25">
      <c r="A154" s="58" t="s">
        <v>2598</v>
      </c>
      <c r="B154" s="33">
        <v>44951</v>
      </c>
      <c r="C154" s="57">
        <v>44953</v>
      </c>
      <c r="D154" s="54" t="s">
        <v>732</v>
      </c>
      <c r="E154" s="36" t="s">
        <v>1774</v>
      </c>
      <c r="F154" s="36" t="s">
        <v>89</v>
      </c>
      <c r="G154" s="46">
        <v>73645000</v>
      </c>
      <c r="H154" s="34">
        <v>45138</v>
      </c>
      <c r="I154" s="35" t="s">
        <v>234</v>
      </c>
      <c r="J154" s="36" t="s">
        <v>880</v>
      </c>
      <c r="K154" s="37">
        <v>0</v>
      </c>
      <c r="L154" s="55"/>
      <c r="M154" s="56">
        <v>32582333</v>
      </c>
      <c r="N154" s="50">
        <f t="shared" si="8"/>
        <v>41062667</v>
      </c>
      <c r="O154" s="38">
        <v>0.99</v>
      </c>
      <c r="P154" s="39"/>
      <c r="Q154" s="40"/>
      <c r="R154" s="41"/>
      <c r="T154" s="51">
        <v>45137</v>
      </c>
      <c r="U154" s="52">
        <f t="shared" si="9"/>
        <v>0.99</v>
      </c>
      <c r="V154" s="53">
        <f t="shared" si="10"/>
        <v>185</v>
      </c>
      <c r="W154" s="53">
        <f t="shared" si="11"/>
        <v>184</v>
      </c>
      <c r="Y154" s="51">
        <f>VLOOKUP(A154,'[2]BASE 2023'!$C$5:$DV$1213,94,0)</f>
        <v>0</v>
      </c>
      <c r="Z154" s="51">
        <f>VLOOKUP(A154,'[2]BASE 2023'!$C$5:$DV$1213,93,0)</f>
        <v>0</v>
      </c>
    </row>
    <row r="155" spans="1:26" ht="17.25" customHeight="1" x14ac:dyDescent="0.25">
      <c r="A155" s="58" t="s">
        <v>2599</v>
      </c>
      <c r="B155" s="33">
        <v>44951</v>
      </c>
      <c r="C155" s="57">
        <v>44956</v>
      </c>
      <c r="D155" s="54" t="s">
        <v>732</v>
      </c>
      <c r="E155" s="36" t="s">
        <v>372</v>
      </c>
      <c r="F155" s="36" t="s">
        <v>328</v>
      </c>
      <c r="G155" s="46">
        <v>82800000</v>
      </c>
      <c r="H155" s="34">
        <v>45228</v>
      </c>
      <c r="I155" s="35" t="s">
        <v>234</v>
      </c>
      <c r="J155" s="36" t="s">
        <v>881</v>
      </c>
      <c r="K155" s="37">
        <v>0</v>
      </c>
      <c r="L155" s="55"/>
      <c r="M155" s="56">
        <v>0</v>
      </c>
      <c r="N155" s="50">
        <f t="shared" si="8"/>
        <v>82800000</v>
      </c>
      <c r="O155" s="38">
        <v>0.67</v>
      </c>
      <c r="P155" s="39"/>
      <c r="Q155" s="40"/>
      <c r="R155" s="41"/>
      <c r="T155" s="51">
        <v>45137</v>
      </c>
      <c r="U155" s="52">
        <f t="shared" si="9"/>
        <v>0.67</v>
      </c>
      <c r="V155" s="53">
        <f t="shared" si="10"/>
        <v>272</v>
      </c>
      <c r="W155" s="53">
        <f t="shared" si="11"/>
        <v>181</v>
      </c>
      <c r="Y155" s="51">
        <f>VLOOKUP(A155,'[2]BASE 2023'!$C$5:$DV$1213,94,0)</f>
        <v>0</v>
      </c>
      <c r="Z155" s="51">
        <f>VLOOKUP(A155,'[2]BASE 2023'!$C$5:$DV$1213,93,0)</f>
        <v>0</v>
      </c>
    </row>
    <row r="156" spans="1:26" ht="17.25" customHeight="1" x14ac:dyDescent="0.25">
      <c r="A156" s="58" t="s">
        <v>2600</v>
      </c>
      <c r="B156" s="33">
        <v>44951</v>
      </c>
      <c r="C156" s="57">
        <v>44959</v>
      </c>
      <c r="D156" s="54" t="s">
        <v>732</v>
      </c>
      <c r="E156" s="36" t="s">
        <v>197</v>
      </c>
      <c r="F156" s="36" t="s">
        <v>1775</v>
      </c>
      <c r="G156" s="46">
        <v>82800000</v>
      </c>
      <c r="H156" s="34">
        <v>45231</v>
      </c>
      <c r="I156" s="35" t="s">
        <v>234</v>
      </c>
      <c r="J156" s="36" t="s">
        <v>882</v>
      </c>
      <c r="K156" s="37">
        <v>0</v>
      </c>
      <c r="L156" s="55"/>
      <c r="M156" s="56">
        <v>0</v>
      </c>
      <c r="N156" s="50">
        <f t="shared" si="8"/>
        <v>82800000</v>
      </c>
      <c r="O156" s="38">
        <v>0.65</v>
      </c>
      <c r="P156" s="39"/>
      <c r="Q156" s="40"/>
      <c r="R156" s="41"/>
      <c r="T156" s="51">
        <v>45137</v>
      </c>
      <c r="U156" s="52">
        <f t="shared" si="9"/>
        <v>0.65</v>
      </c>
      <c r="V156" s="53">
        <f t="shared" si="10"/>
        <v>272</v>
      </c>
      <c r="W156" s="53">
        <f t="shared" si="11"/>
        <v>178</v>
      </c>
      <c r="Y156" s="51">
        <f>VLOOKUP(A156,'[2]BASE 2023'!$C$5:$DV$1213,94,0)</f>
        <v>0</v>
      </c>
      <c r="Z156" s="51">
        <f>VLOOKUP(A156,'[2]BASE 2023'!$C$5:$DV$1213,93,0)</f>
        <v>0</v>
      </c>
    </row>
    <row r="157" spans="1:26" ht="17.25" customHeight="1" x14ac:dyDescent="0.25">
      <c r="A157" s="58" t="s">
        <v>2601</v>
      </c>
      <c r="B157" s="33">
        <v>44951</v>
      </c>
      <c r="C157" s="57">
        <v>44956</v>
      </c>
      <c r="D157" s="54" t="s">
        <v>732</v>
      </c>
      <c r="E157" s="36" t="s">
        <v>3557</v>
      </c>
      <c r="F157" s="36" t="s">
        <v>1776</v>
      </c>
      <c r="G157" s="46">
        <v>47700000</v>
      </c>
      <c r="H157" s="34">
        <v>45228</v>
      </c>
      <c r="I157" s="35" t="s">
        <v>234</v>
      </c>
      <c r="J157" s="36" t="s">
        <v>883</v>
      </c>
      <c r="K157" s="37">
        <v>0</v>
      </c>
      <c r="L157" s="55"/>
      <c r="M157" s="56">
        <v>0</v>
      </c>
      <c r="N157" s="50">
        <f t="shared" si="8"/>
        <v>47700000</v>
      </c>
      <c r="O157" s="38">
        <v>0.67</v>
      </c>
      <c r="P157" s="39"/>
      <c r="Q157" s="40"/>
      <c r="R157" s="41"/>
      <c r="T157" s="51">
        <v>45137</v>
      </c>
      <c r="U157" s="52">
        <f t="shared" si="9"/>
        <v>0.67</v>
      </c>
      <c r="V157" s="53">
        <f t="shared" si="10"/>
        <v>272</v>
      </c>
      <c r="W157" s="53">
        <f t="shared" si="11"/>
        <v>181</v>
      </c>
      <c r="Y157" s="51">
        <f>VLOOKUP(A157,'[2]BASE 2023'!$C$5:$DV$1213,94,0)</f>
        <v>45229</v>
      </c>
      <c r="Z157" s="51">
        <f>VLOOKUP(A157,'[2]BASE 2023'!$C$5:$DV$1213,93,0)</f>
        <v>45198</v>
      </c>
    </row>
    <row r="158" spans="1:26" ht="17.25" customHeight="1" x14ac:dyDescent="0.25">
      <c r="A158" s="58" t="s">
        <v>2602</v>
      </c>
      <c r="B158" s="33">
        <v>44951</v>
      </c>
      <c r="C158" s="57">
        <v>44956</v>
      </c>
      <c r="D158" s="54" t="s">
        <v>732</v>
      </c>
      <c r="E158" s="36" t="s">
        <v>330</v>
      </c>
      <c r="F158" s="36" t="s">
        <v>1777</v>
      </c>
      <c r="G158" s="46">
        <v>66950000</v>
      </c>
      <c r="H158" s="34">
        <v>45254</v>
      </c>
      <c r="I158" s="35" t="s">
        <v>234</v>
      </c>
      <c r="J158" s="36" t="s">
        <v>884</v>
      </c>
      <c r="K158" s="37">
        <v>0</v>
      </c>
      <c r="L158" s="55"/>
      <c r="M158" s="56">
        <v>0</v>
      </c>
      <c r="N158" s="50">
        <f t="shared" si="8"/>
        <v>66950000</v>
      </c>
      <c r="O158" s="38">
        <v>0.61</v>
      </c>
      <c r="P158" s="39"/>
      <c r="Q158" s="40"/>
      <c r="R158" s="41"/>
      <c r="T158" s="51">
        <v>45137</v>
      </c>
      <c r="U158" s="52">
        <f t="shared" si="9"/>
        <v>0.61</v>
      </c>
      <c r="V158" s="53">
        <f t="shared" si="10"/>
        <v>298</v>
      </c>
      <c r="W158" s="53">
        <f t="shared" si="11"/>
        <v>181</v>
      </c>
      <c r="Y158" s="51">
        <f>VLOOKUP(A158,'[2]BASE 2023'!$C$5:$DV$1213,94,0)</f>
        <v>0</v>
      </c>
      <c r="Z158" s="51">
        <f>VLOOKUP(A158,'[2]BASE 2023'!$C$5:$DV$1213,93,0)</f>
        <v>0</v>
      </c>
    </row>
    <row r="159" spans="1:26" ht="17.25" customHeight="1" x14ac:dyDescent="0.25">
      <c r="A159" s="58" t="s">
        <v>2603</v>
      </c>
      <c r="B159" s="33">
        <v>44951</v>
      </c>
      <c r="C159" s="57">
        <v>44953</v>
      </c>
      <c r="D159" s="54" t="s">
        <v>732</v>
      </c>
      <c r="E159" s="36" t="s">
        <v>682</v>
      </c>
      <c r="F159" s="36" t="s">
        <v>1778</v>
      </c>
      <c r="G159" s="46">
        <v>51200000</v>
      </c>
      <c r="H159" s="34">
        <v>45195</v>
      </c>
      <c r="I159" s="35" t="s">
        <v>234</v>
      </c>
      <c r="J159" s="36" t="s">
        <v>885</v>
      </c>
      <c r="K159" s="37">
        <v>0</v>
      </c>
      <c r="L159" s="55"/>
      <c r="M159" s="56">
        <v>0</v>
      </c>
      <c r="N159" s="50">
        <f t="shared" si="8"/>
        <v>51200000</v>
      </c>
      <c r="O159" s="38">
        <v>0.76</v>
      </c>
      <c r="P159" s="39"/>
      <c r="Q159" s="40"/>
      <c r="R159" s="41"/>
      <c r="T159" s="51">
        <v>45137</v>
      </c>
      <c r="U159" s="52">
        <f t="shared" si="9"/>
        <v>0.76</v>
      </c>
      <c r="V159" s="53">
        <f t="shared" si="10"/>
        <v>242</v>
      </c>
      <c r="W159" s="53">
        <f t="shared" si="11"/>
        <v>184</v>
      </c>
      <c r="Y159" s="51">
        <f>VLOOKUP(A159,'[2]BASE 2023'!$C$5:$DV$1213,94,0)</f>
        <v>45196</v>
      </c>
      <c r="Z159" s="51">
        <f>VLOOKUP(A159,'[2]BASE 2023'!$C$5:$DV$1213,93,0)</f>
        <v>45195</v>
      </c>
    </row>
    <row r="160" spans="1:26" ht="17.25" customHeight="1" x14ac:dyDescent="0.25">
      <c r="A160" s="58" t="s">
        <v>2604</v>
      </c>
      <c r="B160" s="33">
        <v>44951</v>
      </c>
      <c r="C160" s="57">
        <v>44953</v>
      </c>
      <c r="D160" s="54" t="s">
        <v>732</v>
      </c>
      <c r="E160" s="36" t="s">
        <v>169</v>
      </c>
      <c r="F160" s="36" t="s">
        <v>1779</v>
      </c>
      <c r="G160" s="46">
        <v>47700000</v>
      </c>
      <c r="H160" s="34">
        <v>45225</v>
      </c>
      <c r="I160" s="35" t="s">
        <v>234</v>
      </c>
      <c r="J160" s="36" t="s">
        <v>886</v>
      </c>
      <c r="K160" s="37">
        <v>0</v>
      </c>
      <c r="L160" s="55"/>
      <c r="M160" s="56">
        <v>0</v>
      </c>
      <c r="N160" s="50">
        <f t="shared" si="8"/>
        <v>47700000</v>
      </c>
      <c r="O160" s="38">
        <v>0.68</v>
      </c>
      <c r="P160" s="39"/>
      <c r="Q160" s="40"/>
      <c r="R160" s="41"/>
      <c r="T160" s="51">
        <v>45137</v>
      </c>
      <c r="U160" s="52">
        <f t="shared" si="9"/>
        <v>0.68</v>
      </c>
      <c r="V160" s="53">
        <f t="shared" si="10"/>
        <v>272</v>
      </c>
      <c r="W160" s="53">
        <f t="shared" si="11"/>
        <v>184</v>
      </c>
      <c r="Y160" s="51">
        <f>VLOOKUP(A160,'[2]BASE 2023'!$C$5:$DV$1213,94,0)</f>
        <v>45226</v>
      </c>
      <c r="Z160" s="51">
        <f>VLOOKUP(A160,'[2]BASE 2023'!$C$5:$DV$1213,93,0)</f>
        <v>45190</v>
      </c>
    </row>
    <row r="161" spans="1:26" ht="17.25" customHeight="1" x14ac:dyDescent="0.25">
      <c r="A161" s="58" t="s">
        <v>2605</v>
      </c>
      <c r="B161" s="33">
        <v>44951</v>
      </c>
      <c r="C161" s="57">
        <v>44953</v>
      </c>
      <c r="D161" s="54" t="s">
        <v>732</v>
      </c>
      <c r="E161" s="36" t="s">
        <v>1780</v>
      </c>
      <c r="F161" s="36" t="s">
        <v>1781</v>
      </c>
      <c r="G161" s="46">
        <v>59600000</v>
      </c>
      <c r="H161" s="34">
        <v>45195</v>
      </c>
      <c r="I161" s="35" t="s">
        <v>234</v>
      </c>
      <c r="J161" s="36" t="s">
        <v>887</v>
      </c>
      <c r="K161" s="37">
        <v>0</v>
      </c>
      <c r="L161" s="55"/>
      <c r="M161" s="56">
        <v>0</v>
      </c>
      <c r="N161" s="50">
        <f t="shared" si="8"/>
        <v>59600000</v>
      </c>
      <c r="O161" s="38">
        <v>0.76</v>
      </c>
      <c r="P161" s="39"/>
      <c r="Q161" s="40"/>
      <c r="R161" s="41"/>
      <c r="T161" s="51">
        <v>45137</v>
      </c>
      <c r="U161" s="52">
        <f t="shared" si="9"/>
        <v>0.76</v>
      </c>
      <c r="V161" s="53">
        <f t="shared" si="10"/>
        <v>242</v>
      </c>
      <c r="W161" s="53">
        <f t="shared" si="11"/>
        <v>184</v>
      </c>
      <c r="Y161" s="51">
        <f>VLOOKUP(A161,'[2]BASE 2023'!$C$5:$DV$1213,94,0)</f>
        <v>45196</v>
      </c>
      <c r="Z161" s="51">
        <f>VLOOKUP(A161,'[2]BASE 2023'!$C$5:$DV$1213,93,0)</f>
        <v>45195</v>
      </c>
    </row>
    <row r="162" spans="1:26" ht="17.25" customHeight="1" x14ac:dyDescent="0.25">
      <c r="A162" s="58" t="s">
        <v>2606</v>
      </c>
      <c r="B162" s="33">
        <v>44950</v>
      </c>
      <c r="C162" s="57">
        <v>44952</v>
      </c>
      <c r="D162" s="54" t="s">
        <v>732</v>
      </c>
      <c r="E162" s="36" t="s">
        <v>192</v>
      </c>
      <c r="F162" s="36" t="s">
        <v>1696</v>
      </c>
      <c r="G162" s="46">
        <v>60255000</v>
      </c>
      <c r="H162" s="34">
        <v>45069</v>
      </c>
      <c r="I162" s="35" t="s">
        <v>234</v>
      </c>
      <c r="J162" s="36" t="s">
        <v>888</v>
      </c>
      <c r="K162" s="37">
        <v>0</v>
      </c>
      <c r="L162" s="55"/>
      <c r="M162" s="56">
        <v>33921334</v>
      </c>
      <c r="N162" s="50">
        <f t="shared" si="8"/>
        <v>26333666</v>
      </c>
      <c r="O162" s="38">
        <v>1</v>
      </c>
      <c r="P162" s="39"/>
      <c r="Q162" s="40"/>
      <c r="R162" s="41"/>
      <c r="T162" s="51">
        <v>45137</v>
      </c>
      <c r="U162" s="52">
        <f t="shared" si="9"/>
        <v>1.58</v>
      </c>
      <c r="V162" s="53">
        <f t="shared" si="10"/>
        <v>117</v>
      </c>
      <c r="W162" s="53">
        <f t="shared" si="11"/>
        <v>185</v>
      </c>
      <c r="Y162" s="51">
        <f>VLOOKUP(A162,'[2]BASE 2023'!$C$5:$DV$1213,94,0)</f>
        <v>0</v>
      </c>
      <c r="Z162" s="51">
        <f>VLOOKUP(A162,'[2]BASE 2023'!$C$5:$DV$1213,93,0)</f>
        <v>0</v>
      </c>
    </row>
    <row r="163" spans="1:26" ht="17.25" customHeight="1" x14ac:dyDescent="0.25">
      <c r="A163" s="58" t="s">
        <v>2607</v>
      </c>
      <c r="B163" s="33">
        <v>44951</v>
      </c>
      <c r="C163" s="57">
        <v>44952</v>
      </c>
      <c r="D163" s="54" t="s">
        <v>732</v>
      </c>
      <c r="E163" s="36" t="s">
        <v>72</v>
      </c>
      <c r="F163" s="36" t="s">
        <v>1782</v>
      </c>
      <c r="G163" s="46">
        <v>83430000</v>
      </c>
      <c r="H163" s="34">
        <v>45224</v>
      </c>
      <c r="I163" s="35" t="s">
        <v>234</v>
      </c>
      <c r="J163" s="36" t="s">
        <v>889</v>
      </c>
      <c r="K163" s="37">
        <v>0</v>
      </c>
      <c r="L163" s="55"/>
      <c r="M163" s="56">
        <v>0</v>
      </c>
      <c r="N163" s="50">
        <f t="shared" si="8"/>
        <v>83430000</v>
      </c>
      <c r="O163" s="38">
        <v>0.68</v>
      </c>
      <c r="P163" s="39"/>
      <c r="Q163" s="40"/>
      <c r="R163" s="41"/>
      <c r="T163" s="51">
        <v>45137</v>
      </c>
      <c r="U163" s="52">
        <f t="shared" si="9"/>
        <v>0.68</v>
      </c>
      <c r="V163" s="53">
        <f t="shared" si="10"/>
        <v>272</v>
      </c>
      <c r="W163" s="53">
        <f t="shared" si="11"/>
        <v>185</v>
      </c>
      <c r="Y163" s="51">
        <f>VLOOKUP(A163,'[2]BASE 2023'!$C$5:$DV$1213,94,0)</f>
        <v>0</v>
      </c>
      <c r="Z163" s="51">
        <f>VLOOKUP(A163,'[2]BASE 2023'!$C$5:$DV$1213,93,0)</f>
        <v>0</v>
      </c>
    </row>
    <row r="164" spans="1:26" ht="17.25" customHeight="1" x14ac:dyDescent="0.25">
      <c r="A164" s="58" t="s">
        <v>2608</v>
      </c>
      <c r="B164" s="33">
        <v>44950</v>
      </c>
      <c r="C164" s="57">
        <v>44952</v>
      </c>
      <c r="D164" s="54" t="s">
        <v>732</v>
      </c>
      <c r="E164" s="36" t="s">
        <v>204</v>
      </c>
      <c r="F164" s="36" t="s">
        <v>1696</v>
      </c>
      <c r="G164" s="46">
        <v>60255000</v>
      </c>
      <c r="H164" s="34">
        <v>45224</v>
      </c>
      <c r="I164" s="35" t="s">
        <v>234</v>
      </c>
      <c r="J164" s="36" t="s">
        <v>890</v>
      </c>
      <c r="K164" s="37">
        <v>0</v>
      </c>
      <c r="L164" s="55"/>
      <c r="M164" s="56">
        <v>0</v>
      </c>
      <c r="N164" s="50">
        <f t="shared" si="8"/>
        <v>60255000</v>
      </c>
      <c r="O164" s="38">
        <v>0.68</v>
      </c>
      <c r="P164" s="39"/>
      <c r="Q164" s="40"/>
      <c r="R164" s="41"/>
      <c r="T164" s="51">
        <v>45137</v>
      </c>
      <c r="U164" s="52">
        <f t="shared" si="9"/>
        <v>0.68</v>
      </c>
      <c r="V164" s="53">
        <f t="shared" si="10"/>
        <v>272</v>
      </c>
      <c r="W164" s="53">
        <f t="shared" si="11"/>
        <v>185</v>
      </c>
      <c r="Y164" s="51">
        <f>VLOOKUP(A164,'[2]BASE 2023'!$C$5:$DV$1213,94,0)</f>
        <v>0</v>
      </c>
      <c r="Z164" s="51">
        <f>VLOOKUP(A164,'[2]BASE 2023'!$C$5:$DV$1213,93,0)</f>
        <v>0</v>
      </c>
    </row>
    <row r="165" spans="1:26" ht="17.25" customHeight="1" x14ac:dyDescent="0.25">
      <c r="A165" s="58" t="s">
        <v>2609</v>
      </c>
      <c r="B165" s="33">
        <v>44951</v>
      </c>
      <c r="C165" s="57">
        <v>44953</v>
      </c>
      <c r="D165" s="54" t="s">
        <v>732</v>
      </c>
      <c r="E165" s="36" t="s">
        <v>205</v>
      </c>
      <c r="F165" s="36" t="s">
        <v>1783</v>
      </c>
      <c r="G165" s="46">
        <v>69525000</v>
      </c>
      <c r="H165" s="34">
        <v>45225</v>
      </c>
      <c r="I165" s="35" t="s">
        <v>234</v>
      </c>
      <c r="J165" s="36" t="s">
        <v>891</v>
      </c>
      <c r="K165" s="37">
        <v>0</v>
      </c>
      <c r="L165" s="55"/>
      <c r="M165" s="56">
        <v>0</v>
      </c>
      <c r="N165" s="50">
        <f t="shared" si="8"/>
        <v>69525000</v>
      </c>
      <c r="O165" s="38">
        <v>0.68</v>
      </c>
      <c r="P165" s="39"/>
      <c r="Q165" s="40"/>
      <c r="R165" s="41"/>
      <c r="T165" s="51">
        <v>45137</v>
      </c>
      <c r="U165" s="52">
        <f t="shared" si="9"/>
        <v>0.68</v>
      </c>
      <c r="V165" s="53">
        <f t="shared" si="10"/>
        <v>272</v>
      </c>
      <c r="W165" s="53">
        <f t="shared" si="11"/>
        <v>184</v>
      </c>
      <c r="Y165" s="51">
        <f>VLOOKUP(A165,'[2]BASE 2023'!$C$5:$DV$1213,94,0)</f>
        <v>45226</v>
      </c>
      <c r="Z165" s="51">
        <f>VLOOKUP(A165,'[2]BASE 2023'!$C$5:$DV$1213,93,0)</f>
        <v>45195</v>
      </c>
    </row>
    <row r="166" spans="1:26" ht="17.25" customHeight="1" x14ac:dyDescent="0.25">
      <c r="A166" s="58" t="s">
        <v>2610</v>
      </c>
      <c r="B166" s="33">
        <v>44953</v>
      </c>
      <c r="C166" s="57">
        <v>44958</v>
      </c>
      <c r="D166" s="54" t="s">
        <v>733</v>
      </c>
      <c r="E166" s="36" t="s">
        <v>534</v>
      </c>
      <c r="F166" s="36" t="s">
        <v>1784</v>
      </c>
      <c r="G166" s="46">
        <v>24903000</v>
      </c>
      <c r="H166" s="34">
        <v>45230</v>
      </c>
      <c r="I166" s="35" t="s">
        <v>234</v>
      </c>
      <c r="J166" s="36" t="s">
        <v>892</v>
      </c>
      <c r="K166" s="37">
        <v>0</v>
      </c>
      <c r="L166" s="55"/>
      <c r="M166" s="56">
        <v>0</v>
      </c>
      <c r="N166" s="50">
        <f t="shared" si="8"/>
        <v>24903000</v>
      </c>
      <c r="O166" s="38">
        <v>0.66</v>
      </c>
      <c r="P166" s="39"/>
      <c r="Q166" s="40"/>
      <c r="R166" s="41"/>
      <c r="T166" s="51">
        <v>45137</v>
      </c>
      <c r="U166" s="52">
        <f t="shared" si="9"/>
        <v>0.66</v>
      </c>
      <c r="V166" s="53">
        <f t="shared" si="10"/>
        <v>272</v>
      </c>
      <c r="W166" s="53">
        <f t="shared" si="11"/>
        <v>179</v>
      </c>
      <c r="Y166" s="51">
        <f>VLOOKUP(A166,'[2]BASE 2023'!$C$5:$DV$1213,94,0)</f>
        <v>45231</v>
      </c>
      <c r="Z166" s="51">
        <f>VLOOKUP(A166,'[2]BASE 2023'!$C$5:$DV$1213,93,0)</f>
        <v>45198</v>
      </c>
    </row>
    <row r="167" spans="1:26" ht="17.25" customHeight="1" x14ac:dyDescent="0.25">
      <c r="A167" s="58" t="s">
        <v>2611</v>
      </c>
      <c r="B167" s="33">
        <v>44951</v>
      </c>
      <c r="C167" s="57">
        <v>44953</v>
      </c>
      <c r="D167" s="54" t="s">
        <v>732</v>
      </c>
      <c r="E167" s="36" t="s">
        <v>289</v>
      </c>
      <c r="F167" s="36" t="s">
        <v>1785</v>
      </c>
      <c r="G167" s="46">
        <v>108000000</v>
      </c>
      <c r="H167" s="34">
        <v>45225</v>
      </c>
      <c r="I167" s="35" t="s">
        <v>234</v>
      </c>
      <c r="J167" s="36" t="s">
        <v>893</v>
      </c>
      <c r="K167" s="37">
        <v>0</v>
      </c>
      <c r="L167" s="55"/>
      <c r="M167" s="56">
        <v>0</v>
      </c>
      <c r="N167" s="50">
        <f t="shared" si="8"/>
        <v>108000000</v>
      </c>
      <c r="O167" s="38">
        <v>0.68</v>
      </c>
      <c r="P167" s="39"/>
      <c r="Q167" s="40"/>
      <c r="R167" s="41"/>
      <c r="T167" s="51">
        <v>45137</v>
      </c>
      <c r="U167" s="52">
        <f t="shared" si="9"/>
        <v>0.68</v>
      </c>
      <c r="V167" s="53">
        <f t="shared" si="10"/>
        <v>272</v>
      </c>
      <c r="W167" s="53">
        <f t="shared" si="11"/>
        <v>184</v>
      </c>
      <c r="Y167" s="51">
        <f>VLOOKUP(A167,'[2]BASE 2023'!$C$5:$DV$1213,94,0)</f>
        <v>0</v>
      </c>
      <c r="Z167" s="51">
        <f>VLOOKUP(A167,'[2]BASE 2023'!$C$5:$DV$1213,93,0)</f>
        <v>0</v>
      </c>
    </row>
    <row r="168" spans="1:26" ht="17.25" customHeight="1" x14ac:dyDescent="0.25">
      <c r="A168" s="58" t="s">
        <v>2612</v>
      </c>
      <c r="B168" s="33">
        <v>44951</v>
      </c>
      <c r="C168" s="57">
        <v>44956</v>
      </c>
      <c r="D168" s="54" t="s">
        <v>733</v>
      </c>
      <c r="E168" s="36" t="s">
        <v>318</v>
      </c>
      <c r="F168" s="36" t="s">
        <v>293</v>
      </c>
      <c r="G168" s="46">
        <v>27500000</v>
      </c>
      <c r="H168" s="34">
        <v>45289</v>
      </c>
      <c r="I168" s="35" t="s">
        <v>234</v>
      </c>
      <c r="J168" s="36" t="s">
        <v>894</v>
      </c>
      <c r="K168" s="37">
        <v>0</v>
      </c>
      <c r="L168" s="55"/>
      <c r="M168" s="56">
        <v>0</v>
      </c>
      <c r="N168" s="50">
        <f t="shared" si="8"/>
        <v>27500000</v>
      </c>
      <c r="O168" s="38">
        <v>0.54</v>
      </c>
      <c r="P168" s="39"/>
      <c r="Q168" s="40"/>
      <c r="R168" s="41"/>
      <c r="T168" s="51">
        <v>45137</v>
      </c>
      <c r="U168" s="52">
        <f t="shared" si="9"/>
        <v>0.54</v>
      </c>
      <c r="V168" s="53">
        <f t="shared" si="10"/>
        <v>333</v>
      </c>
      <c r="W168" s="53">
        <f t="shared" si="11"/>
        <v>181</v>
      </c>
      <c r="Y168" s="51">
        <f>VLOOKUP(A168,'[2]BASE 2023'!$C$5:$DV$1213,94,0)</f>
        <v>0</v>
      </c>
      <c r="Z168" s="51">
        <f>VLOOKUP(A168,'[2]BASE 2023'!$C$5:$DV$1213,93,0)</f>
        <v>0</v>
      </c>
    </row>
    <row r="169" spans="1:26" ht="17.25" customHeight="1" x14ac:dyDescent="0.25">
      <c r="A169" s="58" t="s">
        <v>2613</v>
      </c>
      <c r="B169" s="33">
        <v>44952</v>
      </c>
      <c r="C169" s="57">
        <v>44956</v>
      </c>
      <c r="D169" s="54" t="s">
        <v>733</v>
      </c>
      <c r="E169" s="36" t="s">
        <v>113</v>
      </c>
      <c r="F169" s="36" t="s">
        <v>111</v>
      </c>
      <c r="G169" s="46">
        <v>37389000</v>
      </c>
      <c r="H169" s="34">
        <v>45289</v>
      </c>
      <c r="I169" s="35" t="s">
        <v>234</v>
      </c>
      <c r="J169" s="36" t="s">
        <v>895</v>
      </c>
      <c r="K169" s="37">
        <v>0</v>
      </c>
      <c r="L169" s="55"/>
      <c r="M169" s="56">
        <v>0</v>
      </c>
      <c r="N169" s="50">
        <f t="shared" si="8"/>
        <v>37389000</v>
      </c>
      <c r="O169" s="38">
        <v>0.54</v>
      </c>
      <c r="P169" s="39"/>
      <c r="Q169" s="40"/>
      <c r="R169" s="41"/>
      <c r="T169" s="51">
        <v>45137</v>
      </c>
      <c r="U169" s="52">
        <f t="shared" si="9"/>
        <v>0.54</v>
      </c>
      <c r="V169" s="53">
        <f t="shared" si="10"/>
        <v>333</v>
      </c>
      <c r="W169" s="53">
        <f t="shared" si="11"/>
        <v>181</v>
      </c>
      <c r="Y169" s="51">
        <f>VLOOKUP(A169,'[2]BASE 2023'!$C$5:$DV$1213,94,0)</f>
        <v>0</v>
      </c>
      <c r="Z169" s="51">
        <f>VLOOKUP(A169,'[2]BASE 2023'!$C$5:$DV$1213,93,0)</f>
        <v>0</v>
      </c>
    </row>
    <row r="170" spans="1:26" ht="17.25" customHeight="1" x14ac:dyDescent="0.25">
      <c r="A170" s="58" t="s">
        <v>2614</v>
      </c>
      <c r="B170" s="33">
        <v>44952</v>
      </c>
      <c r="C170" s="57">
        <v>44956</v>
      </c>
      <c r="D170" s="54" t="s">
        <v>732</v>
      </c>
      <c r="E170" s="36" t="s">
        <v>317</v>
      </c>
      <c r="F170" s="36" t="s">
        <v>116</v>
      </c>
      <c r="G170" s="46">
        <v>62881500</v>
      </c>
      <c r="H170" s="34">
        <v>45289</v>
      </c>
      <c r="I170" s="35" t="s">
        <v>234</v>
      </c>
      <c r="J170" s="36" t="s">
        <v>896</v>
      </c>
      <c r="K170" s="37">
        <v>0</v>
      </c>
      <c r="L170" s="55"/>
      <c r="M170" s="56">
        <v>0</v>
      </c>
      <c r="N170" s="50">
        <f t="shared" si="8"/>
        <v>62881500</v>
      </c>
      <c r="O170" s="38">
        <v>0.54</v>
      </c>
      <c r="P170" s="39"/>
      <c r="Q170" s="40"/>
      <c r="R170" s="41"/>
      <c r="T170" s="51">
        <v>45137</v>
      </c>
      <c r="U170" s="52">
        <f t="shared" si="9"/>
        <v>0.54</v>
      </c>
      <c r="V170" s="53">
        <f t="shared" si="10"/>
        <v>333</v>
      </c>
      <c r="W170" s="53">
        <f t="shared" si="11"/>
        <v>181</v>
      </c>
      <c r="Y170" s="51">
        <f>VLOOKUP(A170,'[2]BASE 2023'!$C$5:$DV$1213,94,0)</f>
        <v>0</v>
      </c>
      <c r="Z170" s="51">
        <f>VLOOKUP(A170,'[2]BASE 2023'!$C$5:$DV$1213,93,0)</f>
        <v>0</v>
      </c>
    </row>
    <row r="171" spans="1:26" ht="17.25" customHeight="1" x14ac:dyDescent="0.25">
      <c r="A171" s="58" t="s">
        <v>2615</v>
      </c>
      <c r="B171" s="33">
        <v>44952</v>
      </c>
      <c r="C171" s="57">
        <v>44958</v>
      </c>
      <c r="D171" s="54" t="s">
        <v>732</v>
      </c>
      <c r="E171" s="36" t="s">
        <v>369</v>
      </c>
      <c r="F171" s="36" t="s">
        <v>116</v>
      </c>
      <c r="G171" s="46">
        <v>62881500</v>
      </c>
      <c r="H171" s="34">
        <v>45290</v>
      </c>
      <c r="I171" s="35" t="s">
        <v>234</v>
      </c>
      <c r="J171" s="36" t="s">
        <v>897</v>
      </c>
      <c r="K171" s="37">
        <v>0</v>
      </c>
      <c r="L171" s="55"/>
      <c r="M171" s="56">
        <v>0</v>
      </c>
      <c r="N171" s="50">
        <f t="shared" si="8"/>
        <v>62881500</v>
      </c>
      <c r="O171" s="38">
        <v>0.54</v>
      </c>
      <c r="P171" s="39"/>
      <c r="Q171" s="40"/>
      <c r="R171" s="41"/>
      <c r="T171" s="51">
        <v>45137</v>
      </c>
      <c r="U171" s="52">
        <f t="shared" si="9"/>
        <v>0.54</v>
      </c>
      <c r="V171" s="53">
        <f t="shared" si="10"/>
        <v>332</v>
      </c>
      <c r="W171" s="53">
        <f t="shared" si="11"/>
        <v>179</v>
      </c>
      <c r="Y171" s="51">
        <f>VLOOKUP(A171,'[2]BASE 2023'!$C$5:$DV$1213,94,0)</f>
        <v>0</v>
      </c>
      <c r="Z171" s="51">
        <f>VLOOKUP(A171,'[2]BASE 2023'!$C$5:$DV$1213,93,0)</f>
        <v>0</v>
      </c>
    </row>
    <row r="172" spans="1:26" ht="17.25" customHeight="1" x14ac:dyDescent="0.25">
      <c r="A172" s="58" t="s">
        <v>2616</v>
      </c>
      <c r="B172" s="33">
        <v>44951</v>
      </c>
      <c r="C172" s="57">
        <v>44953</v>
      </c>
      <c r="D172" s="54" t="s">
        <v>732</v>
      </c>
      <c r="E172" s="36" t="s">
        <v>1786</v>
      </c>
      <c r="F172" s="36" t="s">
        <v>1787</v>
      </c>
      <c r="G172" s="46">
        <v>47700000</v>
      </c>
      <c r="H172" s="34">
        <v>45225</v>
      </c>
      <c r="I172" s="35" t="s">
        <v>234</v>
      </c>
      <c r="J172" s="36" t="s">
        <v>898</v>
      </c>
      <c r="K172" s="37">
        <v>0</v>
      </c>
      <c r="L172" s="55"/>
      <c r="M172" s="56">
        <v>0</v>
      </c>
      <c r="N172" s="50">
        <f t="shared" si="8"/>
        <v>47700000</v>
      </c>
      <c r="O172" s="38">
        <v>0.68</v>
      </c>
      <c r="P172" s="39"/>
      <c r="Q172" s="40"/>
      <c r="R172" s="41"/>
      <c r="T172" s="51">
        <v>45137</v>
      </c>
      <c r="U172" s="52">
        <f t="shared" si="9"/>
        <v>0.68</v>
      </c>
      <c r="V172" s="53">
        <f t="shared" si="10"/>
        <v>272</v>
      </c>
      <c r="W172" s="53">
        <f t="shared" si="11"/>
        <v>184</v>
      </c>
      <c r="Y172" s="51">
        <f>VLOOKUP(A172,'[2]BASE 2023'!$C$5:$DV$1213,94,0)</f>
        <v>45226</v>
      </c>
      <c r="Z172" s="51">
        <f>VLOOKUP(A172,'[2]BASE 2023'!$C$5:$DV$1213,93,0)</f>
        <v>45198</v>
      </c>
    </row>
    <row r="173" spans="1:26" ht="17.25" customHeight="1" x14ac:dyDescent="0.25">
      <c r="A173" s="58" t="s">
        <v>2617</v>
      </c>
      <c r="B173" s="33">
        <v>44952</v>
      </c>
      <c r="C173" s="57">
        <v>44958</v>
      </c>
      <c r="D173" s="54" t="s">
        <v>732</v>
      </c>
      <c r="E173" s="36" t="s">
        <v>583</v>
      </c>
      <c r="F173" s="36" t="s">
        <v>1788</v>
      </c>
      <c r="G173" s="46">
        <v>83430000</v>
      </c>
      <c r="H173" s="34">
        <v>45230</v>
      </c>
      <c r="I173" s="35" t="s">
        <v>234</v>
      </c>
      <c r="J173" s="36" t="s">
        <v>899</v>
      </c>
      <c r="K173" s="37">
        <v>0</v>
      </c>
      <c r="L173" s="55"/>
      <c r="M173" s="56">
        <v>0</v>
      </c>
      <c r="N173" s="50">
        <f t="shared" si="8"/>
        <v>83430000</v>
      </c>
      <c r="O173" s="38">
        <v>0.66</v>
      </c>
      <c r="P173" s="39"/>
      <c r="Q173" s="40"/>
      <c r="R173" s="41"/>
      <c r="T173" s="51">
        <v>45137</v>
      </c>
      <c r="U173" s="52">
        <f t="shared" si="9"/>
        <v>0.66</v>
      </c>
      <c r="V173" s="53">
        <f t="shared" si="10"/>
        <v>272</v>
      </c>
      <c r="W173" s="53">
        <f t="shared" si="11"/>
        <v>179</v>
      </c>
      <c r="Y173" s="51">
        <f>VLOOKUP(A173,'[2]BASE 2023'!$C$5:$DV$1213,94,0)</f>
        <v>45231</v>
      </c>
      <c r="Z173" s="51">
        <f>VLOOKUP(A173,'[2]BASE 2023'!$C$5:$DV$1213,93,0)</f>
        <v>45195</v>
      </c>
    </row>
    <row r="174" spans="1:26" ht="17.25" customHeight="1" x14ac:dyDescent="0.25">
      <c r="A174" s="58" t="s">
        <v>2618</v>
      </c>
      <c r="B174" s="33">
        <v>44952</v>
      </c>
      <c r="C174" s="57">
        <v>44958</v>
      </c>
      <c r="D174" s="54" t="s">
        <v>732</v>
      </c>
      <c r="E174" s="36" t="s">
        <v>68</v>
      </c>
      <c r="F174" s="36" t="s">
        <v>1789</v>
      </c>
      <c r="G174" s="46">
        <v>61840000</v>
      </c>
      <c r="H174" s="34">
        <v>45199</v>
      </c>
      <c r="I174" s="35" t="s">
        <v>234</v>
      </c>
      <c r="J174" s="36" t="s">
        <v>900</v>
      </c>
      <c r="K174" s="37">
        <v>0</v>
      </c>
      <c r="L174" s="55"/>
      <c r="M174" s="56">
        <v>0</v>
      </c>
      <c r="N174" s="50">
        <f t="shared" si="8"/>
        <v>61840000</v>
      </c>
      <c r="O174" s="38">
        <v>0.74</v>
      </c>
      <c r="P174" s="39"/>
      <c r="Q174" s="40"/>
      <c r="R174" s="41"/>
      <c r="T174" s="51">
        <v>45137</v>
      </c>
      <c r="U174" s="52">
        <f t="shared" si="9"/>
        <v>0.74</v>
      </c>
      <c r="V174" s="53">
        <f t="shared" si="10"/>
        <v>241</v>
      </c>
      <c r="W174" s="53">
        <f t="shared" si="11"/>
        <v>179</v>
      </c>
      <c r="Y174" s="51">
        <f>VLOOKUP(A174,'[2]BASE 2023'!$C$5:$DV$1213,94,0)</f>
        <v>45200</v>
      </c>
      <c r="Z174" s="51">
        <f>VLOOKUP(A174,'[2]BASE 2023'!$C$5:$DV$1213,93,0)</f>
        <v>45198</v>
      </c>
    </row>
    <row r="175" spans="1:26" ht="17.25" customHeight="1" x14ac:dyDescent="0.25">
      <c r="A175" s="58" t="s">
        <v>2619</v>
      </c>
      <c r="B175" s="33">
        <v>44951</v>
      </c>
      <c r="C175" s="57">
        <v>44953</v>
      </c>
      <c r="D175" s="54" t="s">
        <v>732</v>
      </c>
      <c r="E175" s="36" t="s">
        <v>22</v>
      </c>
      <c r="F175" s="36" t="s">
        <v>1790</v>
      </c>
      <c r="G175" s="46">
        <v>83430000</v>
      </c>
      <c r="H175" s="34">
        <v>45225</v>
      </c>
      <c r="I175" s="35" t="s">
        <v>234</v>
      </c>
      <c r="J175" s="36" t="s">
        <v>901</v>
      </c>
      <c r="K175" s="37">
        <v>0</v>
      </c>
      <c r="L175" s="55"/>
      <c r="M175" s="56">
        <v>0</v>
      </c>
      <c r="N175" s="50">
        <f t="shared" si="8"/>
        <v>83430000</v>
      </c>
      <c r="O175" s="38">
        <v>0.68</v>
      </c>
      <c r="P175" s="39"/>
      <c r="Q175" s="40"/>
      <c r="R175" s="41"/>
      <c r="T175" s="51">
        <v>45137</v>
      </c>
      <c r="U175" s="52">
        <f t="shared" si="9"/>
        <v>0.68</v>
      </c>
      <c r="V175" s="53">
        <f t="shared" si="10"/>
        <v>272</v>
      </c>
      <c r="W175" s="53">
        <f t="shared" si="11"/>
        <v>184</v>
      </c>
      <c r="Y175" s="51">
        <f>VLOOKUP(A175,'[2]BASE 2023'!$C$5:$DV$1213,94,0)</f>
        <v>0</v>
      </c>
      <c r="Z175" s="51">
        <f>VLOOKUP(A175,'[2]BASE 2023'!$C$5:$DV$1213,93,0)</f>
        <v>0</v>
      </c>
    </row>
    <row r="176" spans="1:26" ht="17.25" customHeight="1" x14ac:dyDescent="0.25">
      <c r="A176" s="58" t="s">
        <v>2620</v>
      </c>
      <c r="B176" s="33">
        <v>44951</v>
      </c>
      <c r="C176" s="57">
        <v>44956</v>
      </c>
      <c r="D176" s="54" t="s">
        <v>732</v>
      </c>
      <c r="E176" s="36" t="s">
        <v>547</v>
      </c>
      <c r="F176" s="36" t="s">
        <v>1791</v>
      </c>
      <c r="G176" s="46">
        <v>47700000</v>
      </c>
      <c r="H176" s="34">
        <v>45228</v>
      </c>
      <c r="I176" s="35" t="s">
        <v>234</v>
      </c>
      <c r="J176" s="36" t="s">
        <v>902</v>
      </c>
      <c r="K176" s="37">
        <v>0</v>
      </c>
      <c r="L176" s="55"/>
      <c r="M176" s="56">
        <v>0</v>
      </c>
      <c r="N176" s="50">
        <f t="shared" si="8"/>
        <v>47700000</v>
      </c>
      <c r="O176" s="38">
        <v>0.67</v>
      </c>
      <c r="P176" s="39"/>
      <c r="Q176" s="40"/>
      <c r="R176" s="41"/>
      <c r="T176" s="51">
        <v>45137</v>
      </c>
      <c r="U176" s="52">
        <f t="shared" si="9"/>
        <v>0.67</v>
      </c>
      <c r="V176" s="53">
        <f t="shared" si="10"/>
        <v>272</v>
      </c>
      <c r="W176" s="53">
        <f t="shared" si="11"/>
        <v>181</v>
      </c>
      <c r="Y176" s="51">
        <f>VLOOKUP(A176,'[2]BASE 2023'!$C$5:$DV$1213,94,0)</f>
        <v>45229</v>
      </c>
      <c r="Z176" s="51">
        <f>VLOOKUP(A176,'[2]BASE 2023'!$C$5:$DV$1213,93,0)</f>
        <v>45190</v>
      </c>
    </row>
    <row r="177" spans="1:26" ht="17.25" customHeight="1" x14ac:dyDescent="0.25">
      <c r="A177" s="58" t="s">
        <v>2621</v>
      </c>
      <c r="B177" s="33">
        <v>44952</v>
      </c>
      <c r="C177" s="57">
        <v>44953</v>
      </c>
      <c r="D177" s="54" t="s">
        <v>732</v>
      </c>
      <c r="E177" s="36" t="s">
        <v>368</v>
      </c>
      <c r="F177" s="36" t="s">
        <v>1792</v>
      </c>
      <c r="G177" s="46">
        <v>104500000</v>
      </c>
      <c r="H177" s="34">
        <v>45286</v>
      </c>
      <c r="I177" s="35" t="s">
        <v>234</v>
      </c>
      <c r="J177" s="36" t="s">
        <v>903</v>
      </c>
      <c r="K177" s="37">
        <v>0</v>
      </c>
      <c r="L177" s="55"/>
      <c r="M177" s="56">
        <v>0</v>
      </c>
      <c r="N177" s="50">
        <f t="shared" si="8"/>
        <v>104500000</v>
      </c>
      <c r="O177" s="38">
        <v>0.55000000000000004</v>
      </c>
      <c r="P177" s="39"/>
      <c r="Q177" s="40"/>
      <c r="R177" s="41"/>
      <c r="T177" s="51">
        <v>45137</v>
      </c>
      <c r="U177" s="52">
        <f t="shared" si="9"/>
        <v>0.55000000000000004</v>
      </c>
      <c r="V177" s="53">
        <f t="shared" si="10"/>
        <v>333</v>
      </c>
      <c r="W177" s="53">
        <f t="shared" si="11"/>
        <v>184</v>
      </c>
      <c r="Y177" s="51">
        <f>VLOOKUP(A177,'[2]BASE 2023'!$C$5:$DV$1213,94,0)</f>
        <v>0</v>
      </c>
      <c r="Z177" s="51">
        <f>VLOOKUP(A177,'[2]BASE 2023'!$C$5:$DV$1213,93,0)</f>
        <v>0</v>
      </c>
    </row>
    <row r="178" spans="1:26" ht="17.25" customHeight="1" x14ac:dyDescent="0.25">
      <c r="A178" s="58" t="s">
        <v>2622</v>
      </c>
      <c r="B178" s="33">
        <v>44952</v>
      </c>
      <c r="C178" s="57">
        <v>44953</v>
      </c>
      <c r="D178" s="54" t="s">
        <v>732</v>
      </c>
      <c r="E178" s="36" t="s">
        <v>129</v>
      </c>
      <c r="F178" s="36" t="s">
        <v>1673</v>
      </c>
      <c r="G178" s="46">
        <v>58300000</v>
      </c>
      <c r="H178" s="34">
        <v>45286</v>
      </c>
      <c r="I178" s="35" t="s">
        <v>234</v>
      </c>
      <c r="J178" s="36" t="s">
        <v>904</v>
      </c>
      <c r="K178" s="37">
        <v>0</v>
      </c>
      <c r="L178" s="55"/>
      <c r="M178" s="56">
        <v>0</v>
      </c>
      <c r="N178" s="50">
        <f t="shared" si="8"/>
        <v>58300000</v>
      </c>
      <c r="O178" s="38">
        <v>0.55000000000000004</v>
      </c>
      <c r="P178" s="39"/>
      <c r="Q178" s="40"/>
      <c r="R178" s="41"/>
      <c r="T178" s="51">
        <v>45137</v>
      </c>
      <c r="U178" s="52">
        <f t="shared" si="9"/>
        <v>0.55000000000000004</v>
      </c>
      <c r="V178" s="53">
        <f t="shared" si="10"/>
        <v>333</v>
      </c>
      <c r="W178" s="53">
        <f t="shared" si="11"/>
        <v>184</v>
      </c>
      <c r="Y178" s="51">
        <f>VLOOKUP(A178,'[2]BASE 2023'!$C$5:$DV$1213,94,0)</f>
        <v>0</v>
      </c>
      <c r="Z178" s="51">
        <f>VLOOKUP(A178,'[2]BASE 2023'!$C$5:$DV$1213,93,0)</f>
        <v>0</v>
      </c>
    </row>
    <row r="179" spans="1:26" ht="17.25" customHeight="1" x14ac:dyDescent="0.25">
      <c r="A179" s="58" t="s">
        <v>2623</v>
      </c>
      <c r="B179" s="33">
        <v>44952</v>
      </c>
      <c r="C179" s="57">
        <v>44953</v>
      </c>
      <c r="D179" s="54" t="s">
        <v>732</v>
      </c>
      <c r="E179" s="36" t="s">
        <v>294</v>
      </c>
      <c r="F179" s="36" t="s">
        <v>1673</v>
      </c>
      <c r="G179" s="46">
        <v>58300000</v>
      </c>
      <c r="H179" s="34">
        <v>45286</v>
      </c>
      <c r="I179" s="35" t="s">
        <v>234</v>
      </c>
      <c r="J179" s="36" t="s">
        <v>905</v>
      </c>
      <c r="K179" s="37">
        <v>0</v>
      </c>
      <c r="L179" s="55"/>
      <c r="M179" s="56">
        <v>0</v>
      </c>
      <c r="N179" s="50">
        <f t="shared" si="8"/>
        <v>58300000</v>
      </c>
      <c r="O179" s="38">
        <v>0.55000000000000004</v>
      </c>
      <c r="P179" s="39"/>
      <c r="Q179" s="40"/>
      <c r="R179" s="41"/>
      <c r="T179" s="51">
        <v>45137</v>
      </c>
      <c r="U179" s="52">
        <f t="shared" si="9"/>
        <v>0.55000000000000004</v>
      </c>
      <c r="V179" s="53">
        <f t="shared" si="10"/>
        <v>333</v>
      </c>
      <c r="W179" s="53">
        <f t="shared" si="11"/>
        <v>184</v>
      </c>
      <c r="Y179" s="51">
        <f>VLOOKUP(A179,'[2]BASE 2023'!$C$5:$DV$1213,94,0)</f>
        <v>0</v>
      </c>
      <c r="Z179" s="51">
        <f>VLOOKUP(A179,'[2]BASE 2023'!$C$5:$DV$1213,93,0)</f>
        <v>0</v>
      </c>
    </row>
    <row r="180" spans="1:26" ht="17.25" customHeight="1" x14ac:dyDescent="0.25">
      <c r="A180" s="58" t="s">
        <v>2624</v>
      </c>
      <c r="B180" s="33">
        <v>44952</v>
      </c>
      <c r="C180" s="57">
        <v>44953</v>
      </c>
      <c r="D180" s="54" t="s">
        <v>732</v>
      </c>
      <c r="E180" s="36" t="s">
        <v>255</v>
      </c>
      <c r="F180" s="36" t="s">
        <v>1672</v>
      </c>
      <c r="G180" s="46">
        <v>67980000</v>
      </c>
      <c r="H180" s="34">
        <v>45286</v>
      </c>
      <c r="I180" s="35" t="s">
        <v>234</v>
      </c>
      <c r="J180" s="36" t="s">
        <v>906</v>
      </c>
      <c r="K180" s="37">
        <v>0</v>
      </c>
      <c r="L180" s="55"/>
      <c r="M180" s="56">
        <v>0</v>
      </c>
      <c r="N180" s="50">
        <f t="shared" si="8"/>
        <v>67980000</v>
      </c>
      <c r="O180" s="38">
        <v>0.55000000000000004</v>
      </c>
      <c r="P180" s="39"/>
      <c r="Q180" s="40"/>
      <c r="R180" s="41"/>
      <c r="T180" s="51">
        <v>45137</v>
      </c>
      <c r="U180" s="52">
        <f t="shared" si="9"/>
        <v>0.55000000000000004</v>
      </c>
      <c r="V180" s="53">
        <f t="shared" si="10"/>
        <v>333</v>
      </c>
      <c r="W180" s="53">
        <f t="shared" si="11"/>
        <v>184</v>
      </c>
      <c r="Y180" s="51">
        <f>VLOOKUP(A180,'[2]BASE 2023'!$C$5:$DV$1213,94,0)</f>
        <v>0</v>
      </c>
      <c r="Z180" s="51">
        <f>VLOOKUP(A180,'[2]BASE 2023'!$C$5:$DV$1213,93,0)</f>
        <v>0</v>
      </c>
    </row>
    <row r="181" spans="1:26" ht="17.25" customHeight="1" x14ac:dyDescent="0.25">
      <c r="A181" s="58" t="s">
        <v>2625</v>
      </c>
      <c r="B181" s="33">
        <v>44952</v>
      </c>
      <c r="C181" s="57">
        <v>44953</v>
      </c>
      <c r="D181" s="54" t="s">
        <v>732</v>
      </c>
      <c r="E181" s="36" t="s">
        <v>491</v>
      </c>
      <c r="F181" s="36" t="s">
        <v>1672</v>
      </c>
      <c r="G181" s="46">
        <v>67980000</v>
      </c>
      <c r="H181" s="34">
        <v>45286</v>
      </c>
      <c r="I181" s="35" t="s">
        <v>234</v>
      </c>
      <c r="J181" s="36" t="s">
        <v>907</v>
      </c>
      <c r="K181" s="37">
        <v>0</v>
      </c>
      <c r="L181" s="55"/>
      <c r="M181" s="56">
        <v>0</v>
      </c>
      <c r="N181" s="50">
        <f t="shared" si="8"/>
        <v>67980000</v>
      </c>
      <c r="O181" s="38">
        <v>0.55000000000000004</v>
      </c>
      <c r="P181" s="39"/>
      <c r="Q181" s="40"/>
      <c r="R181" s="41"/>
      <c r="T181" s="51">
        <v>45137</v>
      </c>
      <c r="U181" s="52">
        <f t="shared" si="9"/>
        <v>0.55000000000000004</v>
      </c>
      <c r="V181" s="53">
        <f t="shared" si="10"/>
        <v>333</v>
      </c>
      <c r="W181" s="53">
        <f t="shared" si="11"/>
        <v>184</v>
      </c>
      <c r="Y181" s="51">
        <f>VLOOKUP(A181,'[2]BASE 2023'!$C$5:$DV$1213,94,0)</f>
        <v>0</v>
      </c>
      <c r="Z181" s="51">
        <f>VLOOKUP(A181,'[2]BASE 2023'!$C$5:$DV$1213,93,0)</f>
        <v>0</v>
      </c>
    </row>
    <row r="182" spans="1:26" ht="17.25" customHeight="1" x14ac:dyDescent="0.25">
      <c r="A182" s="58" t="s">
        <v>2626</v>
      </c>
      <c r="B182" s="33">
        <v>44952</v>
      </c>
      <c r="C182" s="57">
        <v>44953</v>
      </c>
      <c r="D182" s="54" t="s">
        <v>732</v>
      </c>
      <c r="E182" s="36" t="s">
        <v>457</v>
      </c>
      <c r="F182" s="36" t="s">
        <v>1673</v>
      </c>
      <c r="G182" s="46">
        <v>58300000</v>
      </c>
      <c r="H182" s="34">
        <v>45286</v>
      </c>
      <c r="I182" s="35" t="s">
        <v>234</v>
      </c>
      <c r="J182" s="36" t="s">
        <v>908</v>
      </c>
      <c r="K182" s="37">
        <v>0</v>
      </c>
      <c r="L182" s="55"/>
      <c r="M182" s="56">
        <v>0</v>
      </c>
      <c r="N182" s="50">
        <f t="shared" si="8"/>
        <v>58300000</v>
      </c>
      <c r="O182" s="38">
        <v>0.55000000000000004</v>
      </c>
      <c r="P182" s="39"/>
      <c r="Q182" s="40"/>
      <c r="R182" s="41"/>
      <c r="T182" s="51">
        <v>45137</v>
      </c>
      <c r="U182" s="52">
        <f t="shared" si="9"/>
        <v>0.55000000000000004</v>
      </c>
      <c r="V182" s="53">
        <f t="shared" si="10"/>
        <v>333</v>
      </c>
      <c r="W182" s="53">
        <f t="shared" si="11"/>
        <v>184</v>
      </c>
      <c r="Y182" s="51">
        <f>VLOOKUP(A182,'[2]BASE 2023'!$C$5:$DV$1213,94,0)</f>
        <v>0</v>
      </c>
      <c r="Z182" s="51">
        <f>VLOOKUP(A182,'[2]BASE 2023'!$C$5:$DV$1213,93,0)</f>
        <v>0</v>
      </c>
    </row>
    <row r="183" spans="1:26" ht="17.25" customHeight="1" x14ac:dyDescent="0.25">
      <c r="A183" s="58" t="s">
        <v>2627</v>
      </c>
      <c r="B183" s="33">
        <v>44952</v>
      </c>
      <c r="C183" s="57">
        <v>44953</v>
      </c>
      <c r="D183" s="54" t="s">
        <v>732</v>
      </c>
      <c r="E183" s="36" t="s">
        <v>451</v>
      </c>
      <c r="F183" s="36" t="s">
        <v>1793</v>
      </c>
      <c r="G183" s="46">
        <v>58300000</v>
      </c>
      <c r="H183" s="34">
        <v>45286</v>
      </c>
      <c r="I183" s="35" t="s">
        <v>234</v>
      </c>
      <c r="J183" s="36" t="s">
        <v>909</v>
      </c>
      <c r="K183" s="37">
        <v>0</v>
      </c>
      <c r="L183" s="55"/>
      <c r="M183" s="56">
        <v>0</v>
      </c>
      <c r="N183" s="50">
        <f t="shared" si="8"/>
        <v>58300000</v>
      </c>
      <c r="O183" s="38">
        <v>0.55000000000000004</v>
      </c>
      <c r="P183" s="39"/>
      <c r="Q183" s="40"/>
      <c r="R183" s="41"/>
      <c r="T183" s="51">
        <v>45137</v>
      </c>
      <c r="U183" s="52">
        <f t="shared" si="9"/>
        <v>0.55000000000000004</v>
      </c>
      <c r="V183" s="53">
        <f t="shared" si="10"/>
        <v>333</v>
      </c>
      <c r="W183" s="53">
        <f t="shared" si="11"/>
        <v>184</v>
      </c>
      <c r="Y183" s="51">
        <f>VLOOKUP(A183,'[2]BASE 2023'!$C$5:$DV$1213,94,0)</f>
        <v>0</v>
      </c>
      <c r="Z183" s="51">
        <f>VLOOKUP(A183,'[2]BASE 2023'!$C$5:$DV$1213,93,0)</f>
        <v>0</v>
      </c>
    </row>
    <row r="184" spans="1:26" ht="17.25" customHeight="1" x14ac:dyDescent="0.25">
      <c r="A184" s="58" t="s">
        <v>2628</v>
      </c>
      <c r="B184" s="33">
        <v>44952</v>
      </c>
      <c r="C184" s="57">
        <v>44956</v>
      </c>
      <c r="D184" s="54" t="s">
        <v>732</v>
      </c>
      <c r="E184" s="36" t="s">
        <v>299</v>
      </c>
      <c r="F184" s="36" t="s">
        <v>1659</v>
      </c>
      <c r="G184" s="46">
        <v>80300000</v>
      </c>
      <c r="H184" s="34">
        <v>45289</v>
      </c>
      <c r="I184" s="35" t="s">
        <v>234</v>
      </c>
      <c r="J184" s="36" t="s">
        <v>910</v>
      </c>
      <c r="K184" s="37">
        <v>0</v>
      </c>
      <c r="L184" s="55"/>
      <c r="M184" s="56">
        <v>0</v>
      </c>
      <c r="N184" s="50">
        <f t="shared" si="8"/>
        <v>80300000</v>
      </c>
      <c r="O184" s="38">
        <v>0.54</v>
      </c>
      <c r="P184" s="39"/>
      <c r="Q184" s="40"/>
      <c r="R184" s="41"/>
      <c r="T184" s="51">
        <v>45137</v>
      </c>
      <c r="U184" s="52">
        <f t="shared" si="9"/>
        <v>0.54</v>
      </c>
      <c r="V184" s="53">
        <f t="shared" si="10"/>
        <v>333</v>
      </c>
      <c r="W184" s="53">
        <f t="shared" si="11"/>
        <v>181</v>
      </c>
      <c r="Y184" s="51">
        <f>VLOOKUP(A184,'[2]BASE 2023'!$C$5:$DV$1213,94,0)</f>
        <v>0</v>
      </c>
      <c r="Z184" s="51">
        <f>VLOOKUP(A184,'[2]BASE 2023'!$C$5:$DV$1213,93,0)</f>
        <v>0</v>
      </c>
    </row>
    <row r="185" spans="1:26" ht="17.25" customHeight="1" x14ac:dyDescent="0.25">
      <c r="A185" s="58" t="s">
        <v>2629</v>
      </c>
      <c r="B185" s="33">
        <v>44952</v>
      </c>
      <c r="C185" s="57">
        <v>44956</v>
      </c>
      <c r="D185" s="54" t="s">
        <v>732</v>
      </c>
      <c r="E185" s="36" t="s">
        <v>258</v>
      </c>
      <c r="F185" s="36" t="s">
        <v>1659</v>
      </c>
      <c r="G185" s="46">
        <v>80300000</v>
      </c>
      <c r="H185" s="34">
        <v>45289</v>
      </c>
      <c r="I185" s="35" t="s">
        <v>234</v>
      </c>
      <c r="J185" s="36" t="s">
        <v>911</v>
      </c>
      <c r="K185" s="37">
        <v>0</v>
      </c>
      <c r="L185" s="55"/>
      <c r="M185" s="56">
        <v>0</v>
      </c>
      <c r="N185" s="50">
        <f t="shared" si="8"/>
        <v>80300000</v>
      </c>
      <c r="O185" s="38">
        <v>0.54</v>
      </c>
      <c r="P185" s="39"/>
      <c r="Q185" s="40"/>
      <c r="R185" s="41"/>
      <c r="T185" s="51">
        <v>45137</v>
      </c>
      <c r="U185" s="52">
        <f t="shared" si="9"/>
        <v>0.54</v>
      </c>
      <c r="V185" s="53">
        <f t="shared" si="10"/>
        <v>333</v>
      </c>
      <c r="W185" s="53">
        <f t="shared" si="11"/>
        <v>181</v>
      </c>
      <c r="Y185" s="51">
        <f>VLOOKUP(A185,'[2]BASE 2023'!$C$5:$DV$1213,94,0)</f>
        <v>0</v>
      </c>
      <c r="Z185" s="51">
        <f>VLOOKUP(A185,'[2]BASE 2023'!$C$5:$DV$1213,93,0)</f>
        <v>0</v>
      </c>
    </row>
    <row r="186" spans="1:26" ht="17.25" customHeight="1" x14ac:dyDescent="0.25">
      <c r="A186" s="58" t="s">
        <v>2630</v>
      </c>
      <c r="B186" s="33">
        <v>44953</v>
      </c>
      <c r="C186" s="57">
        <v>44958</v>
      </c>
      <c r="D186" s="54" t="s">
        <v>732</v>
      </c>
      <c r="E186" s="36" t="s">
        <v>621</v>
      </c>
      <c r="F186" s="36" t="s">
        <v>1794</v>
      </c>
      <c r="G186" s="46">
        <v>47700000</v>
      </c>
      <c r="H186" s="34">
        <v>45230</v>
      </c>
      <c r="I186" s="35" t="s">
        <v>234</v>
      </c>
      <c r="J186" s="36" t="s">
        <v>912</v>
      </c>
      <c r="K186" s="37">
        <v>0</v>
      </c>
      <c r="L186" s="55"/>
      <c r="M186" s="56">
        <v>0</v>
      </c>
      <c r="N186" s="50">
        <f t="shared" si="8"/>
        <v>47700000</v>
      </c>
      <c r="O186" s="38">
        <v>0.66</v>
      </c>
      <c r="P186" s="39"/>
      <c r="Q186" s="40"/>
      <c r="R186" s="41"/>
      <c r="T186" s="51">
        <v>45137</v>
      </c>
      <c r="U186" s="52">
        <f t="shared" si="9"/>
        <v>0.66</v>
      </c>
      <c r="V186" s="53">
        <f t="shared" si="10"/>
        <v>272</v>
      </c>
      <c r="W186" s="53">
        <f t="shared" si="11"/>
        <v>179</v>
      </c>
      <c r="Y186" s="51">
        <f>VLOOKUP(A186,'[2]BASE 2023'!$C$5:$DV$1213,94,0)</f>
        <v>0</v>
      </c>
      <c r="Z186" s="51">
        <f>VLOOKUP(A186,'[2]BASE 2023'!$C$5:$DV$1213,93,0)</f>
        <v>0</v>
      </c>
    </row>
    <row r="187" spans="1:26" ht="17.25" customHeight="1" x14ac:dyDescent="0.25">
      <c r="A187" s="58" t="s">
        <v>2631</v>
      </c>
      <c r="B187" s="33">
        <v>44952</v>
      </c>
      <c r="C187" s="57">
        <v>44956</v>
      </c>
      <c r="D187" s="54" t="s">
        <v>732</v>
      </c>
      <c r="E187" s="36" t="s">
        <v>91</v>
      </c>
      <c r="F187" s="36" t="s">
        <v>1795</v>
      </c>
      <c r="G187" s="46">
        <v>64890000</v>
      </c>
      <c r="H187" s="34">
        <v>45167</v>
      </c>
      <c r="I187" s="35" t="s">
        <v>234</v>
      </c>
      <c r="J187" s="36" t="s">
        <v>913</v>
      </c>
      <c r="K187" s="37">
        <v>0</v>
      </c>
      <c r="L187" s="55"/>
      <c r="M187" s="56">
        <v>0</v>
      </c>
      <c r="N187" s="50">
        <f t="shared" si="8"/>
        <v>64890000</v>
      </c>
      <c r="O187" s="38">
        <v>0.86</v>
      </c>
      <c r="P187" s="39"/>
      <c r="Q187" s="40"/>
      <c r="R187" s="41"/>
      <c r="T187" s="51">
        <v>45137</v>
      </c>
      <c r="U187" s="52">
        <f t="shared" si="9"/>
        <v>0.86</v>
      </c>
      <c r="V187" s="53">
        <f t="shared" si="10"/>
        <v>211</v>
      </c>
      <c r="W187" s="53">
        <f t="shared" si="11"/>
        <v>181</v>
      </c>
      <c r="Y187" s="51">
        <f>VLOOKUP(A187,'[2]BASE 2023'!$C$5:$DV$1213,94,0)</f>
        <v>45168</v>
      </c>
      <c r="Z187" s="51">
        <f>VLOOKUP(A187,'[2]BASE 2023'!$C$5:$DV$1213,93,0)</f>
        <v>45163</v>
      </c>
    </row>
    <row r="188" spans="1:26" ht="17.25" customHeight="1" x14ac:dyDescent="0.25">
      <c r="A188" s="58" t="s">
        <v>2632</v>
      </c>
      <c r="B188" s="33">
        <v>44952</v>
      </c>
      <c r="C188" s="57">
        <v>44953</v>
      </c>
      <c r="D188" s="54" t="s">
        <v>733</v>
      </c>
      <c r="E188" s="36" t="s">
        <v>99</v>
      </c>
      <c r="F188" s="36" t="s">
        <v>1796</v>
      </c>
      <c r="G188" s="46">
        <v>36000000</v>
      </c>
      <c r="H188" s="34">
        <v>45195</v>
      </c>
      <c r="I188" s="35" t="s">
        <v>234</v>
      </c>
      <c r="J188" s="36" t="s">
        <v>914</v>
      </c>
      <c r="K188" s="37">
        <v>0</v>
      </c>
      <c r="L188" s="55"/>
      <c r="M188" s="56">
        <v>0</v>
      </c>
      <c r="N188" s="50">
        <f t="shared" si="8"/>
        <v>36000000</v>
      </c>
      <c r="O188" s="38">
        <v>0.76</v>
      </c>
      <c r="P188" s="39"/>
      <c r="Q188" s="40"/>
      <c r="R188" s="41"/>
      <c r="T188" s="51">
        <v>45137</v>
      </c>
      <c r="U188" s="52">
        <f t="shared" si="9"/>
        <v>0.76</v>
      </c>
      <c r="V188" s="53">
        <f t="shared" si="10"/>
        <v>242</v>
      </c>
      <c r="W188" s="53">
        <f t="shared" si="11"/>
        <v>184</v>
      </c>
      <c r="Y188" s="51">
        <f>VLOOKUP(A188,'[2]BASE 2023'!$C$5:$DV$1213,94,0)</f>
        <v>45196</v>
      </c>
      <c r="Z188" s="51">
        <f>VLOOKUP(A188,'[2]BASE 2023'!$C$5:$DV$1213,93,0)</f>
        <v>45195</v>
      </c>
    </row>
    <row r="189" spans="1:26" ht="17.25" customHeight="1" x14ac:dyDescent="0.25">
      <c r="A189" s="58" t="s">
        <v>2633</v>
      </c>
      <c r="B189" s="33">
        <v>44953</v>
      </c>
      <c r="C189" s="57">
        <v>44959</v>
      </c>
      <c r="D189" s="54" t="s">
        <v>732</v>
      </c>
      <c r="E189" s="36" t="s">
        <v>343</v>
      </c>
      <c r="F189" s="36" t="s">
        <v>74</v>
      </c>
      <c r="G189" s="46">
        <v>62881500</v>
      </c>
      <c r="H189" s="34">
        <v>45292</v>
      </c>
      <c r="I189" s="35" t="s">
        <v>234</v>
      </c>
      <c r="J189" s="36" t="s">
        <v>915</v>
      </c>
      <c r="K189" s="37">
        <v>0</v>
      </c>
      <c r="L189" s="55"/>
      <c r="M189" s="56">
        <v>0</v>
      </c>
      <c r="N189" s="50">
        <f t="shared" si="8"/>
        <v>62881500</v>
      </c>
      <c r="O189" s="38">
        <v>0.53</v>
      </c>
      <c r="P189" s="39"/>
      <c r="Q189" s="40"/>
      <c r="R189" s="41"/>
      <c r="T189" s="51">
        <v>45137</v>
      </c>
      <c r="U189" s="52">
        <f t="shared" si="9"/>
        <v>0.53</v>
      </c>
      <c r="V189" s="53">
        <f t="shared" si="10"/>
        <v>333</v>
      </c>
      <c r="W189" s="53">
        <f t="shared" si="11"/>
        <v>178</v>
      </c>
      <c r="Y189" s="51">
        <f>VLOOKUP(A189,'[2]BASE 2023'!$C$5:$DV$1213,94,0)</f>
        <v>0</v>
      </c>
      <c r="Z189" s="51">
        <f>VLOOKUP(A189,'[2]BASE 2023'!$C$5:$DV$1213,93,0)</f>
        <v>0</v>
      </c>
    </row>
    <row r="190" spans="1:26" ht="17.25" customHeight="1" x14ac:dyDescent="0.25">
      <c r="A190" s="58" t="s">
        <v>2634</v>
      </c>
      <c r="B190" s="33">
        <v>44952</v>
      </c>
      <c r="C190" s="57">
        <v>44959</v>
      </c>
      <c r="D190" s="54" t="s">
        <v>732</v>
      </c>
      <c r="E190" s="36" t="s">
        <v>213</v>
      </c>
      <c r="F190" s="36" t="s">
        <v>1797</v>
      </c>
      <c r="G190" s="46">
        <v>94039000</v>
      </c>
      <c r="H190" s="34">
        <v>45292</v>
      </c>
      <c r="I190" s="35" t="s">
        <v>234</v>
      </c>
      <c r="J190" s="36" t="s">
        <v>916</v>
      </c>
      <c r="K190" s="37">
        <v>0</v>
      </c>
      <c r="L190" s="55"/>
      <c r="M190" s="56">
        <v>0</v>
      </c>
      <c r="N190" s="50">
        <f t="shared" si="8"/>
        <v>94039000</v>
      </c>
      <c r="O190" s="38">
        <v>0.53</v>
      </c>
      <c r="P190" s="39"/>
      <c r="Q190" s="40"/>
      <c r="R190" s="41"/>
      <c r="T190" s="51">
        <v>45137</v>
      </c>
      <c r="U190" s="52">
        <f t="shared" si="9"/>
        <v>0.53</v>
      </c>
      <c r="V190" s="53">
        <f t="shared" si="10"/>
        <v>333</v>
      </c>
      <c r="W190" s="53">
        <f t="shared" si="11"/>
        <v>178</v>
      </c>
      <c r="Y190" s="51">
        <f>VLOOKUP(A190,'[2]BASE 2023'!$C$5:$DV$1213,94,0)</f>
        <v>0</v>
      </c>
      <c r="Z190" s="51">
        <f>VLOOKUP(A190,'[2]BASE 2023'!$C$5:$DV$1213,93,0)</f>
        <v>0</v>
      </c>
    </row>
    <row r="191" spans="1:26" ht="17.25" customHeight="1" x14ac:dyDescent="0.25">
      <c r="A191" s="58" t="s">
        <v>2635</v>
      </c>
      <c r="B191" s="33">
        <v>44953</v>
      </c>
      <c r="C191" s="57">
        <v>44959</v>
      </c>
      <c r="D191" s="54" t="s">
        <v>732</v>
      </c>
      <c r="E191" s="36" t="s">
        <v>1798</v>
      </c>
      <c r="F191" s="36" t="s">
        <v>165</v>
      </c>
      <c r="G191" s="46">
        <v>62881500</v>
      </c>
      <c r="H191" s="34">
        <v>45292</v>
      </c>
      <c r="I191" s="35" t="s">
        <v>234</v>
      </c>
      <c r="J191" s="36" t="s">
        <v>917</v>
      </c>
      <c r="K191" s="37">
        <v>0</v>
      </c>
      <c r="L191" s="55"/>
      <c r="M191" s="56">
        <v>0</v>
      </c>
      <c r="N191" s="50">
        <f t="shared" si="8"/>
        <v>62881500</v>
      </c>
      <c r="O191" s="38">
        <v>0.53</v>
      </c>
      <c r="P191" s="39"/>
      <c r="Q191" s="40"/>
      <c r="R191" s="41"/>
      <c r="T191" s="51">
        <v>45137</v>
      </c>
      <c r="U191" s="52">
        <f t="shared" si="9"/>
        <v>0.53</v>
      </c>
      <c r="V191" s="53">
        <f t="shared" si="10"/>
        <v>333</v>
      </c>
      <c r="W191" s="53">
        <f t="shared" si="11"/>
        <v>178</v>
      </c>
      <c r="Y191" s="51">
        <f>VLOOKUP(A191,'[2]BASE 2023'!$C$5:$DV$1213,94,0)</f>
        <v>0</v>
      </c>
      <c r="Z191" s="51">
        <f>VLOOKUP(A191,'[2]BASE 2023'!$C$5:$DV$1213,93,0)</f>
        <v>0</v>
      </c>
    </row>
    <row r="192" spans="1:26" ht="17.25" customHeight="1" x14ac:dyDescent="0.25">
      <c r="A192" s="58" t="s">
        <v>2636</v>
      </c>
      <c r="B192" s="33">
        <v>44953</v>
      </c>
      <c r="C192" s="57">
        <v>44959</v>
      </c>
      <c r="D192" s="54" t="s">
        <v>732</v>
      </c>
      <c r="E192" s="36" t="s">
        <v>75</v>
      </c>
      <c r="F192" s="36" t="s">
        <v>74</v>
      </c>
      <c r="G192" s="46">
        <v>50985000</v>
      </c>
      <c r="H192" s="34">
        <v>45292</v>
      </c>
      <c r="I192" s="35" t="s">
        <v>234</v>
      </c>
      <c r="J192" s="36" t="s">
        <v>918</v>
      </c>
      <c r="K192" s="37">
        <v>0</v>
      </c>
      <c r="L192" s="55"/>
      <c r="M192" s="56">
        <v>0</v>
      </c>
      <c r="N192" s="50">
        <f t="shared" si="8"/>
        <v>50985000</v>
      </c>
      <c r="O192" s="38">
        <v>0.53</v>
      </c>
      <c r="P192" s="39"/>
      <c r="Q192" s="40"/>
      <c r="R192" s="41"/>
      <c r="T192" s="51">
        <v>45137</v>
      </c>
      <c r="U192" s="52">
        <f t="shared" si="9"/>
        <v>0.53</v>
      </c>
      <c r="V192" s="53">
        <f t="shared" si="10"/>
        <v>333</v>
      </c>
      <c r="W192" s="53">
        <f t="shared" si="11"/>
        <v>178</v>
      </c>
      <c r="Y192" s="51">
        <f>VLOOKUP(A192,'[2]BASE 2023'!$C$5:$DV$1213,94,0)</f>
        <v>0</v>
      </c>
      <c r="Z192" s="51">
        <f>VLOOKUP(A192,'[2]BASE 2023'!$C$5:$DV$1213,93,0)</f>
        <v>0</v>
      </c>
    </row>
    <row r="193" spans="1:26" ht="17.25" customHeight="1" x14ac:dyDescent="0.25">
      <c r="A193" s="58" t="s">
        <v>2637</v>
      </c>
      <c r="B193" s="33">
        <v>44952</v>
      </c>
      <c r="C193" s="57">
        <v>44959</v>
      </c>
      <c r="D193" s="54" t="s">
        <v>732</v>
      </c>
      <c r="E193" s="36" t="s">
        <v>345</v>
      </c>
      <c r="F193" s="36" t="s">
        <v>134</v>
      </c>
      <c r="G193" s="46">
        <v>62881500</v>
      </c>
      <c r="H193" s="34">
        <v>45292</v>
      </c>
      <c r="I193" s="35" t="s">
        <v>234</v>
      </c>
      <c r="J193" s="36" t="s">
        <v>919</v>
      </c>
      <c r="K193" s="37">
        <v>0</v>
      </c>
      <c r="L193" s="55"/>
      <c r="M193" s="56">
        <v>0</v>
      </c>
      <c r="N193" s="50">
        <f t="shared" si="8"/>
        <v>62881500</v>
      </c>
      <c r="O193" s="38">
        <v>0.53</v>
      </c>
      <c r="P193" s="39"/>
      <c r="Q193" s="40"/>
      <c r="R193" s="41"/>
      <c r="T193" s="51">
        <v>45137</v>
      </c>
      <c r="U193" s="52">
        <f t="shared" si="9"/>
        <v>0.53</v>
      </c>
      <c r="V193" s="53">
        <f t="shared" si="10"/>
        <v>333</v>
      </c>
      <c r="W193" s="53">
        <f t="shared" si="11"/>
        <v>178</v>
      </c>
      <c r="Y193" s="51">
        <f>VLOOKUP(A193,'[2]BASE 2023'!$C$5:$DV$1213,94,0)</f>
        <v>0</v>
      </c>
      <c r="Z193" s="51">
        <f>VLOOKUP(A193,'[2]BASE 2023'!$C$5:$DV$1213,93,0)</f>
        <v>0</v>
      </c>
    </row>
    <row r="194" spans="1:26" ht="17.25" customHeight="1" x14ac:dyDescent="0.25">
      <c r="A194" s="58" t="s">
        <v>2638</v>
      </c>
      <c r="B194" s="33">
        <v>44956</v>
      </c>
      <c r="C194" s="57">
        <v>44959</v>
      </c>
      <c r="D194" s="54" t="s">
        <v>732</v>
      </c>
      <c r="E194" s="36" t="s">
        <v>1799</v>
      </c>
      <c r="F194" s="36" t="s">
        <v>1800</v>
      </c>
      <c r="G194" s="46">
        <v>62881500</v>
      </c>
      <c r="H194" s="34">
        <v>45292</v>
      </c>
      <c r="I194" s="35" t="s">
        <v>234</v>
      </c>
      <c r="J194" s="36" t="s">
        <v>920</v>
      </c>
      <c r="K194" s="37">
        <v>0</v>
      </c>
      <c r="L194" s="55"/>
      <c r="M194" s="56">
        <v>0</v>
      </c>
      <c r="N194" s="50">
        <f t="shared" si="8"/>
        <v>62881500</v>
      </c>
      <c r="O194" s="38">
        <v>0.53</v>
      </c>
      <c r="P194" s="39"/>
      <c r="Q194" s="40"/>
      <c r="R194" s="41"/>
      <c r="T194" s="51">
        <v>45137</v>
      </c>
      <c r="U194" s="52">
        <f t="shared" si="9"/>
        <v>0.53</v>
      </c>
      <c r="V194" s="53">
        <f t="shared" si="10"/>
        <v>333</v>
      </c>
      <c r="W194" s="53">
        <f t="shared" si="11"/>
        <v>178</v>
      </c>
      <c r="Y194" s="51">
        <f>VLOOKUP(A194,'[2]BASE 2023'!$C$5:$DV$1213,94,0)</f>
        <v>0</v>
      </c>
      <c r="Z194" s="51">
        <f>VLOOKUP(A194,'[2]BASE 2023'!$C$5:$DV$1213,93,0)</f>
        <v>0</v>
      </c>
    </row>
    <row r="195" spans="1:26" ht="17.25" customHeight="1" x14ac:dyDescent="0.25">
      <c r="A195" s="58" t="s">
        <v>2639</v>
      </c>
      <c r="B195" s="33">
        <v>44952</v>
      </c>
      <c r="C195" s="57">
        <v>44959</v>
      </c>
      <c r="D195" s="54" t="s">
        <v>732</v>
      </c>
      <c r="E195" s="36" t="s">
        <v>180</v>
      </c>
      <c r="F195" s="36" t="s">
        <v>1801</v>
      </c>
      <c r="G195" s="46">
        <v>62881500</v>
      </c>
      <c r="H195" s="34">
        <v>45292</v>
      </c>
      <c r="I195" s="35" t="s">
        <v>234</v>
      </c>
      <c r="J195" s="36" t="s">
        <v>921</v>
      </c>
      <c r="K195" s="37">
        <v>0</v>
      </c>
      <c r="L195" s="55"/>
      <c r="M195" s="56">
        <v>0</v>
      </c>
      <c r="N195" s="50">
        <f t="shared" si="8"/>
        <v>62881500</v>
      </c>
      <c r="O195" s="38">
        <v>0.53</v>
      </c>
      <c r="P195" s="39"/>
      <c r="Q195" s="40"/>
      <c r="R195" s="41"/>
      <c r="T195" s="51">
        <v>45137</v>
      </c>
      <c r="U195" s="52">
        <f t="shared" si="9"/>
        <v>0.53</v>
      </c>
      <c r="V195" s="53">
        <f t="shared" si="10"/>
        <v>333</v>
      </c>
      <c r="W195" s="53">
        <f t="shared" si="11"/>
        <v>178</v>
      </c>
      <c r="Y195" s="51">
        <f>VLOOKUP(A195,'[2]BASE 2023'!$C$5:$DV$1213,94,0)</f>
        <v>0</v>
      </c>
      <c r="Z195" s="51">
        <f>VLOOKUP(A195,'[2]BASE 2023'!$C$5:$DV$1213,93,0)</f>
        <v>0</v>
      </c>
    </row>
    <row r="196" spans="1:26" ht="17.25" customHeight="1" x14ac:dyDescent="0.25">
      <c r="A196" s="58" t="s">
        <v>2640</v>
      </c>
      <c r="B196" s="33">
        <v>44952</v>
      </c>
      <c r="C196" s="57">
        <v>44956</v>
      </c>
      <c r="D196" s="54" t="s">
        <v>732</v>
      </c>
      <c r="E196" s="36" t="s">
        <v>3558</v>
      </c>
      <c r="F196" s="36" t="s">
        <v>1802</v>
      </c>
      <c r="G196" s="46">
        <v>47700000</v>
      </c>
      <c r="H196" s="34">
        <v>45228</v>
      </c>
      <c r="I196" s="35" t="s">
        <v>234</v>
      </c>
      <c r="J196" s="36" t="s">
        <v>922</v>
      </c>
      <c r="K196" s="37">
        <v>0</v>
      </c>
      <c r="L196" s="55"/>
      <c r="M196" s="56">
        <v>0</v>
      </c>
      <c r="N196" s="50">
        <f t="shared" si="8"/>
        <v>47700000</v>
      </c>
      <c r="O196" s="38">
        <v>0.67</v>
      </c>
      <c r="P196" s="39"/>
      <c r="Q196" s="40"/>
      <c r="R196" s="41"/>
      <c r="T196" s="51">
        <v>45137</v>
      </c>
      <c r="U196" s="52">
        <f t="shared" si="9"/>
        <v>0.67</v>
      </c>
      <c r="V196" s="53">
        <f t="shared" si="10"/>
        <v>272</v>
      </c>
      <c r="W196" s="53">
        <f t="shared" si="11"/>
        <v>181</v>
      </c>
      <c r="Y196" s="51">
        <f>VLOOKUP(A196,'[2]BASE 2023'!$C$5:$DV$1213,94,0)</f>
        <v>45229</v>
      </c>
      <c r="Z196" s="51">
        <f>VLOOKUP(A196,'[2]BASE 2023'!$C$5:$DV$1213,93,0)</f>
        <v>45198</v>
      </c>
    </row>
    <row r="197" spans="1:26" ht="17.25" customHeight="1" x14ac:dyDescent="0.25">
      <c r="A197" s="58" t="s">
        <v>2641</v>
      </c>
      <c r="B197" s="33">
        <v>44952</v>
      </c>
      <c r="C197" s="57">
        <v>44956</v>
      </c>
      <c r="D197" s="54" t="s">
        <v>732</v>
      </c>
      <c r="E197" s="36" t="s">
        <v>447</v>
      </c>
      <c r="F197" s="36" t="s">
        <v>1803</v>
      </c>
      <c r="G197" s="46">
        <v>60255000</v>
      </c>
      <c r="H197" s="34">
        <v>45238</v>
      </c>
      <c r="I197" s="35" t="s">
        <v>234</v>
      </c>
      <c r="J197" s="36" t="s">
        <v>923</v>
      </c>
      <c r="K197" s="37">
        <v>0</v>
      </c>
      <c r="L197" s="55"/>
      <c r="M197" s="56">
        <v>0</v>
      </c>
      <c r="N197" s="50">
        <f t="shared" si="8"/>
        <v>60255000</v>
      </c>
      <c r="O197" s="38">
        <v>0.64</v>
      </c>
      <c r="P197" s="39"/>
      <c r="Q197" s="40"/>
      <c r="R197" s="41"/>
      <c r="T197" s="51">
        <v>45137</v>
      </c>
      <c r="U197" s="52">
        <f t="shared" si="9"/>
        <v>0.64</v>
      </c>
      <c r="V197" s="53">
        <f t="shared" si="10"/>
        <v>282</v>
      </c>
      <c r="W197" s="53">
        <f t="shared" si="11"/>
        <v>181</v>
      </c>
      <c r="Y197" s="51">
        <f>VLOOKUP(A197,'[2]BASE 2023'!$C$5:$DV$1213,94,0)</f>
        <v>0</v>
      </c>
      <c r="Z197" s="51">
        <f>VLOOKUP(A197,'[2]BASE 2023'!$C$5:$DV$1213,93,0)</f>
        <v>0</v>
      </c>
    </row>
    <row r="198" spans="1:26" ht="17.25" customHeight="1" x14ac:dyDescent="0.25">
      <c r="A198" s="58" t="s">
        <v>2642</v>
      </c>
      <c r="B198" s="33">
        <v>44952</v>
      </c>
      <c r="C198" s="57">
        <v>44956</v>
      </c>
      <c r="D198" s="54" t="s">
        <v>732</v>
      </c>
      <c r="E198" s="36" t="s">
        <v>182</v>
      </c>
      <c r="F198" s="36" t="s">
        <v>1803</v>
      </c>
      <c r="G198" s="46">
        <v>60255000</v>
      </c>
      <c r="H198" s="34">
        <v>45228</v>
      </c>
      <c r="I198" s="35" t="s">
        <v>234</v>
      </c>
      <c r="J198" s="36" t="s">
        <v>924</v>
      </c>
      <c r="K198" s="37">
        <v>0</v>
      </c>
      <c r="L198" s="55"/>
      <c r="M198" s="56">
        <v>0</v>
      </c>
      <c r="N198" s="50">
        <f t="shared" si="8"/>
        <v>60255000</v>
      </c>
      <c r="O198" s="38">
        <v>0.67</v>
      </c>
      <c r="P198" s="39"/>
      <c r="Q198" s="40"/>
      <c r="R198" s="41"/>
      <c r="T198" s="51">
        <v>45137</v>
      </c>
      <c r="U198" s="52">
        <f t="shared" si="9"/>
        <v>0.67</v>
      </c>
      <c r="V198" s="53">
        <f t="shared" si="10"/>
        <v>272</v>
      </c>
      <c r="W198" s="53">
        <f t="shared" si="11"/>
        <v>181</v>
      </c>
      <c r="Y198" s="51">
        <f>VLOOKUP(A198,'[2]BASE 2023'!$C$5:$DV$1213,94,0)</f>
        <v>0</v>
      </c>
      <c r="Z198" s="51">
        <f>VLOOKUP(A198,'[2]BASE 2023'!$C$5:$DV$1213,93,0)</f>
        <v>0</v>
      </c>
    </row>
    <row r="199" spans="1:26" ht="17.25" customHeight="1" x14ac:dyDescent="0.25">
      <c r="A199" s="58" t="s">
        <v>2643</v>
      </c>
      <c r="B199" s="33">
        <v>44952</v>
      </c>
      <c r="C199" s="57">
        <v>44958</v>
      </c>
      <c r="D199" s="54" t="s">
        <v>732</v>
      </c>
      <c r="E199" s="36" t="s">
        <v>142</v>
      </c>
      <c r="F199" s="36" t="s">
        <v>1803</v>
      </c>
      <c r="G199" s="46">
        <v>60255000</v>
      </c>
      <c r="H199" s="34">
        <v>45229</v>
      </c>
      <c r="I199" s="35" t="s">
        <v>234</v>
      </c>
      <c r="J199" s="36" t="s">
        <v>925</v>
      </c>
      <c r="K199" s="37">
        <v>0</v>
      </c>
      <c r="L199" s="55"/>
      <c r="M199" s="56">
        <v>0</v>
      </c>
      <c r="N199" s="50">
        <f t="shared" si="8"/>
        <v>60255000</v>
      </c>
      <c r="O199" s="38">
        <v>0.66</v>
      </c>
      <c r="P199" s="39"/>
      <c r="Q199" s="40"/>
      <c r="R199" s="41"/>
      <c r="T199" s="51">
        <v>45137</v>
      </c>
      <c r="U199" s="52">
        <f t="shared" si="9"/>
        <v>0.66</v>
      </c>
      <c r="V199" s="53">
        <f t="shared" si="10"/>
        <v>271</v>
      </c>
      <c r="W199" s="53">
        <f t="shared" si="11"/>
        <v>179</v>
      </c>
      <c r="Y199" s="51">
        <f>VLOOKUP(A199,'[2]BASE 2023'!$C$5:$DV$1213,94,0)</f>
        <v>0</v>
      </c>
      <c r="Z199" s="51">
        <f>VLOOKUP(A199,'[2]BASE 2023'!$C$5:$DV$1213,93,0)</f>
        <v>0</v>
      </c>
    </row>
    <row r="200" spans="1:26" ht="17.25" customHeight="1" x14ac:dyDescent="0.25">
      <c r="A200" s="58" t="s">
        <v>2644</v>
      </c>
      <c r="B200" s="33">
        <v>44952</v>
      </c>
      <c r="C200" s="57">
        <v>44956</v>
      </c>
      <c r="D200" s="54" t="s">
        <v>732</v>
      </c>
      <c r="E200" s="36" t="s">
        <v>143</v>
      </c>
      <c r="F200" s="36" t="s">
        <v>1803</v>
      </c>
      <c r="G200" s="46">
        <v>60255000</v>
      </c>
      <c r="H200" s="34">
        <v>45228</v>
      </c>
      <c r="I200" s="35" t="s">
        <v>234</v>
      </c>
      <c r="J200" s="36" t="s">
        <v>926</v>
      </c>
      <c r="K200" s="37">
        <v>0</v>
      </c>
      <c r="L200" s="55"/>
      <c r="M200" s="56">
        <v>0</v>
      </c>
      <c r="N200" s="50">
        <f t="shared" si="8"/>
        <v>60255000</v>
      </c>
      <c r="O200" s="38">
        <v>0.67</v>
      </c>
      <c r="P200" s="39"/>
      <c r="Q200" s="40"/>
      <c r="R200" s="41"/>
      <c r="T200" s="51">
        <v>45137</v>
      </c>
      <c r="U200" s="52">
        <f t="shared" si="9"/>
        <v>0.67</v>
      </c>
      <c r="V200" s="53">
        <f t="shared" si="10"/>
        <v>272</v>
      </c>
      <c r="W200" s="53">
        <f t="shared" si="11"/>
        <v>181</v>
      </c>
      <c r="Y200" s="51">
        <f>VLOOKUP(A200,'[2]BASE 2023'!$C$5:$DV$1213,94,0)</f>
        <v>0</v>
      </c>
      <c r="Z200" s="51">
        <f>VLOOKUP(A200,'[2]BASE 2023'!$C$5:$DV$1213,93,0)</f>
        <v>0</v>
      </c>
    </row>
    <row r="201" spans="1:26" ht="17.25" customHeight="1" x14ac:dyDescent="0.25">
      <c r="A201" s="58" t="s">
        <v>2645</v>
      </c>
      <c r="B201" s="33">
        <v>44952</v>
      </c>
      <c r="C201" s="57">
        <v>44956</v>
      </c>
      <c r="D201" s="54" t="s">
        <v>732</v>
      </c>
      <c r="E201" s="36" t="s">
        <v>584</v>
      </c>
      <c r="F201" s="36" t="s">
        <v>1804</v>
      </c>
      <c r="G201" s="46">
        <v>60255000</v>
      </c>
      <c r="H201" s="34">
        <v>45228</v>
      </c>
      <c r="I201" s="35" t="s">
        <v>234</v>
      </c>
      <c r="J201" s="36" t="s">
        <v>927</v>
      </c>
      <c r="K201" s="37">
        <v>0</v>
      </c>
      <c r="L201" s="55"/>
      <c r="M201" s="56">
        <v>0</v>
      </c>
      <c r="N201" s="50">
        <f t="shared" si="8"/>
        <v>60255000</v>
      </c>
      <c r="O201" s="38">
        <v>0.67</v>
      </c>
      <c r="P201" s="39"/>
      <c r="Q201" s="40"/>
      <c r="R201" s="41"/>
      <c r="T201" s="51">
        <v>45137</v>
      </c>
      <c r="U201" s="52">
        <f t="shared" si="9"/>
        <v>0.67</v>
      </c>
      <c r="V201" s="53">
        <f t="shared" si="10"/>
        <v>272</v>
      </c>
      <c r="W201" s="53">
        <f t="shared" si="11"/>
        <v>181</v>
      </c>
      <c r="Y201" s="51">
        <f>VLOOKUP(A201,'[2]BASE 2023'!$C$5:$DV$1213,94,0)</f>
        <v>0</v>
      </c>
      <c r="Z201" s="51">
        <f>VLOOKUP(A201,'[2]BASE 2023'!$C$5:$DV$1213,93,0)</f>
        <v>0</v>
      </c>
    </row>
    <row r="202" spans="1:26" ht="17.25" customHeight="1" x14ac:dyDescent="0.25">
      <c r="A202" s="58" t="s">
        <v>2646</v>
      </c>
      <c r="B202" s="33">
        <v>44952</v>
      </c>
      <c r="C202" s="57">
        <v>44958</v>
      </c>
      <c r="D202" s="54" t="s">
        <v>732</v>
      </c>
      <c r="E202" s="36" t="s">
        <v>347</v>
      </c>
      <c r="F202" s="36" t="s">
        <v>1805</v>
      </c>
      <c r="G202" s="46">
        <v>47700000</v>
      </c>
      <c r="H202" s="34">
        <v>45236</v>
      </c>
      <c r="I202" s="35" t="s">
        <v>234</v>
      </c>
      <c r="J202" s="36" t="s">
        <v>928</v>
      </c>
      <c r="K202" s="37">
        <v>0</v>
      </c>
      <c r="L202" s="55"/>
      <c r="M202" s="56">
        <v>0</v>
      </c>
      <c r="N202" s="50">
        <f t="shared" si="8"/>
        <v>47700000</v>
      </c>
      <c r="O202" s="38">
        <v>0.64</v>
      </c>
      <c r="P202" s="39"/>
      <c r="Q202" s="40"/>
      <c r="R202" s="41"/>
      <c r="T202" s="51">
        <v>45137</v>
      </c>
      <c r="U202" s="52">
        <f t="shared" si="9"/>
        <v>0.64</v>
      </c>
      <c r="V202" s="53">
        <f t="shared" si="10"/>
        <v>278</v>
      </c>
      <c r="W202" s="53">
        <f t="shared" si="11"/>
        <v>179</v>
      </c>
      <c r="Y202" s="51">
        <f>VLOOKUP(A202,'[2]BASE 2023'!$C$5:$DV$1213,94,0)</f>
        <v>0</v>
      </c>
      <c r="Z202" s="51">
        <f>VLOOKUP(A202,'[2]BASE 2023'!$C$5:$DV$1213,93,0)</f>
        <v>0</v>
      </c>
    </row>
    <row r="203" spans="1:26" ht="17.25" customHeight="1" x14ac:dyDescent="0.25">
      <c r="A203" s="58" t="s">
        <v>2647</v>
      </c>
      <c r="B203" s="33">
        <v>44953</v>
      </c>
      <c r="C203" s="57">
        <v>44958</v>
      </c>
      <c r="D203" s="54" t="s">
        <v>732</v>
      </c>
      <c r="E203" s="36" t="s">
        <v>174</v>
      </c>
      <c r="F203" s="36" t="s">
        <v>1803</v>
      </c>
      <c r="G203" s="46">
        <v>60255000</v>
      </c>
      <c r="H203" s="34">
        <v>45229</v>
      </c>
      <c r="I203" s="35" t="s">
        <v>234</v>
      </c>
      <c r="J203" s="36" t="s">
        <v>929</v>
      </c>
      <c r="K203" s="37">
        <v>0</v>
      </c>
      <c r="L203" s="55"/>
      <c r="M203" s="56">
        <v>0</v>
      </c>
      <c r="N203" s="50">
        <f t="shared" si="8"/>
        <v>60255000</v>
      </c>
      <c r="O203" s="38">
        <v>0.66</v>
      </c>
      <c r="P203" s="39"/>
      <c r="Q203" s="40"/>
      <c r="R203" s="41"/>
      <c r="T203" s="51">
        <v>45137</v>
      </c>
      <c r="U203" s="52">
        <f t="shared" si="9"/>
        <v>0.66</v>
      </c>
      <c r="V203" s="53">
        <f t="shared" si="10"/>
        <v>271</v>
      </c>
      <c r="W203" s="53">
        <f t="shared" si="11"/>
        <v>179</v>
      </c>
      <c r="Y203" s="51">
        <f>VLOOKUP(A203,'[2]BASE 2023'!$C$5:$DV$1213,94,0)</f>
        <v>0</v>
      </c>
      <c r="Z203" s="51">
        <f>VLOOKUP(A203,'[2]BASE 2023'!$C$5:$DV$1213,93,0)</f>
        <v>0</v>
      </c>
    </row>
    <row r="204" spans="1:26" ht="17.25" customHeight="1" x14ac:dyDescent="0.25">
      <c r="A204" s="58" t="s">
        <v>2648</v>
      </c>
      <c r="B204" s="33">
        <v>44952</v>
      </c>
      <c r="C204" s="57">
        <v>44956</v>
      </c>
      <c r="D204" s="54" t="s">
        <v>732</v>
      </c>
      <c r="E204" s="36" t="s">
        <v>120</v>
      </c>
      <c r="F204" s="36" t="s">
        <v>1806</v>
      </c>
      <c r="G204" s="46">
        <v>73233000</v>
      </c>
      <c r="H204" s="34">
        <v>45228</v>
      </c>
      <c r="I204" s="35" t="s">
        <v>234</v>
      </c>
      <c r="J204" s="36" t="s">
        <v>930</v>
      </c>
      <c r="K204" s="37">
        <v>0</v>
      </c>
      <c r="L204" s="55"/>
      <c r="M204" s="56">
        <v>0</v>
      </c>
      <c r="N204" s="50">
        <f t="shared" ref="N204:N267" si="12">+G204+L204-M204</f>
        <v>73233000</v>
      </c>
      <c r="O204" s="38">
        <v>0.67</v>
      </c>
      <c r="P204" s="39"/>
      <c r="Q204" s="40"/>
      <c r="R204" s="41"/>
      <c r="T204" s="51">
        <v>45137</v>
      </c>
      <c r="U204" s="52">
        <f t="shared" si="9"/>
        <v>0.67</v>
      </c>
      <c r="V204" s="53">
        <f t="shared" si="10"/>
        <v>272</v>
      </c>
      <c r="W204" s="53">
        <f t="shared" si="11"/>
        <v>181</v>
      </c>
      <c r="Y204" s="51">
        <f>VLOOKUP(A204,'[2]BASE 2023'!$C$5:$DV$1213,94,0)</f>
        <v>0</v>
      </c>
      <c r="Z204" s="51">
        <f>VLOOKUP(A204,'[2]BASE 2023'!$C$5:$DV$1213,93,0)</f>
        <v>0</v>
      </c>
    </row>
    <row r="205" spans="1:26" ht="17.25" customHeight="1" x14ac:dyDescent="0.25">
      <c r="A205" s="58" t="s">
        <v>2649</v>
      </c>
      <c r="B205" s="33">
        <v>44952</v>
      </c>
      <c r="C205" s="57">
        <v>44953</v>
      </c>
      <c r="D205" s="54" t="s">
        <v>732</v>
      </c>
      <c r="E205" s="36" t="s">
        <v>306</v>
      </c>
      <c r="F205" s="36" t="s">
        <v>1807</v>
      </c>
      <c r="G205" s="46">
        <v>69525000</v>
      </c>
      <c r="H205" s="34">
        <v>45225</v>
      </c>
      <c r="I205" s="35" t="s">
        <v>234</v>
      </c>
      <c r="J205" s="36" t="s">
        <v>931</v>
      </c>
      <c r="K205" s="37">
        <v>0</v>
      </c>
      <c r="L205" s="55"/>
      <c r="M205" s="56">
        <v>0</v>
      </c>
      <c r="N205" s="50">
        <f t="shared" si="12"/>
        <v>69525000</v>
      </c>
      <c r="O205" s="38">
        <v>0.68</v>
      </c>
      <c r="P205" s="39"/>
      <c r="Q205" s="40"/>
      <c r="R205" s="41"/>
      <c r="T205" s="51">
        <v>45137</v>
      </c>
      <c r="U205" s="52">
        <f t="shared" ref="U205:U268" si="13">ROUND(W205/V205,2)</f>
        <v>0.68</v>
      </c>
      <c r="V205" s="53">
        <f t="shared" ref="V205:V268" si="14">+H205-C205</f>
        <v>272</v>
      </c>
      <c r="W205" s="53">
        <f t="shared" ref="W205:W268" si="15">+T205-C205</f>
        <v>184</v>
      </c>
      <c r="Y205" s="51">
        <f>VLOOKUP(A205,'[2]BASE 2023'!$C$5:$DV$1213,94,0)</f>
        <v>0</v>
      </c>
      <c r="Z205" s="51">
        <f>VLOOKUP(A205,'[2]BASE 2023'!$C$5:$DV$1213,93,0)</f>
        <v>0</v>
      </c>
    </row>
    <row r="206" spans="1:26" ht="17.25" customHeight="1" x14ac:dyDescent="0.25">
      <c r="A206" s="58" t="s">
        <v>2650</v>
      </c>
      <c r="B206" s="33">
        <v>44952</v>
      </c>
      <c r="C206" s="57">
        <v>44958</v>
      </c>
      <c r="D206" s="54" t="s">
        <v>732</v>
      </c>
      <c r="E206" s="36" t="s">
        <v>464</v>
      </c>
      <c r="F206" s="36" t="s">
        <v>1808</v>
      </c>
      <c r="G206" s="46">
        <v>53600000</v>
      </c>
      <c r="H206" s="34">
        <v>45199</v>
      </c>
      <c r="I206" s="35" t="s">
        <v>234</v>
      </c>
      <c r="J206" s="36" t="s">
        <v>932</v>
      </c>
      <c r="K206" s="37">
        <v>0</v>
      </c>
      <c r="L206" s="55"/>
      <c r="M206" s="56">
        <v>0</v>
      </c>
      <c r="N206" s="50">
        <f t="shared" si="12"/>
        <v>53600000</v>
      </c>
      <c r="O206" s="38">
        <v>0.74</v>
      </c>
      <c r="P206" s="39"/>
      <c r="Q206" s="40"/>
      <c r="R206" s="41"/>
      <c r="T206" s="51">
        <v>45137</v>
      </c>
      <c r="U206" s="52">
        <f t="shared" si="13"/>
        <v>0.74</v>
      </c>
      <c r="V206" s="53">
        <f t="shared" si="14"/>
        <v>241</v>
      </c>
      <c r="W206" s="53">
        <f t="shared" si="15"/>
        <v>179</v>
      </c>
      <c r="Y206" s="51">
        <f>VLOOKUP(A206,'[2]BASE 2023'!$C$5:$DV$1213,94,0)</f>
        <v>45200</v>
      </c>
      <c r="Z206" s="51">
        <f>VLOOKUP(A206,'[2]BASE 2023'!$C$5:$DV$1213,93,0)</f>
        <v>45198</v>
      </c>
    </row>
    <row r="207" spans="1:26" ht="17.25" customHeight="1" x14ac:dyDescent="0.25">
      <c r="A207" s="58" t="s">
        <v>2651</v>
      </c>
      <c r="B207" s="33">
        <v>44952</v>
      </c>
      <c r="C207" s="57">
        <v>44958</v>
      </c>
      <c r="D207" s="54" t="s">
        <v>732</v>
      </c>
      <c r="E207" s="36" t="s">
        <v>1809</v>
      </c>
      <c r="F207" s="36" t="s">
        <v>116</v>
      </c>
      <c r="G207" s="46">
        <v>62881500</v>
      </c>
      <c r="H207" s="34">
        <v>45291</v>
      </c>
      <c r="I207" s="35" t="s">
        <v>234</v>
      </c>
      <c r="J207" s="36" t="s">
        <v>933</v>
      </c>
      <c r="K207" s="37">
        <v>0</v>
      </c>
      <c r="L207" s="55"/>
      <c r="M207" s="56">
        <v>0</v>
      </c>
      <c r="N207" s="50">
        <f t="shared" si="12"/>
        <v>62881500</v>
      </c>
      <c r="O207" s="38">
        <v>0.54</v>
      </c>
      <c r="P207" s="39"/>
      <c r="Q207" s="40"/>
      <c r="R207" s="41"/>
      <c r="T207" s="51">
        <v>45137</v>
      </c>
      <c r="U207" s="52">
        <f t="shared" si="13"/>
        <v>0.54</v>
      </c>
      <c r="V207" s="53">
        <f t="shared" si="14"/>
        <v>333</v>
      </c>
      <c r="W207" s="53">
        <f t="shared" si="15"/>
        <v>179</v>
      </c>
      <c r="Y207" s="51">
        <f>VLOOKUP(A207,'[2]BASE 2023'!$C$5:$DV$1213,94,0)</f>
        <v>0</v>
      </c>
      <c r="Z207" s="51">
        <f>VLOOKUP(A207,'[2]BASE 2023'!$C$5:$DV$1213,93,0)</f>
        <v>0</v>
      </c>
    </row>
    <row r="208" spans="1:26" ht="17.25" customHeight="1" x14ac:dyDescent="0.25">
      <c r="A208" s="58" t="s">
        <v>2652</v>
      </c>
      <c r="B208" s="33">
        <v>44952</v>
      </c>
      <c r="C208" s="57">
        <v>44958</v>
      </c>
      <c r="D208" s="54" t="s">
        <v>733</v>
      </c>
      <c r="E208" s="36" t="s">
        <v>1810</v>
      </c>
      <c r="F208" s="36" t="s">
        <v>214</v>
      </c>
      <c r="G208" s="46">
        <v>33990000</v>
      </c>
      <c r="H208" s="34">
        <v>45291</v>
      </c>
      <c r="I208" s="35" t="s">
        <v>234</v>
      </c>
      <c r="J208" s="36" t="s">
        <v>934</v>
      </c>
      <c r="K208" s="37">
        <v>0</v>
      </c>
      <c r="L208" s="55"/>
      <c r="M208" s="56">
        <v>0</v>
      </c>
      <c r="N208" s="50">
        <f t="shared" si="12"/>
        <v>33990000</v>
      </c>
      <c r="O208" s="38">
        <v>0.54</v>
      </c>
      <c r="P208" s="39"/>
      <c r="Q208" s="40"/>
      <c r="R208" s="41"/>
      <c r="T208" s="51">
        <v>45137</v>
      </c>
      <c r="U208" s="52">
        <f t="shared" si="13"/>
        <v>0.54</v>
      </c>
      <c r="V208" s="53">
        <f t="shared" si="14"/>
        <v>333</v>
      </c>
      <c r="W208" s="53">
        <f t="shared" si="15"/>
        <v>179</v>
      </c>
      <c r="Y208" s="51">
        <f>VLOOKUP(A208,'[2]BASE 2023'!$C$5:$DV$1213,94,0)</f>
        <v>0</v>
      </c>
      <c r="Z208" s="51">
        <f>VLOOKUP(A208,'[2]BASE 2023'!$C$5:$DV$1213,93,0)</f>
        <v>0</v>
      </c>
    </row>
    <row r="209" spans="1:26" ht="17.25" customHeight="1" x14ac:dyDescent="0.25">
      <c r="A209" s="58" t="s">
        <v>2653</v>
      </c>
      <c r="B209" s="33">
        <v>44953</v>
      </c>
      <c r="C209" s="57">
        <v>44958</v>
      </c>
      <c r="D209" s="54" t="s">
        <v>732</v>
      </c>
      <c r="E209" s="36" t="s">
        <v>200</v>
      </c>
      <c r="F209" s="36" t="s">
        <v>94</v>
      </c>
      <c r="G209" s="46">
        <v>71379000</v>
      </c>
      <c r="H209" s="34">
        <v>45291</v>
      </c>
      <c r="I209" s="35" t="s">
        <v>234</v>
      </c>
      <c r="J209" s="36" t="s">
        <v>935</v>
      </c>
      <c r="K209" s="37">
        <v>0</v>
      </c>
      <c r="L209" s="55"/>
      <c r="M209" s="56">
        <v>0</v>
      </c>
      <c r="N209" s="50">
        <f t="shared" si="12"/>
        <v>71379000</v>
      </c>
      <c r="O209" s="38">
        <v>0.54</v>
      </c>
      <c r="P209" s="39"/>
      <c r="Q209" s="40"/>
      <c r="R209" s="41"/>
      <c r="T209" s="51">
        <v>45137</v>
      </c>
      <c r="U209" s="52">
        <f t="shared" si="13"/>
        <v>0.54</v>
      </c>
      <c r="V209" s="53">
        <f t="shared" si="14"/>
        <v>333</v>
      </c>
      <c r="W209" s="53">
        <f t="shared" si="15"/>
        <v>179</v>
      </c>
      <c r="Y209" s="51">
        <f>VLOOKUP(A209,'[2]BASE 2023'!$C$5:$DV$1213,94,0)</f>
        <v>0</v>
      </c>
      <c r="Z209" s="51">
        <f>VLOOKUP(A209,'[2]BASE 2023'!$C$5:$DV$1213,93,0)</f>
        <v>0</v>
      </c>
    </row>
    <row r="210" spans="1:26" ht="17.25" customHeight="1" x14ac:dyDescent="0.25">
      <c r="A210" s="58" t="s">
        <v>2654</v>
      </c>
      <c r="B210" s="33">
        <v>44953</v>
      </c>
      <c r="C210" s="57">
        <v>44956</v>
      </c>
      <c r="D210" s="54" t="s">
        <v>732</v>
      </c>
      <c r="E210" s="36" t="s">
        <v>77</v>
      </c>
      <c r="F210" s="36" t="s">
        <v>1811</v>
      </c>
      <c r="G210" s="46">
        <v>83430000</v>
      </c>
      <c r="H210" s="34">
        <v>45228</v>
      </c>
      <c r="I210" s="35" t="s">
        <v>234</v>
      </c>
      <c r="J210" s="36" t="s">
        <v>936</v>
      </c>
      <c r="K210" s="37">
        <v>0</v>
      </c>
      <c r="L210" s="55"/>
      <c r="M210" s="56">
        <v>0</v>
      </c>
      <c r="N210" s="50">
        <f t="shared" si="12"/>
        <v>83430000</v>
      </c>
      <c r="O210" s="38">
        <v>0.67</v>
      </c>
      <c r="P210" s="39"/>
      <c r="Q210" s="40"/>
      <c r="R210" s="41"/>
      <c r="T210" s="51">
        <v>45137</v>
      </c>
      <c r="U210" s="52">
        <f t="shared" si="13"/>
        <v>0.67</v>
      </c>
      <c r="V210" s="53">
        <f t="shared" si="14"/>
        <v>272</v>
      </c>
      <c r="W210" s="53">
        <f t="shared" si="15"/>
        <v>181</v>
      </c>
      <c r="Y210" s="51">
        <f>VLOOKUP(A210,'[2]BASE 2023'!$C$5:$DV$1213,94,0)</f>
        <v>0</v>
      </c>
      <c r="Z210" s="51">
        <f>VLOOKUP(A210,'[2]BASE 2023'!$C$5:$DV$1213,93,0)</f>
        <v>0</v>
      </c>
    </row>
    <row r="211" spans="1:26" ht="17.25" customHeight="1" x14ac:dyDescent="0.25">
      <c r="A211" s="58" t="s">
        <v>2655</v>
      </c>
      <c r="B211" s="33">
        <v>44956</v>
      </c>
      <c r="C211" s="57">
        <v>44965</v>
      </c>
      <c r="D211" s="54" t="s">
        <v>732</v>
      </c>
      <c r="E211" s="36" t="s">
        <v>1812</v>
      </c>
      <c r="F211" s="36" t="s">
        <v>116</v>
      </c>
      <c r="G211" s="46">
        <v>62881500</v>
      </c>
      <c r="H211" s="34">
        <v>45298</v>
      </c>
      <c r="I211" s="35" t="s">
        <v>234</v>
      </c>
      <c r="J211" s="36" t="s">
        <v>937</v>
      </c>
      <c r="K211" s="37">
        <v>0</v>
      </c>
      <c r="L211" s="55"/>
      <c r="M211" s="56">
        <v>0</v>
      </c>
      <c r="N211" s="50">
        <f t="shared" si="12"/>
        <v>62881500</v>
      </c>
      <c r="O211" s="38">
        <v>0.52</v>
      </c>
      <c r="P211" s="39"/>
      <c r="Q211" s="40"/>
      <c r="R211" s="41"/>
      <c r="T211" s="51">
        <v>45137</v>
      </c>
      <c r="U211" s="52">
        <f t="shared" si="13"/>
        <v>0.52</v>
      </c>
      <c r="V211" s="53">
        <f t="shared" si="14"/>
        <v>333</v>
      </c>
      <c r="W211" s="53">
        <f t="shared" si="15"/>
        <v>172</v>
      </c>
      <c r="Y211" s="51">
        <f>VLOOKUP(A211,'[2]BASE 2023'!$C$5:$DV$1213,94,0)</f>
        <v>0</v>
      </c>
      <c r="Z211" s="51">
        <f>VLOOKUP(A211,'[2]BASE 2023'!$C$5:$DV$1213,93,0)</f>
        <v>0</v>
      </c>
    </row>
    <row r="212" spans="1:26" ht="17.25" customHeight="1" x14ac:dyDescent="0.25">
      <c r="A212" s="58" t="s">
        <v>2656</v>
      </c>
      <c r="B212" s="33">
        <v>44953</v>
      </c>
      <c r="C212" s="57">
        <v>44956</v>
      </c>
      <c r="D212" s="54" t="s">
        <v>732</v>
      </c>
      <c r="E212" s="36" t="s">
        <v>292</v>
      </c>
      <c r="F212" s="36" t="s">
        <v>1659</v>
      </c>
      <c r="G212" s="46">
        <v>80300000</v>
      </c>
      <c r="H212" s="34">
        <v>45289</v>
      </c>
      <c r="I212" s="35" t="s">
        <v>234</v>
      </c>
      <c r="J212" s="36" t="s">
        <v>938</v>
      </c>
      <c r="K212" s="37">
        <v>0</v>
      </c>
      <c r="L212" s="55"/>
      <c r="M212" s="56">
        <v>0</v>
      </c>
      <c r="N212" s="50">
        <f t="shared" si="12"/>
        <v>80300000</v>
      </c>
      <c r="O212" s="38">
        <v>0.54</v>
      </c>
      <c r="P212" s="39"/>
      <c r="Q212" s="40"/>
      <c r="R212" s="41"/>
      <c r="T212" s="51">
        <v>45137</v>
      </c>
      <c r="U212" s="52">
        <f t="shared" si="13"/>
        <v>0.54</v>
      </c>
      <c r="V212" s="53">
        <f t="shared" si="14"/>
        <v>333</v>
      </c>
      <c r="W212" s="53">
        <f t="shared" si="15"/>
        <v>181</v>
      </c>
      <c r="Y212" s="51">
        <f>VLOOKUP(A212,'[2]BASE 2023'!$C$5:$DV$1213,94,0)</f>
        <v>0</v>
      </c>
      <c r="Z212" s="51">
        <f>VLOOKUP(A212,'[2]BASE 2023'!$C$5:$DV$1213,93,0)</f>
        <v>0</v>
      </c>
    </row>
    <row r="213" spans="1:26" ht="17.25" customHeight="1" x14ac:dyDescent="0.25">
      <c r="A213" s="58" t="s">
        <v>2657</v>
      </c>
      <c r="B213" s="33">
        <v>44953</v>
      </c>
      <c r="C213" s="57">
        <v>44958</v>
      </c>
      <c r="D213" s="54" t="s">
        <v>732</v>
      </c>
      <c r="E213" s="36" t="s">
        <v>360</v>
      </c>
      <c r="F213" s="36" t="s">
        <v>404</v>
      </c>
      <c r="G213" s="46">
        <v>74800000</v>
      </c>
      <c r="H213" s="34">
        <v>45290</v>
      </c>
      <c r="I213" s="35" t="s">
        <v>234</v>
      </c>
      <c r="J213" s="36" t="s">
        <v>939</v>
      </c>
      <c r="K213" s="37">
        <v>0</v>
      </c>
      <c r="L213" s="55"/>
      <c r="M213" s="56">
        <v>0</v>
      </c>
      <c r="N213" s="50">
        <f t="shared" si="12"/>
        <v>74800000</v>
      </c>
      <c r="O213" s="38">
        <v>0.54</v>
      </c>
      <c r="P213" s="39"/>
      <c r="Q213" s="40"/>
      <c r="R213" s="41"/>
      <c r="T213" s="51">
        <v>45137</v>
      </c>
      <c r="U213" s="52">
        <f t="shared" si="13"/>
        <v>0.54</v>
      </c>
      <c r="V213" s="53">
        <f t="shared" si="14"/>
        <v>332</v>
      </c>
      <c r="W213" s="53">
        <f t="shared" si="15"/>
        <v>179</v>
      </c>
      <c r="Y213" s="51">
        <f>VLOOKUP(A213,'[2]BASE 2023'!$C$5:$DV$1213,94,0)</f>
        <v>0</v>
      </c>
      <c r="Z213" s="51">
        <f>VLOOKUP(A213,'[2]BASE 2023'!$C$5:$DV$1213,93,0)</f>
        <v>0</v>
      </c>
    </row>
    <row r="214" spans="1:26" ht="17.25" customHeight="1" x14ac:dyDescent="0.25">
      <c r="A214" s="58" t="s">
        <v>2658</v>
      </c>
      <c r="B214" s="33">
        <v>44953</v>
      </c>
      <c r="C214" s="57">
        <v>44958</v>
      </c>
      <c r="D214" s="54" t="s">
        <v>732</v>
      </c>
      <c r="E214" s="36" t="s">
        <v>703</v>
      </c>
      <c r="F214" s="36" t="s">
        <v>1813</v>
      </c>
      <c r="G214" s="46">
        <v>60500000</v>
      </c>
      <c r="H214" s="34">
        <v>45291</v>
      </c>
      <c r="I214" s="35" t="s">
        <v>234</v>
      </c>
      <c r="J214" s="36" t="s">
        <v>940</v>
      </c>
      <c r="K214" s="37">
        <v>0</v>
      </c>
      <c r="L214" s="55"/>
      <c r="M214" s="56">
        <v>0</v>
      </c>
      <c r="N214" s="50">
        <f t="shared" si="12"/>
        <v>60500000</v>
      </c>
      <c r="O214" s="38">
        <v>0.54</v>
      </c>
      <c r="P214" s="39"/>
      <c r="Q214" s="40"/>
      <c r="R214" s="41"/>
      <c r="T214" s="51">
        <v>45137</v>
      </c>
      <c r="U214" s="52">
        <f t="shared" si="13"/>
        <v>0.54</v>
      </c>
      <c r="V214" s="53">
        <f t="shared" si="14"/>
        <v>333</v>
      </c>
      <c r="W214" s="53">
        <f t="shared" si="15"/>
        <v>179</v>
      </c>
      <c r="Y214" s="51">
        <f>VLOOKUP(A214,'[2]BASE 2023'!$C$5:$DV$1213,94,0)</f>
        <v>0</v>
      </c>
      <c r="Z214" s="51">
        <f>VLOOKUP(A214,'[2]BASE 2023'!$C$5:$DV$1213,93,0)</f>
        <v>0</v>
      </c>
    </row>
    <row r="215" spans="1:26" ht="17.25" customHeight="1" x14ac:dyDescent="0.25">
      <c r="A215" s="58" t="s">
        <v>2659</v>
      </c>
      <c r="B215" s="33">
        <v>44953</v>
      </c>
      <c r="C215" s="57">
        <v>44958</v>
      </c>
      <c r="D215" s="54" t="s">
        <v>732</v>
      </c>
      <c r="E215" s="36" t="s">
        <v>478</v>
      </c>
      <c r="F215" s="36" t="s">
        <v>1672</v>
      </c>
      <c r="G215" s="46">
        <v>67980000</v>
      </c>
      <c r="H215" s="34">
        <v>45290</v>
      </c>
      <c r="I215" s="35" t="s">
        <v>234</v>
      </c>
      <c r="J215" s="36" t="s">
        <v>941</v>
      </c>
      <c r="K215" s="37">
        <v>0</v>
      </c>
      <c r="L215" s="55"/>
      <c r="M215" s="56">
        <v>0</v>
      </c>
      <c r="N215" s="50">
        <f t="shared" si="12"/>
        <v>67980000</v>
      </c>
      <c r="O215" s="38">
        <v>0.54</v>
      </c>
      <c r="P215" s="39"/>
      <c r="Q215" s="40"/>
      <c r="R215" s="41"/>
      <c r="T215" s="51">
        <v>45137</v>
      </c>
      <c r="U215" s="52">
        <f t="shared" si="13"/>
        <v>0.54</v>
      </c>
      <c r="V215" s="53">
        <f t="shared" si="14"/>
        <v>332</v>
      </c>
      <c r="W215" s="53">
        <f t="shared" si="15"/>
        <v>179</v>
      </c>
      <c r="Y215" s="51">
        <f>VLOOKUP(A215,'[2]BASE 2023'!$C$5:$DV$1213,94,0)</f>
        <v>0</v>
      </c>
      <c r="Z215" s="51">
        <f>VLOOKUP(A215,'[2]BASE 2023'!$C$5:$DV$1213,93,0)</f>
        <v>0</v>
      </c>
    </row>
    <row r="216" spans="1:26" ht="17.25" customHeight="1" x14ac:dyDescent="0.25">
      <c r="A216" s="58" t="s">
        <v>2660</v>
      </c>
      <c r="B216" s="33">
        <v>44953</v>
      </c>
      <c r="C216" s="57">
        <v>44959</v>
      </c>
      <c r="D216" s="54" t="s">
        <v>732</v>
      </c>
      <c r="E216" s="36" t="s">
        <v>622</v>
      </c>
      <c r="F216" s="36" t="s">
        <v>1814</v>
      </c>
      <c r="G216" s="46">
        <v>60500000</v>
      </c>
      <c r="H216" s="34">
        <v>45292</v>
      </c>
      <c r="I216" s="35" t="s">
        <v>234</v>
      </c>
      <c r="J216" s="36" t="s">
        <v>942</v>
      </c>
      <c r="K216" s="37">
        <v>0</v>
      </c>
      <c r="L216" s="55"/>
      <c r="M216" s="56">
        <v>0</v>
      </c>
      <c r="N216" s="50">
        <f t="shared" si="12"/>
        <v>60500000</v>
      </c>
      <c r="O216" s="38">
        <v>0.53</v>
      </c>
      <c r="P216" s="39"/>
      <c r="Q216" s="40"/>
      <c r="R216" s="41"/>
      <c r="T216" s="51">
        <v>45137</v>
      </c>
      <c r="U216" s="52">
        <f t="shared" si="13"/>
        <v>0.53</v>
      </c>
      <c r="V216" s="53">
        <f t="shared" si="14"/>
        <v>333</v>
      </c>
      <c r="W216" s="53">
        <f t="shared" si="15"/>
        <v>178</v>
      </c>
      <c r="Y216" s="51">
        <f>VLOOKUP(A216,'[2]BASE 2023'!$C$5:$DV$1213,94,0)</f>
        <v>0</v>
      </c>
      <c r="Z216" s="51">
        <f>VLOOKUP(A216,'[2]BASE 2023'!$C$5:$DV$1213,93,0)</f>
        <v>0</v>
      </c>
    </row>
    <row r="217" spans="1:26" ht="17.25" customHeight="1" x14ac:dyDescent="0.25">
      <c r="A217" s="58" t="s">
        <v>2661</v>
      </c>
      <c r="B217" s="33">
        <v>44956</v>
      </c>
      <c r="C217" s="57">
        <v>44958</v>
      </c>
      <c r="D217" s="54" t="s">
        <v>732</v>
      </c>
      <c r="E217" s="36" t="s">
        <v>276</v>
      </c>
      <c r="F217" s="36" t="s">
        <v>1815</v>
      </c>
      <c r="G217" s="46">
        <v>55620000</v>
      </c>
      <c r="H217" s="34">
        <v>45230</v>
      </c>
      <c r="I217" s="35" t="s">
        <v>234</v>
      </c>
      <c r="J217" s="36" t="s">
        <v>943</v>
      </c>
      <c r="K217" s="37">
        <v>0</v>
      </c>
      <c r="L217" s="55"/>
      <c r="M217" s="56">
        <v>0</v>
      </c>
      <c r="N217" s="50">
        <f t="shared" si="12"/>
        <v>55620000</v>
      </c>
      <c r="O217" s="38">
        <v>0.66</v>
      </c>
      <c r="P217" s="39"/>
      <c r="Q217" s="40"/>
      <c r="R217" s="41"/>
      <c r="T217" s="51">
        <v>45137</v>
      </c>
      <c r="U217" s="52">
        <f t="shared" si="13"/>
        <v>0.66</v>
      </c>
      <c r="V217" s="53">
        <f t="shared" si="14"/>
        <v>272</v>
      </c>
      <c r="W217" s="53">
        <f t="shared" si="15"/>
        <v>179</v>
      </c>
      <c r="Y217" s="51">
        <f>VLOOKUP(A217,'[2]BASE 2023'!$C$5:$DV$1213,94,0)</f>
        <v>0</v>
      </c>
      <c r="Z217" s="51">
        <f>VLOOKUP(A217,'[2]BASE 2023'!$C$5:$DV$1213,93,0)</f>
        <v>0</v>
      </c>
    </row>
    <row r="218" spans="1:26" ht="17.25" customHeight="1" x14ac:dyDescent="0.25">
      <c r="A218" s="58" t="s">
        <v>2662</v>
      </c>
      <c r="B218" s="33">
        <v>44953</v>
      </c>
      <c r="C218" s="57">
        <v>44958</v>
      </c>
      <c r="D218" s="54" t="s">
        <v>732</v>
      </c>
      <c r="E218" s="36" t="s">
        <v>675</v>
      </c>
      <c r="F218" s="36" t="s">
        <v>1816</v>
      </c>
      <c r="G218" s="46">
        <v>55620000</v>
      </c>
      <c r="H218" s="34">
        <v>45230</v>
      </c>
      <c r="I218" s="35" t="s">
        <v>234</v>
      </c>
      <c r="J218" s="36" t="s">
        <v>944</v>
      </c>
      <c r="K218" s="37">
        <v>0</v>
      </c>
      <c r="L218" s="55"/>
      <c r="M218" s="56">
        <v>0</v>
      </c>
      <c r="N218" s="50">
        <f t="shared" si="12"/>
        <v>55620000</v>
      </c>
      <c r="O218" s="38">
        <v>0.66</v>
      </c>
      <c r="P218" s="39"/>
      <c r="Q218" s="40"/>
      <c r="R218" s="41"/>
      <c r="T218" s="51">
        <v>45137</v>
      </c>
      <c r="U218" s="52">
        <f t="shared" si="13"/>
        <v>0.66</v>
      </c>
      <c r="V218" s="53">
        <f t="shared" si="14"/>
        <v>272</v>
      </c>
      <c r="W218" s="53">
        <f t="shared" si="15"/>
        <v>179</v>
      </c>
      <c r="Y218" s="51">
        <f>VLOOKUP(A218,'[2]BASE 2023'!$C$5:$DV$1213,94,0)</f>
        <v>0</v>
      </c>
      <c r="Z218" s="51">
        <f>VLOOKUP(A218,'[2]BASE 2023'!$C$5:$DV$1213,93,0)</f>
        <v>0</v>
      </c>
    </row>
    <row r="219" spans="1:26" ht="17.25" customHeight="1" x14ac:dyDescent="0.25">
      <c r="A219" s="58" t="s">
        <v>2663</v>
      </c>
      <c r="B219" s="33">
        <v>44953</v>
      </c>
      <c r="C219" s="57">
        <v>44959</v>
      </c>
      <c r="D219" s="54" t="s">
        <v>732</v>
      </c>
      <c r="E219" s="36" t="s">
        <v>162</v>
      </c>
      <c r="F219" s="36" t="s">
        <v>1817</v>
      </c>
      <c r="G219" s="46">
        <v>99281700</v>
      </c>
      <c r="H219" s="34">
        <v>45104</v>
      </c>
      <c r="I219" s="35" t="s">
        <v>234</v>
      </c>
      <c r="J219" s="36" t="s">
        <v>945</v>
      </c>
      <c r="K219" s="37">
        <v>0</v>
      </c>
      <c r="L219" s="55"/>
      <c r="M219" s="56">
        <v>45596040</v>
      </c>
      <c r="N219" s="50">
        <f t="shared" si="12"/>
        <v>53685660</v>
      </c>
      <c r="O219" s="38">
        <v>1</v>
      </c>
      <c r="P219" s="39"/>
      <c r="Q219" s="40"/>
      <c r="R219" s="41"/>
      <c r="T219" s="51">
        <v>45137</v>
      </c>
      <c r="U219" s="52">
        <f t="shared" si="13"/>
        <v>1.23</v>
      </c>
      <c r="V219" s="53">
        <f t="shared" si="14"/>
        <v>145</v>
      </c>
      <c r="W219" s="53">
        <f t="shared" si="15"/>
        <v>178</v>
      </c>
      <c r="Y219" s="51">
        <f>VLOOKUP(A219,'[2]BASE 2023'!$C$5:$DV$1213,94,0)</f>
        <v>0</v>
      </c>
      <c r="Z219" s="51">
        <f>VLOOKUP(A219,'[2]BASE 2023'!$C$5:$DV$1213,93,0)</f>
        <v>0</v>
      </c>
    </row>
    <row r="220" spans="1:26" ht="17.25" customHeight="1" x14ac:dyDescent="0.25">
      <c r="A220" s="58" t="s">
        <v>2664</v>
      </c>
      <c r="B220" s="33">
        <v>44953</v>
      </c>
      <c r="C220" s="57">
        <v>44958</v>
      </c>
      <c r="D220" s="54" t="s">
        <v>732</v>
      </c>
      <c r="E220" s="36" t="s">
        <v>257</v>
      </c>
      <c r="F220" s="36" t="s">
        <v>1803</v>
      </c>
      <c r="G220" s="46">
        <v>60255000</v>
      </c>
      <c r="H220" s="34">
        <v>45229</v>
      </c>
      <c r="I220" s="35" t="s">
        <v>234</v>
      </c>
      <c r="J220" s="36" t="s">
        <v>946</v>
      </c>
      <c r="K220" s="37">
        <v>0</v>
      </c>
      <c r="L220" s="55"/>
      <c r="M220" s="56">
        <v>0</v>
      </c>
      <c r="N220" s="50">
        <f t="shared" si="12"/>
        <v>60255000</v>
      </c>
      <c r="O220" s="38">
        <v>0.66</v>
      </c>
      <c r="P220" s="39"/>
      <c r="Q220" s="40"/>
      <c r="R220" s="41"/>
      <c r="T220" s="51">
        <v>45137</v>
      </c>
      <c r="U220" s="52">
        <f t="shared" si="13"/>
        <v>0.66</v>
      </c>
      <c r="V220" s="53">
        <f t="shared" si="14"/>
        <v>271</v>
      </c>
      <c r="W220" s="53">
        <f t="shared" si="15"/>
        <v>179</v>
      </c>
      <c r="Y220" s="51">
        <f>VLOOKUP(A220,'[2]BASE 2023'!$C$5:$DV$1213,94,0)</f>
        <v>0</v>
      </c>
      <c r="Z220" s="51">
        <f>VLOOKUP(A220,'[2]BASE 2023'!$C$5:$DV$1213,93,0)</f>
        <v>0</v>
      </c>
    </row>
    <row r="221" spans="1:26" ht="17.25" customHeight="1" x14ac:dyDescent="0.25">
      <c r="A221" s="58" t="s">
        <v>2665</v>
      </c>
      <c r="B221" s="33">
        <v>44956</v>
      </c>
      <c r="C221" s="57">
        <v>44960</v>
      </c>
      <c r="D221" s="54" t="s">
        <v>732</v>
      </c>
      <c r="E221" s="36" t="s">
        <v>619</v>
      </c>
      <c r="F221" s="36" t="s">
        <v>1776</v>
      </c>
      <c r="G221" s="46">
        <v>47700000</v>
      </c>
      <c r="H221" s="34">
        <v>45232</v>
      </c>
      <c r="I221" s="35" t="s">
        <v>234</v>
      </c>
      <c r="J221" s="36" t="s">
        <v>947</v>
      </c>
      <c r="K221" s="37">
        <v>0</v>
      </c>
      <c r="L221" s="55"/>
      <c r="M221" s="56">
        <v>0</v>
      </c>
      <c r="N221" s="50">
        <f t="shared" si="12"/>
        <v>47700000</v>
      </c>
      <c r="O221" s="38">
        <v>0.65</v>
      </c>
      <c r="P221" s="39"/>
      <c r="Q221" s="40"/>
      <c r="R221" s="41"/>
      <c r="T221" s="51">
        <v>45137</v>
      </c>
      <c r="U221" s="52">
        <f t="shared" si="13"/>
        <v>0.65</v>
      </c>
      <c r="V221" s="53">
        <f t="shared" si="14"/>
        <v>272</v>
      </c>
      <c r="W221" s="53">
        <f t="shared" si="15"/>
        <v>177</v>
      </c>
      <c r="Y221" s="51">
        <f>VLOOKUP(A221,'[2]BASE 2023'!$C$5:$DV$1213,94,0)</f>
        <v>0</v>
      </c>
      <c r="Z221" s="51">
        <f>VLOOKUP(A221,'[2]BASE 2023'!$C$5:$DV$1213,93,0)</f>
        <v>0</v>
      </c>
    </row>
    <row r="222" spans="1:26" ht="17.25" customHeight="1" x14ac:dyDescent="0.25">
      <c r="A222" s="58" t="s">
        <v>2666</v>
      </c>
      <c r="B222" s="33">
        <v>44953</v>
      </c>
      <c r="C222" s="57">
        <v>44958</v>
      </c>
      <c r="D222" s="54" t="s">
        <v>733</v>
      </c>
      <c r="E222" s="36" t="s">
        <v>354</v>
      </c>
      <c r="F222" s="36" t="s">
        <v>1818</v>
      </c>
      <c r="G222" s="46">
        <v>33300000</v>
      </c>
      <c r="H222" s="34">
        <v>45230</v>
      </c>
      <c r="I222" s="35" t="s">
        <v>234</v>
      </c>
      <c r="J222" s="36" t="s">
        <v>948</v>
      </c>
      <c r="K222" s="37">
        <v>0</v>
      </c>
      <c r="L222" s="55"/>
      <c r="M222" s="56">
        <v>0</v>
      </c>
      <c r="N222" s="50">
        <f t="shared" si="12"/>
        <v>33300000</v>
      </c>
      <c r="O222" s="38">
        <v>0.66</v>
      </c>
      <c r="P222" s="39"/>
      <c r="Q222" s="40"/>
      <c r="R222" s="41"/>
      <c r="T222" s="51">
        <v>45137</v>
      </c>
      <c r="U222" s="52">
        <f t="shared" si="13"/>
        <v>0.66</v>
      </c>
      <c r="V222" s="53">
        <f t="shared" si="14"/>
        <v>272</v>
      </c>
      <c r="W222" s="53">
        <f t="shared" si="15"/>
        <v>179</v>
      </c>
      <c r="Y222" s="51">
        <f>VLOOKUP(A222,'[2]BASE 2023'!$C$5:$DV$1213,94,0)</f>
        <v>0</v>
      </c>
      <c r="Z222" s="51">
        <f>VLOOKUP(A222,'[2]BASE 2023'!$C$5:$DV$1213,93,0)</f>
        <v>0</v>
      </c>
    </row>
    <row r="223" spans="1:26" ht="17.25" customHeight="1" x14ac:dyDescent="0.25">
      <c r="A223" s="58" t="s">
        <v>2667</v>
      </c>
      <c r="B223" s="33">
        <v>44957</v>
      </c>
      <c r="C223" s="57">
        <v>44963</v>
      </c>
      <c r="D223" s="54" t="s">
        <v>732</v>
      </c>
      <c r="E223" s="36" t="s">
        <v>723</v>
      </c>
      <c r="F223" s="36" t="s">
        <v>1819</v>
      </c>
      <c r="G223" s="46">
        <v>69525000</v>
      </c>
      <c r="H223" s="34">
        <v>45235</v>
      </c>
      <c r="I223" s="35" t="s">
        <v>234</v>
      </c>
      <c r="J223" s="36" t="s">
        <v>949</v>
      </c>
      <c r="K223" s="37">
        <v>0</v>
      </c>
      <c r="L223" s="55"/>
      <c r="M223" s="56">
        <v>0</v>
      </c>
      <c r="N223" s="50">
        <f t="shared" si="12"/>
        <v>69525000</v>
      </c>
      <c r="O223" s="38">
        <v>0.64</v>
      </c>
      <c r="P223" s="39"/>
      <c r="Q223" s="40"/>
      <c r="R223" s="41"/>
      <c r="T223" s="51">
        <v>45137</v>
      </c>
      <c r="U223" s="52">
        <f t="shared" si="13"/>
        <v>0.64</v>
      </c>
      <c r="V223" s="53">
        <f t="shared" si="14"/>
        <v>272</v>
      </c>
      <c r="W223" s="53">
        <f t="shared" si="15"/>
        <v>174</v>
      </c>
      <c r="Y223" s="51">
        <f>VLOOKUP(A223,'[2]BASE 2023'!$C$5:$DV$1213,94,0)</f>
        <v>0</v>
      </c>
      <c r="Z223" s="51">
        <f>VLOOKUP(A223,'[2]BASE 2023'!$C$5:$DV$1213,93,0)</f>
        <v>0</v>
      </c>
    </row>
    <row r="224" spans="1:26" ht="17.25" customHeight="1" x14ac:dyDescent="0.25">
      <c r="A224" s="58" t="s">
        <v>2668</v>
      </c>
      <c r="B224" s="33">
        <v>44956</v>
      </c>
      <c r="C224" s="57">
        <v>44959</v>
      </c>
      <c r="D224" s="54" t="s">
        <v>732</v>
      </c>
      <c r="E224" s="36" t="s">
        <v>1820</v>
      </c>
      <c r="F224" s="36" t="s">
        <v>1821</v>
      </c>
      <c r="G224" s="46">
        <v>55620000</v>
      </c>
      <c r="H224" s="34">
        <v>45231</v>
      </c>
      <c r="I224" s="35" t="s">
        <v>234</v>
      </c>
      <c r="J224" s="36" t="s">
        <v>950</v>
      </c>
      <c r="K224" s="37">
        <v>0</v>
      </c>
      <c r="L224" s="55"/>
      <c r="M224" s="56">
        <v>0</v>
      </c>
      <c r="N224" s="50">
        <f t="shared" si="12"/>
        <v>55620000</v>
      </c>
      <c r="O224" s="38">
        <v>0.65</v>
      </c>
      <c r="P224" s="39"/>
      <c r="Q224" s="40"/>
      <c r="R224" s="41"/>
      <c r="T224" s="51">
        <v>45137</v>
      </c>
      <c r="U224" s="52">
        <f t="shared" si="13"/>
        <v>0.65</v>
      </c>
      <c r="V224" s="53">
        <f t="shared" si="14"/>
        <v>272</v>
      </c>
      <c r="W224" s="53">
        <f t="shared" si="15"/>
        <v>178</v>
      </c>
      <c r="Y224" s="51">
        <f>VLOOKUP(A224,'[2]BASE 2023'!$C$5:$DV$1213,94,0)</f>
        <v>0</v>
      </c>
      <c r="Z224" s="51">
        <f>VLOOKUP(A224,'[2]BASE 2023'!$C$5:$DV$1213,93,0)</f>
        <v>0</v>
      </c>
    </row>
    <row r="225" spans="1:26" ht="17.25" customHeight="1" x14ac:dyDescent="0.25">
      <c r="A225" s="58" t="s">
        <v>2669</v>
      </c>
      <c r="B225" s="33">
        <v>44956</v>
      </c>
      <c r="C225" s="57">
        <v>44959</v>
      </c>
      <c r="D225" s="54" t="s">
        <v>732</v>
      </c>
      <c r="E225" s="36" t="s">
        <v>663</v>
      </c>
      <c r="F225" s="36" t="s">
        <v>1779</v>
      </c>
      <c r="G225" s="46">
        <v>47700000</v>
      </c>
      <c r="H225" s="34">
        <v>45000</v>
      </c>
      <c r="I225" s="35" t="s">
        <v>234</v>
      </c>
      <c r="J225" s="36" t="s">
        <v>951</v>
      </c>
      <c r="K225" s="37">
        <v>0</v>
      </c>
      <c r="L225" s="55"/>
      <c r="M225" s="56">
        <v>39926667</v>
      </c>
      <c r="N225" s="50">
        <f t="shared" si="12"/>
        <v>7773333</v>
      </c>
      <c r="O225" s="38">
        <v>1</v>
      </c>
      <c r="P225" s="39"/>
      <c r="Q225" s="40"/>
      <c r="R225" s="41"/>
      <c r="T225" s="51">
        <v>45137</v>
      </c>
      <c r="U225" s="52">
        <f t="shared" si="13"/>
        <v>4.34</v>
      </c>
      <c r="V225" s="53">
        <f t="shared" si="14"/>
        <v>41</v>
      </c>
      <c r="W225" s="53">
        <f t="shared" si="15"/>
        <v>178</v>
      </c>
      <c r="Y225" s="51">
        <f>VLOOKUP(A225,'[2]BASE 2023'!$C$5:$DV$1213,94,0)</f>
        <v>0</v>
      </c>
      <c r="Z225" s="51">
        <f>VLOOKUP(A225,'[2]BASE 2023'!$C$5:$DV$1213,93,0)</f>
        <v>0</v>
      </c>
    </row>
    <row r="226" spans="1:26" ht="17.25" customHeight="1" x14ac:dyDescent="0.25">
      <c r="A226" s="58" t="s">
        <v>2670</v>
      </c>
      <c r="B226" s="33">
        <v>44953</v>
      </c>
      <c r="C226" s="57">
        <v>44958</v>
      </c>
      <c r="D226" s="54" t="s">
        <v>732</v>
      </c>
      <c r="E226" s="36" t="s">
        <v>1822</v>
      </c>
      <c r="F226" s="36" t="s">
        <v>39</v>
      </c>
      <c r="G226" s="46">
        <v>62881500</v>
      </c>
      <c r="H226" s="34">
        <v>45291</v>
      </c>
      <c r="I226" s="35" t="s">
        <v>234</v>
      </c>
      <c r="J226" s="36" t="s">
        <v>952</v>
      </c>
      <c r="K226" s="37">
        <v>0</v>
      </c>
      <c r="L226" s="55"/>
      <c r="M226" s="56">
        <v>0</v>
      </c>
      <c r="N226" s="50">
        <f t="shared" si="12"/>
        <v>62881500</v>
      </c>
      <c r="O226" s="38">
        <v>0.54</v>
      </c>
      <c r="P226" s="39"/>
      <c r="Q226" s="40"/>
      <c r="R226" s="41"/>
      <c r="T226" s="51">
        <v>45137</v>
      </c>
      <c r="U226" s="52">
        <f t="shared" si="13"/>
        <v>0.54</v>
      </c>
      <c r="V226" s="53">
        <f t="shared" si="14"/>
        <v>333</v>
      </c>
      <c r="W226" s="53">
        <f t="shared" si="15"/>
        <v>179</v>
      </c>
      <c r="Y226" s="51">
        <f>VLOOKUP(A226,'[2]BASE 2023'!$C$5:$DV$1213,94,0)</f>
        <v>0</v>
      </c>
      <c r="Z226" s="51">
        <f>VLOOKUP(A226,'[2]BASE 2023'!$C$5:$DV$1213,93,0)</f>
        <v>0</v>
      </c>
    </row>
    <row r="227" spans="1:26" ht="17.25" customHeight="1" x14ac:dyDescent="0.25">
      <c r="A227" s="58" t="s">
        <v>2671</v>
      </c>
      <c r="B227" s="33">
        <v>44953</v>
      </c>
      <c r="C227" s="57">
        <v>44958</v>
      </c>
      <c r="D227" s="54" t="s">
        <v>732</v>
      </c>
      <c r="E227" s="36" t="s">
        <v>48</v>
      </c>
      <c r="F227" s="36" t="s">
        <v>39</v>
      </c>
      <c r="G227" s="46">
        <v>62881500</v>
      </c>
      <c r="H227" s="34">
        <v>45291</v>
      </c>
      <c r="I227" s="35" t="s">
        <v>234</v>
      </c>
      <c r="J227" s="36" t="s">
        <v>953</v>
      </c>
      <c r="K227" s="37">
        <v>0</v>
      </c>
      <c r="L227" s="55"/>
      <c r="M227" s="56">
        <v>0</v>
      </c>
      <c r="N227" s="50">
        <f t="shared" si="12"/>
        <v>62881500</v>
      </c>
      <c r="O227" s="38">
        <v>0.54</v>
      </c>
      <c r="P227" s="39"/>
      <c r="Q227" s="40"/>
      <c r="R227" s="41"/>
      <c r="T227" s="51">
        <v>45137</v>
      </c>
      <c r="U227" s="52">
        <f t="shared" si="13"/>
        <v>0.54</v>
      </c>
      <c r="V227" s="53">
        <f t="shared" si="14"/>
        <v>333</v>
      </c>
      <c r="W227" s="53">
        <f t="shared" si="15"/>
        <v>179</v>
      </c>
      <c r="Y227" s="51">
        <f>VLOOKUP(A227,'[2]BASE 2023'!$C$5:$DV$1213,94,0)</f>
        <v>0</v>
      </c>
      <c r="Z227" s="51">
        <f>VLOOKUP(A227,'[2]BASE 2023'!$C$5:$DV$1213,93,0)</f>
        <v>0</v>
      </c>
    </row>
    <row r="228" spans="1:26" ht="17.25" customHeight="1" x14ac:dyDescent="0.25">
      <c r="A228" s="58" t="s">
        <v>2672</v>
      </c>
      <c r="B228" s="33">
        <v>44956</v>
      </c>
      <c r="C228" s="57">
        <v>44963</v>
      </c>
      <c r="D228" s="54" t="s">
        <v>732</v>
      </c>
      <c r="E228" s="36" t="s">
        <v>339</v>
      </c>
      <c r="F228" s="36" t="s">
        <v>39</v>
      </c>
      <c r="G228" s="46">
        <v>62881500</v>
      </c>
      <c r="H228" s="34">
        <v>45296</v>
      </c>
      <c r="I228" s="35" t="s">
        <v>234</v>
      </c>
      <c r="J228" s="36" t="s">
        <v>954</v>
      </c>
      <c r="K228" s="37">
        <v>0</v>
      </c>
      <c r="L228" s="55"/>
      <c r="M228" s="56">
        <v>0</v>
      </c>
      <c r="N228" s="50">
        <f t="shared" si="12"/>
        <v>62881500</v>
      </c>
      <c r="O228" s="38">
        <v>0.52</v>
      </c>
      <c r="P228" s="39"/>
      <c r="Q228" s="40"/>
      <c r="R228" s="41"/>
      <c r="T228" s="51">
        <v>45137</v>
      </c>
      <c r="U228" s="52">
        <f t="shared" si="13"/>
        <v>0.52</v>
      </c>
      <c r="V228" s="53">
        <f t="shared" si="14"/>
        <v>333</v>
      </c>
      <c r="W228" s="53">
        <f t="shared" si="15"/>
        <v>174</v>
      </c>
      <c r="Y228" s="51">
        <f>VLOOKUP(A228,'[2]BASE 2023'!$C$5:$DV$1213,94,0)</f>
        <v>0</v>
      </c>
      <c r="Z228" s="51">
        <f>VLOOKUP(A228,'[2]BASE 2023'!$C$5:$DV$1213,93,0)</f>
        <v>0</v>
      </c>
    </row>
    <row r="229" spans="1:26" ht="17.25" customHeight="1" x14ac:dyDescent="0.25">
      <c r="A229" s="58" t="s">
        <v>2673</v>
      </c>
      <c r="B229" s="33">
        <v>44956</v>
      </c>
      <c r="C229" s="57">
        <v>44963</v>
      </c>
      <c r="D229" s="54" t="s">
        <v>732</v>
      </c>
      <c r="E229" s="36" t="s">
        <v>1823</v>
      </c>
      <c r="F229" s="36" t="s">
        <v>39</v>
      </c>
      <c r="G229" s="46">
        <v>62881500</v>
      </c>
      <c r="H229" s="34">
        <v>45296</v>
      </c>
      <c r="I229" s="35" t="s">
        <v>234</v>
      </c>
      <c r="J229" s="36" t="s">
        <v>955</v>
      </c>
      <c r="K229" s="37">
        <v>0</v>
      </c>
      <c r="L229" s="55"/>
      <c r="M229" s="56">
        <v>0</v>
      </c>
      <c r="N229" s="50">
        <f t="shared" si="12"/>
        <v>62881500</v>
      </c>
      <c r="O229" s="38">
        <v>0.52</v>
      </c>
      <c r="P229" s="39"/>
      <c r="Q229" s="40"/>
      <c r="R229" s="41"/>
      <c r="T229" s="51">
        <v>45137</v>
      </c>
      <c r="U229" s="52">
        <f t="shared" si="13"/>
        <v>0.52</v>
      </c>
      <c r="V229" s="53">
        <f t="shared" si="14"/>
        <v>333</v>
      </c>
      <c r="W229" s="53">
        <f t="shared" si="15"/>
        <v>174</v>
      </c>
      <c r="Y229" s="51">
        <f>VLOOKUP(A229,'[2]BASE 2023'!$C$5:$DV$1213,94,0)</f>
        <v>0</v>
      </c>
      <c r="Z229" s="51">
        <f>VLOOKUP(A229,'[2]BASE 2023'!$C$5:$DV$1213,93,0)</f>
        <v>0</v>
      </c>
    </row>
    <row r="230" spans="1:26" ht="17.25" customHeight="1" x14ac:dyDescent="0.25">
      <c r="A230" s="58" t="s">
        <v>2674</v>
      </c>
      <c r="B230" s="33">
        <v>44953</v>
      </c>
      <c r="C230" s="57">
        <v>44960</v>
      </c>
      <c r="D230" s="54" t="s">
        <v>732</v>
      </c>
      <c r="E230" s="36" t="s">
        <v>600</v>
      </c>
      <c r="F230" s="36" t="s">
        <v>1824</v>
      </c>
      <c r="G230" s="46">
        <v>60168000</v>
      </c>
      <c r="H230" s="34">
        <v>45238</v>
      </c>
      <c r="I230" s="35" t="s">
        <v>234</v>
      </c>
      <c r="J230" s="36" t="s">
        <v>956</v>
      </c>
      <c r="K230" s="37">
        <v>0</v>
      </c>
      <c r="L230" s="55"/>
      <c r="M230" s="56">
        <v>0</v>
      </c>
      <c r="N230" s="50">
        <f t="shared" si="12"/>
        <v>60168000</v>
      </c>
      <c r="O230" s="38">
        <v>0.64</v>
      </c>
      <c r="P230" s="39"/>
      <c r="Q230" s="40"/>
      <c r="R230" s="41"/>
      <c r="T230" s="51">
        <v>45137</v>
      </c>
      <c r="U230" s="52">
        <f t="shared" si="13"/>
        <v>0.64</v>
      </c>
      <c r="V230" s="53">
        <f t="shared" si="14"/>
        <v>278</v>
      </c>
      <c r="W230" s="53">
        <f t="shared" si="15"/>
        <v>177</v>
      </c>
      <c r="Y230" s="51">
        <f>VLOOKUP(A230,'[2]BASE 2023'!$C$5:$DV$1213,94,0)</f>
        <v>0</v>
      </c>
      <c r="Z230" s="51">
        <f>VLOOKUP(A230,'[2]BASE 2023'!$C$5:$DV$1213,93,0)</f>
        <v>0</v>
      </c>
    </row>
    <row r="231" spans="1:26" ht="17.25" customHeight="1" x14ac:dyDescent="0.25">
      <c r="A231" s="58" t="s">
        <v>2675</v>
      </c>
      <c r="B231" s="33">
        <v>44953</v>
      </c>
      <c r="C231" s="57">
        <v>44958</v>
      </c>
      <c r="D231" s="54" t="s">
        <v>732</v>
      </c>
      <c r="E231" s="36" t="s">
        <v>184</v>
      </c>
      <c r="F231" s="36" t="s">
        <v>1825</v>
      </c>
      <c r="G231" s="46">
        <v>55620000</v>
      </c>
      <c r="H231" s="34">
        <v>45230</v>
      </c>
      <c r="I231" s="35" t="s">
        <v>234</v>
      </c>
      <c r="J231" s="36" t="s">
        <v>957</v>
      </c>
      <c r="K231" s="37">
        <v>0</v>
      </c>
      <c r="L231" s="55"/>
      <c r="M231" s="56">
        <v>0</v>
      </c>
      <c r="N231" s="50">
        <f t="shared" si="12"/>
        <v>55620000</v>
      </c>
      <c r="O231" s="38">
        <v>0.66</v>
      </c>
      <c r="P231" s="39"/>
      <c r="Q231" s="40"/>
      <c r="R231" s="41"/>
      <c r="T231" s="51">
        <v>45137</v>
      </c>
      <c r="U231" s="52">
        <f t="shared" si="13"/>
        <v>0.66</v>
      </c>
      <c r="V231" s="53">
        <f t="shared" si="14"/>
        <v>272</v>
      </c>
      <c r="W231" s="53">
        <f t="shared" si="15"/>
        <v>179</v>
      </c>
      <c r="Y231" s="51">
        <f>VLOOKUP(A231,'[2]BASE 2023'!$C$5:$DV$1213,94,0)</f>
        <v>0</v>
      </c>
      <c r="Z231" s="51">
        <f>VLOOKUP(A231,'[2]BASE 2023'!$C$5:$DV$1213,93,0)</f>
        <v>0</v>
      </c>
    </row>
    <row r="232" spans="1:26" ht="17.25" customHeight="1" x14ac:dyDescent="0.25">
      <c r="A232" s="58" t="s">
        <v>2676</v>
      </c>
      <c r="B232" s="33">
        <v>44956</v>
      </c>
      <c r="C232" s="57">
        <v>44958</v>
      </c>
      <c r="D232" s="54" t="s">
        <v>732</v>
      </c>
      <c r="E232" s="36" t="s">
        <v>538</v>
      </c>
      <c r="F232" s="36" t="s">
        <v>1681</v>
      </c>
      <c r="G232" s="46">
        <v>80300000</v>
      </c>
      <c r="H232" s="34">
        <v>45291</v>
      </c>
      <c r="I232" s="35" t="s">
        <v>234</v>
      </c>
      <c r="J232" s="36" t="s">
        <v>958</v>
      </c>
      <c r="K232" s="37">
        <v>0</v>
      </c>
      <c r="L232" s="55"/>
      <c r="M232" s="56">
        <v>0</v>
      </c>
      <c r="N232" s="50">
        <f t="shared" si="12"/>
        <v>80300000</v>
      </c>
      <c r="O232" s="38">
        <v>0.54</v>
      </c>
      <c r="P232" s="39"/>
      <c r="Q232" s="40"/>
      <c r="R232" s="41"/>
      <c r="T232" s="51">
        <v>45137</v>
      </c>
      <c r="U232" s="52">
        <f t="shared" si="13"/>
        <v>0.54</v>
      </c>
      <c r="V232" s="53">
        <f t="shared" si="14"/>
        <v>333</v>
      </c>
      <c r="W232" s="53">
        <f t="shared" si="15"/>
        <v>179</v>
      </c>
      <c r="Y232" s="51">
        <f>VLOOKUP(A232,'[2]BASE 2023'!$C$5:$DV$1213,94,0)</f>
        <v>0</v>
      </c>
      <c r="Z232" s="51">
        <f>VLOOKUP(A232,'[2]BASE 2023'!$C$5:$DV$1213,93,0)</f>
        <v>0</v>
      </c>
    </row>
    <row r="233" spans="1:26" ht="17.25" customHeight="1" x14ac:dyDescent="0.25">
      <c r="A233" s="58" t="s">
        <v>2677</v>
      </c>
      <c r="B233" s="33">
        <v>44956</v>
      </c>
      <c r="C233" s="57">
        <v>44958</v>
      </c>
      <c r="D233" s="54" t="s">
        <v>732</v>
      </c>
      <c r="E233" s="36" t="s">
        <v>34</v>
      </c>
      <c r="F233" s="36" t="s">
        <v>1684</v>
      </c>
      <c r="G233" s="46">
        <v>74800000</v>
      </c>
      <c r="H233" s="34">
        <v>45291</v>
      </c>
      <c r="I233" s="35" t="s">
        <v>234</v>
      </c>
      <c r="J233" s="36" t="s">
        <v>959</v>
      </c>
      <c r="K233" s="37">
        <v>0</v>
      </c>
      <c r="L233" s="55"/>
      <c r="M233" s="56">
        <v>0</v>
      </c>
      <c r="N233" s="50">
        <f t="shared" si="12"/>
        <v>74800000</v>
      </c>
      <c r="O233" s="38">
        <v>0.54</v>
      </c>
      <c r="P233" s="39"/>
      <c r="Q233" s="40"/>
      <c r="R233" s="41"/>
      <c r="T233" s="51">
        <v>45137</v>
      </c>
      <c r="U233" s="52">
        <f t="shared" si="13"/>
        <v>0.54</v>
      </c>
      <c r="V233" s="53">
        <f t="shared" si="14"/>
        <v>333</v>
      </c>
      <c r="W233" s="53">
        <f t="shared" si="15"/>
        <v>179</v>
      </c>
      <c r="Y233" s="51">
        <f>VLOOKUP(A233,'[2]BASE 2023'!$C$5:$DV$1213,94,0)</f>
        <v>0</v>
      </c>
      <c r="Z233" s="51">
        <f>VLOOKUP(A233,'[2]BASE 2023'!$C$5:$DV$1213,93,0)</f>
        <v>0</v>
      </c>
    </row>
    <row r="234" spans="1:26" ht="17.25" customHeight="1" x14ac:dyDescent="0.25">
      <c r="A234" s="58" t="s">
        <v>2678</v>
      </c>
      <c r="B234" s="33">
        <v>44956</v>
      </c>
      <c r="C234" s="57">
        <v>44958</v>
      </c>
      <c r="D234" s="54" t="s">
        <v>732</v>
      </c>
      <c r="E234" s="36" t="s">
        <v>456</v>
      </c>
      <c r="F234" s="36" t="s">
        <v>1672</v>
      </c>
      <c r="G234" s="46">
        <v>67980000</v>
      </c>
      <c r="H234" s="34">
        <v>45291</v>
      </c>
      <c r="I234" s="35" t="s">
        <v>234</v>
      </c>
      <c r="J234" s="36" t="s">
        <v>960</v>
      </c>
      <c r="K234" s="37">
        <v>0</v>
      </c>
      <c r="L234" s="55"/>
      <c r="M234" s="56">
        <v>0</v>
      </c>
      <c r="N234" s="50">
        <f t="shared" si="12"/>
        <v>67980000</v>
      </c>
      <c r="O234" s="38">
        <v>0.54</v>
      </c>
      <c r="P234" s="39"/>
      <c r="Q234" s="40"/>
      <c r="R234" s="41"/>
      <c r="T234" s="51">
        <v>45137</v>
      </c>
      <c r="U234" s="52">
        <f t="shared" si="13"/>
        <v>0.54</v>
      </c>
      <c r="V234" s="53">
        <f t="shared" si="14"/>
        <v>333</v>
      </c>
      <c r="W234" s="53">
        <f t="shared" si="15"/>
        <v>179</v>
      </c>
      <c r="Y234" s="51">
        <f>VLOOKUP(A234,'[2]BASE 2023'!$C$5:$DV$1213,94,0)</f>
        <v>0</v>
      </c>
      <c r="Z234" s="51">
        <f>VLOOKUP(A234,'[2]BASE 2023'!$C$5:$DV$1213,93,0)</f>
        <v>0</v>
      </c>
    </row>
    <row r="235" spans="1:26" ht="17.25" customHeight="1" x14ac:dyDescent="0.25">
      <c r="A235" s="58" t="s">
        <v>2679</v>
      </c>
      <c r="B235" s="33">
        <v>44956</v>
      </c>
      <c r="C235" s="57">
        <v>44959</v>
      </c>
      <c r="D235" s="54" t="s">
        <v>732</v>
      </c>
      <c r="E235" s="36" t="s">
        <v>620</v>
      </c>
      <c r="F235" s="36" t="s">
        <v>1826</v>
      </c>
      <c r="G235" s="46">
        <v>55620000</v>
      </c>
      <c r="H235" s="34">
        <v>45231</v>
      </c>
      <c r="I235" s="35" t="s">
        <v>234</v>
      </c>
      <c r="J235" s="36" t="s">
        <v>961</v>
      </c>
      <c r="K235" s="37">
        <v>0</v>
      </c>
      <c r="L235" s="55"/>
      <c r="M235" s="56">
        <v>0</v>
      </c>
      <c r="N235" s="50">
        <f t="shared" si="12"/>
        <v>55620000</v>
      </c>
      <c r="O235" s="38">
        <v>0.65</v>
      </c>
      <c r="P235" s="39"/>
      <c r="Q235" s="40"/>
      <c r="R235" s="41"/>
      <c r="T235" s="51">
        <v>45137</v>
      </c>
      <c r="U235" s="52">
        <f t="shared" si="13"/>
        <v>0.65</v>
      </c>
      <c r="V235" s="53">
        <f t="shared" si="14"/>
        <v>272</v>
      </c>
      <c r="W235" s="53">
        <f t="shared" si="15"/>
        <v>178</v>
      </c>
      <c r="Y235" s="51">
        <f>VLOOKUP(A235,'[2]BASE 2023'!$C$5:$DV$1213,94,0)</f>
        <v>0</v>
      </c>
      <c r="Z235" s="51">
        <f>VLOOKUP(A235,'[2]BASE 2023'!$C$5:$DV$1213,93,0)</f>
        <v>0</v>
      </c>
    </row>
    <row r="236" spans="1:26" ht="17.25" customHeight="1" x14ac:dyDescent="0.25">
      <c r="A236" s="58" t="s">
        <v>2680</v>
      </c>
      <c r="B236" s="33">
        <v>44956</v>
      </c>
      <c r="C236" s="57">
        <v>44958</v>
      </c>
      <c r="D236" s="54" t="s">
        <v>733</v>
      </c>
      <c r="E236" s="36" t="s">
        <v>147</v>
      </c>
      <c r="F236" s="36" t="s">
        <v>1827</v>
      </c>
      <c r="G236" s="46">
        <v>43200000</v>
      </c>
      <c r="H236" s="34">
        <v>45230</v>
      </c>
      <c r="I236" s="35" t="s">
        <v>234</v>
      </c>
      <c r="J236" s="36" t="s">
        <v>962</v>
      </c>
      <c r="K236" s="37">
        <v>0</v>
      </c>
      <c r="L236" s="55"/>
      <c r="M236" s="56">
        <v>0</v>
      </c>
      <c r="N236" s="50">
        <f t="shared" si="12"/>
        <v>43200000</v>
      </c>
      <c r="O236" s="38">
        <v>0.66</v>
      </c>
      <c r="P236" s="39"/>
      <c r="Q236" s="40"/>
      <c r="R236" s="41"/>
      <c r="T236" s="51">
        <v>45137</v>
      </c>
      <c r="U236" s="52">
        <f t="shared" si="13"/>
        <v>0.66</v>
      </c>
      <c r="V236" s="53">
        <f t="shared" si="14"/>
        <v>272</v>
      </c>
      <c r="W236" s="53">
        <f t="shared" si="15"/>
        <v>179</v>
      </c>
      <c r="Y236" s="51">
        <f>VLOOKUP(A236,'[2]BASE 2023'!$C$5:$DV$1213,94,0)</f>
        <v>0</v>
      </c>
      <c r="Z236" s="51">
        <f>VLOOKUP(A236,'[2]BASE 2023'!$C$5:$DV$1213,93,0)</f>
        <v>0</v>
      </c>
    </row>
    <row r="237" spans="1:26" ht="17.25" customHeight="1" x14ac:dyDescent="0.25">
      <c r="A237" s="58" t="s">
        <v>2681</v>
      </c>
      <c r="B237" s="33">
        <v>44957</v>
      </c>
      <c r="C237" s="57">
        <v>44959</v>
      </c>
      <c r="D237" s="54" t="s">
        <v>733</v>
      </c>
      <c r="E237" s="36" t="s">
        <v>639</v>
      </c>
      <c r="F237" s="36" t="s">
        <v>1828</v>
      </c>
      <c r="G237" s="46">
        <v>40923000</v>
      </c>
      <c r="H237" s="34">
        <v>45231</v>
      </c>
      <c r="I237" s="35" t="s">
        <v>234</v>
      </c>
      <c r="J237" s="36" t="s">
        <v>963</v>
      </c>
      <c r="K237" s="37">
        <v>0</v>
      </c>
      <c r="L237" s="55"/>
      <c r="M237" s="56">
        <v>0</v>
      </c>
      <c r="N237" s="50">
        <f t="shared" si="12"/>
        <v>40923000</v>
      </c>
      <c r="O237" s="38">
        <v>0.65</v>
      </c>
      <c r="P237" s="39"/>
      <c r="Q237" s="40"/>
      <c r="R237" s="41"/>
      <c r="T237" s="51">
        <v>45137</v>
      </c>
      <c r="U237" s="52">
        <f t="shared" si="13"/>
        <v>0.65</v>
      </c>
      <c r="V237" s="53">
        <f t="shared" si="14"/>
        <v>272</v>
      </c>
      <c r="W237" s="53">
        <f t="shared" si="15"/>
        <v>178</v>
      </c>
      <c r="Y237" s="51">
        <f>VLOOKUP(A237,'[2]BASE 2023'!$C$5:$DV$1213,94,0)</f>
        <v>0</v>
      </c>
      <c r="Z237" s="51">
        <f>VLOOKUP(A237,'[2]BASE 2023'!$C$5:$DV$1213,93,0)</f>
        <v>0</v>
      </c>
    </row>
    <row r="238" spans="1:26" ht="17.25" customHeight="1" x14ac:dyDescent="0.25">
      <c r="A238" s="58" t="s">
        <v>2682</v>
      </c>
      <c r="B238" s="33">
        <v>44957</v>
      </c>
      <c r="C238" s="57">
        <v>44963</v>
      </c>
      <c r="D238" s="54" t="s">
        <v>733</v>
      </c>
      <c r="E238" s="36" t="s">
        <v>645</v>
      </c>
      <c r="F238" s="36" t="s">
        <v>1829</v>
      </c>
      <c r="G238" s="46">
        <v>40923000</v>
      </c>
      <c r="H238" s="34">
        <v>45235</v>
      </c>
      <c r="I238" s="35" t="s">
        <v>234</v>
      </c>
      <c r="J238" s="36" t="s">
        <v>964</v>
      </c>
      <c r="K238" s="37">
        <v>0</v>
      </c>
      <c r="L238" s="55"/>
      <c r="M238" s="56">
        <v>0</v>
      </c>
      <c r="N238" s="50">
        <f t="shared" si="12"/>
        <v>40923000</v>
      </c>
      <c r="O238" s="38">
        <v>0.64</v>
      </c>
      <c r="P238" s="39"/>
      <c r="Q238" s="40"/>
      <c r="R238" s="41"/>
      <c r="T238" s="51">
        <v>45137</v>
      </c>
      <c r="U238" s="52">
        <f t="shared" si="13"/>
        <v>0.64</v>
      </c>
      <c r="V238" s="53">
        <f t="shared" si="14"/>
        <v>272</v>
      </c>
      <c r="W238" s="53">
        <f t="shared" si="15"/>
        <v>174</v>
      </c>
      <c r="Y238" s="51">
        <f>VLOOKUP(A238,'[2]BASE 2023'!$C$5:$DV$1213,94,0)</f>
        <v>0</v>
      </c>
      <c r="Z238" s="51">
        <f>VLOOKUP(A238,'[2]BASE 2023'!$C$5:$DV$1213,93,0)</f>
        <v>0</v>
      </c>
    </row>
    <row r="239" spans="1:26" ht="17.25" customHeight="1" x14ac:dyDescent="0.25">
      <c r="A239" s="58" t="s">
        <v>2683</v>
      </c>
      <c r="B239" s="33">
        <v>44956</v>
      </c>
      <c r="C239" s="57">
        <v>44958</v>
      </c>
      <c r="D239" s="54" t="s">
        <v>732</v>
      </c>
      <c r="E239" s="36" t="s">
        <v>578</v>
      </c>
      <c r="F239" s="36" t="s">
        <v>1830</v>
      </c>
      <c r="G239" s="46">
        <v>55200000</v>
      </c>
      <c r="H239" s="34">
        <v>45199</v>
      </c>
      <c r="I239" s="35" t="s">
        <v>234</v>
      </c>
      <c r="J239" s="36" t="s">
        <v>965</v>
      </c>
      <c r="K239" s="37">
        <v>0</v>
      </c>
      <c r="L239" s="55"/>
      <c r="M239" s="56">
        <v>0</v>
      </c>
      <c r="N239" s="50">
        <f t="shared" si="12"/>
        <v>55200000</v>
      </c>
      <c r="O239" s="38">
        <v>0.74</v>
      </c>
      <c r="P239" s="39"/>
      <c r="Q239" s="40"/>
      <c r="R239" s="41"/>
      <c r="T239" s="51">
        <v>45137</v>
      </c>
      <c r="U239" s="52">
        <f t="shared" si="13"/>
        <v>0.74</v>
      </c>
      <c r="V239" s="53">
        <f t="shared" si="14"/>
        <v>241</v>
      </c>
      <c r="W239" s="53">
        <f t="shared" si="15"/>
        <v>179</v>
      </c>
      <c r="Y239" s="51">
        <f>VLOOKUP(A239,'[2]BASE 2023'!$C$5:$DV$1213,94,0)</f>
        <v>45200</v>
      </c>
      <c r="Z239" s="51">
        <f>VLOOKUP(A239,'[2]BASE 2023'!$C$5:$DV$1213,93,0)</f>
        <v>45198</v>
      </c>
    </row>
    <row r="240" spans="1:26" ht="17.25" customHeight="1" x14ac:dyDescent="0.25">
      <c r="A240" s="58" t="s">
        <v>2684</v>
      </c>
      <c r="B240" s="33">
        <v>44956</v>
      </c>
      <c r="C240" s="57">
        <v>44966</v>
      </c>
      <c r="D240" s="54" t="s">
        <v>732</v>
      </c>
      <c r="E240" s="36" t="s">
        <v>370</v>
      </c>
      <c r="F240" s="36" t="s">
        <v>1831</v>
      </c>
      <c r="G240" s="46">
        <v>80300000</v>
      </c>
      <c r="H240" s="34">
        <v>45299</v>
      </c>
      <c r="I240" s="35" t="s">
        <v>234</v>
      </c>
      <c r="J240" s="36" t="s">
        <v>966</v>
      </c>
      <c r="K240" s="37">
        <v>0</v>
      </c>
      <c r="L240" s="55"/>
      <c r="M240" s="56">
        <v>0</v>
      </c>
      <c r="N240" s="50">
        <f t="shared" si="12"/>
        <v>80300000</v>
      </c>
      <c r="O240" s="38">
        <v>0.51</v>
      </c>
      <c r="P240" s="39"/>
      <c r="Q240" s="40"/>
      <c r="R240" s="41"/>
      <c r="T240" s="51">
        <v>45137</v>
      </c>
      <c r="U240" s="52">
        <f t="shared" si="13"/>
        <v>0.51</v>
      </c>
      <c r="V240" s="53">
        <f t="shared" si="14"/>
        <v>333</v>
      </c>
      <c r="W240" s="53">
        <f t="shared" si="15"/>
        <v>171</v>
      </c>
      <c r="Y240" s="51">
        <f>VLOOKUP(A240,'[2]BASE 2023'!$C$5:$DV$1213,94,0)</f>
        <v>0</v>
      </c>
      <c r="Z240" s="51">
        <f>VLOOKUP(A240,'[2]BASE 2023'!$C$5:$DV$1213,93,0)</f>
        <v>0</v>
      </c>
    </row>
    <row r="241" spans="1:26" ht="17.25" customHeight="1" x14ac:dyDescent="0.25">
      <c r="A241" s="58" t="s">
        <v>2685</v>
      </c>
      <c r="B241" s="33">
        <v>44956</v>
      </c>
      <c r="C241" s="57">
        <v>44959</v>
      </c>
      <c r="D241" s="54" t="s">
        <v>732</v>
      </c>
      <c r="E241" s="36" t="s">
        <v>1832</v>
      </c>
      <c r="F241" s="36" t="s">
        <v>1661</v>
      </c>
      <c r="G241" s="46">
        <v>80300000</v>
      </c>
      <c r="H241" s="34">
        <v>45292</v>
      </c>
      <c r="I241" s="35" t="s">
        <v>234</v>
      </c>
      <c r="J241" s="36" t="s">
        <v>967</v>
      </c>
      <c r="K241" s="37">
        <v>0</v>
      </c>
      <c r="L241" s="55"/>
      <c r="M241" s="56">
        <v>0</v>
      </c>
      <c r="N241" s="50">
        <f t="shared" si="12"/>
        <v>80300000</v>
      </c>
      <c r="O241" s="38">
        <v>0.53</v>
      </c>
      <c r="P241" s="39"/>
      <c r="Q241" s="40"/>
      <c r="R241" s="41"/>
      <c r="T241" s="51">
        <v>45137</v>
      </c>
      <c r="U241" s="52">
        <f t="shared" si="13"/>
        <v>0.53</v>
      </c>
      <c r="V241" s="53">
        <f t="shared" si="14"/>
        <v>333</v>
      </c>
      <c r="W241" s="53">
        <f t="shared" si="15"/>
        <v>178</v>
      </c>
      <c r="Y241" s="51">
        <f>VLOOKUP(A241,'[2]BASE 2023'!$C$5:$DV$1213,94,0)</f>
        <v>0</v>
      </c>
      <c r="Z241" s="51">
        <f>VLOOKUP(A241,'[2]BASE 2023'!$C$5:$DV$1213,93,0)</f>
        <v>0</v>
      </c>
    </row>
    <row r="242" spans="1:26" ht="17.25" customHeight="1" x14ac:dyDescent="0.25">
      <c r="A242" s="58" t="s">
        <v>2686</v>
      </c>
      <c r="B242" s="33">
        <v>44956</v>
      </c>
      <c r="C242" s="57">
        <v>44959</v>
      </c>
      <c r="D242" s="54" t="s">
        <v>732</v>
      </c>
      <c r="E242" s="36" t="s">
        <v>30</v>
      </c>
      <c r="F242" s="36" t="s">
        <v>1693</v>
      </c>
      <c r="G242" s="46">
        <v>80300000</v>
      </c>
      <c r="H242" s="34">
        <v>45292</v>
      </c>
      <c r="I242" s="35" t="s">
        <v>234</v>
      </c>
      <c r="J242" s="36" t="s">
        <v>968</v>
      </c>
      <c r="K242" s="37">
        <v>0</v>
      </c>
      <c r="L242" s="55"/>
      <c r="M242" s="56">
        <v>0</v>
      </c>
      <c r="N242" s="50">
        <f t="shared" si="12"/>
        <v>80300000</v>
      </c>
      <c r="O242" s="38">
        <v>0.53</v>
      </c>
      <c r="P242" s="39"/>
      <c r="Q242" s="40"/>
      <c r="R242" s="41"/>
      <c r="T242" s="51">
        <v>45137</v>
      </c>
      <c r="U242" s="52">
        <f t="shared" si="13"/>
        <v>0.53</v>
      </c>
      <c r="V242" s="53">
        <f t="shared" si="14"/>
        <v>333</v>
      </c>
      <c r="W242" s="53">
        <f t="shared" si="15"/>
        <v>178</v>
      </c>
      <c r="Y242" s="51">
        <f>VLOOKUP(A242,'[2]BASE 2023'!$C$5:$DV$1213,94,0)</f>
        <v>0</v>
      </c>
      <c r="Z242" s="51">
        <f>VLOOKUP(A242,'[2]BASE 2023'!$C$5:$DV$1213,93,0)</f>
        <v>0</v>
      </c>
    </row>
    <row r="243" spans="1:26" ht="17.25" customHeight="1" x14ac:dyDescent="0.25">
      <c r="A243" s="58" t="s">
        <v>2687</v>
      </c>
      <c r="B243" s="33">
        <v>44956</v>
      </c>
      <c r="C243" s="57">
        <v>44958</v>
      </c>
      <c r="D243" s="54" t="s">
        <v>732</v>
      </c>
      <c r="E243" s="36" t="s">
        <v>290</v>
      </c>
      <c r="F243" s="36" t="s">
        <v>1833</v>
      </c>
      <c r="G243" s="46">
        <v>64890000</v>
      </c>
      <c r="H243" s="34">
        <v>45230</v>
      </c>
      <c r="I243" s="35" t="s">
        <v>234</v>
      </c>
      <c r="J243" s="36" t="s">
        <v>969</v>
      </c>
      <c r="K243" s="37">
        <v>0</v>
      </c>
      <c r="L243" s="55"/>
      <c r="M243" s="56">
        <v>0</v>
      </c>
      <c r="N243" s="50">
        <f t="shared" si="12"/>
        <v>64890000</v>
      </c>
      <c r="O243" s="38">
        <v>0.66</v>
      </c>
      <c r="P243" s="39"/>
      <c r="Q243" s="40"/>
      <c r="R243" s="41"/>
      <c r="T243" s="51">
        <v>45137</v>
      </c>
      <c r="U243" s="52">
        <f t="shared" si="13"/>
        <v>0.66</v>
      </c>
      <c r="V243" s="53">
        <f t="shared" si="14"/>
        <v>272</v>
      </c>
      <c r="W243" s="53">
        <f t="shared" si="15"/>
        <v>179</v>
      </c>
      <c r="Y243" s="51">
        <f>VLOOKUP(A243,'[2]BASE 2023'!$C$5:$DV$1213,94,0)</f>
        <v>0</v>
      </c>
      <c r="Z243" s="51">
        <f>VLOOKUP(A243,'[2]BASE 2023'!$C$5:$DV$1213,93,0)</f>
        <v>0</v>
      </c>
    </row>
    <row r="244" spans="1:26" ht="17.25" customHeight="1" x14ac:dyDescent="0.25">
      <c r="A244" s="58" t="s">
        <v>2688</v>
      </c>
      <c r="B244" s="33">
        <v>44956</v>
      </c>
      <c r="C244" s="57">
        <v>44960</v>
      </c>
      <c r="D244" s="54" t="s">
        <v>732</v>
      </c>
      <c r="E244" s="36" t="s">
        <v>649</v>
      </c>
      <c r="F244" s="36" t="s">
        <v>1803</v>
      </c>
      <c r="G244" s="46">
        <v>60255000</v>
      </c>
      <c r="H244" s="34">
        <v>45232</v>
      </c>
      <c r="I244" s="35" t="s">
        <v>234</v>
      </c>
      <c r="J244" s="36" t="s">
        <v>970</v>
      </c>
      <c r="K244" s="37">
        <v>0</v>
      </c>
      <c r="L244" s="55"/>
      <c r="M244" s="56">
        <v>0</v>
      </c>
      <c r="N244" s="50">
        <f t="shared" si="12"/>
        <v>60255000</v>
      </c>
      <c r="O244" s="38">
        <v>0.65</v>
      </c>
      <c r="P244" s="39"/>
      <c r="Q244" s="40"/>
      <c r="R244" s="41"/>
      <c r="T244" s="51">
        <v>45137</v>
      </c>
      <c r="U244" s="52">
        <f t="shared" si="13"/>
        <v>0.65</v>
      </c>
      <c r="V244" s="53">
        <f t="shared" si="14"/>
        <v>272</v>
      </c>
      <c r="W244" s="53">
        <f t="shared" si="15"/>
        <v>177</v>
      </c>
      <c r="Y244" s="51">
        <f>VLOOKUP(A244,'[2]BASE 2023'!$C$5:$DV$1213,94,0)</f>
        <v>0</v>
      </c>
      <c r="Z244" s="51">
        <f>VLOOKUP(A244,'[2]BASE 2023'!$C$5:$DV$1213,93,0)</f>
        <v>0</v>
      </c>
    </row>
    <row r="245" spans="1:26" ht="17.25" customHeight="1" x14ac:dyDescent="0.25">
      <c r="A245" s="58" t="s">
        <v>2689</v>
      </c>
      <c r="B245" s="33">
        <v>44958</v>
      </c>
      <c r="C245" s="57">
        <v>44960</v>
      </c>
      <c r="D245" s="54" t="s">
        <v>732</v>
      </c>
      <c r="E245" s="36" t="s">
        <v>679</v>
      </c>
      <c r="F245" s="36" t="s">
        <v>1826</v>
      </c>
      <c r="G245" s="46">
        <v>55620000</v>
      </c>
      <c r="H245" s="34">
        <v>45232</v>
      </c>
      <c r="I245" s="35" t="s">
        <v>234</v>
      </c>
      <c r="J245" s="36" t="s">
        <v>971</v>
      </c>
      <c r="K245" s="37">
        <v>0</v>
      </c>
      <c r="L245" s="55"/>
      <c r="M245" s="56">
        <v>0</v>
      </c>
      <c r="N245" s="50">
        <f t="shared" si="12"/>
        <v>55620000</v>
      </c>
      <c r="O245" s="38">
        <v>0.65</v>
      </c>
      <c r="P245" s="39"/>
      <c r="Q245" s="40"/>
      <c r="R245" s="41"/>
      <c r="T245" s="51">
        <v>45137</v>
      </c>
      <c r="U245" s="52">
        <f t="shared" si="13"/>
        <v>0.65</v>
      </c>
      <c r="V245" s="53">
        <f t="shared" si="14"/>
        <v>272</v>
      </c>
      <c r="W245" s="53">
        <f t="shared" si="15"/>
        <v>177</v>
      </c>
      <c r="Y245" s="51">
        <f>VLOOKUP(A245,'[2]BASE 2023'!$C$5:$DV$1213,94,0)</f>
        <v>0</v>
      </c>
      <c r="Z245" s="51">
        <f>VLOOKUP(A245,'[2]BASE 2023'!$C$5:$DV$1213,93,0)</f>
        <v>0</v>
      </c>
    </row>
    <row r="246" spans="1:26" ht="17.25" customHeight="1" x14ac:dyDescent="0.25">
      <c r="A246" s="58" t="s">
        <v>2690</v>
      </c>
      <c r="B246" s="33">
        <v>44958</v>
      </c>
      <c r="C246" s="57">
        <v>44964</v>
      </c>
      <c r="D246" s="54" t="s">
        <v>732</v>
      </c>
      <c r="E246" s="36" t="s">
        <v>103</v>
      </c>
      <c r="F246" s="36" t="s">
        <v>39</v>
      </c>
      <c r="G246" s="46">
        <v>22866000</v>
      </c>
      <c r="H246" s="34">
        <v>45083</v>
      </c>
      <c r="I246" s="35" t="s">
        <v>234</v>
      </c>
      <c r="J246" s="36" t="s">
        <v>972</v>
      </c>
      <c r="K246" s="37">
        <v>0</v>
      </c>
      <c r="L246" s="55"/>
      <c r="M246" s="56">
        <v>0</v>
      </c>
      <c r="N246" s="50">
        <f t="shared" si="12"/>
        <v>22866000</v>
      </c>
      <c r="O246" s="38">
        <v>1</v>
      </c>
      <c r="P246" s="39"/>
      <c r="Q246" s="40"/>
      <c r="R246" s="41"/>
      <c r="T246" s="51">
        <v>45137</v>
      </c>
      <c r="U246" s="52">
        <f t="shared" si="13"/>
        <v>1.45</v>
      </c>
      <c r="V246" s="53">
        <f t="shared" si="14"/>
        <v>119</v>
      </c>
      <c r="W246" s="53">
        <f t="shared" si="15"/>
        <v>173</v>
      </c>
      <c r="Y246" s="51">
        <f>VLOOKUP(A246,'[2]BASE 2023'!$C$5:$DV$1213,94,0)</f>
        <v>0</v>
      </c>
      <c r="Z246" s="51">
        <f>VLOOKUP(A246,'[2]BASE 2023'!$C$5:$DV$1213,93,0)</f>
        <v>0</v>
      </c>
    </row>
    <row r="247" spans="1:26" ht="17.25" customHeight="1" x14ac:dyDescent="0.25">
      <c r="A247" s="58" t="s">
        <v>2691</v>
      </c>
      <c r="B247" s="33">
        <v>44956</v>
      </c>
      <c r="C247" s="57">
        <v>44964</v>
      </c>
      <c r="D247" s="54" t="s">
        <v>732</v>
      </c>
      <c r="E247" s="36" t="s">
        <v>3559</v>
      </c>
      <c r="F247" s="36" t="s">
        <v>39</v>
      </c>
      <c r="G247" s="46">
        <v>62881500</v>
      </c>
      <c r="H247" s="34">
        <v>45297</v>
      </c>
      <c r="I247" s="35" t="s">
        <v>234</v>
      </c>
      <c r="J247" s="36" t="s">
        <v>973</v>
      </c>
      <c r="K247" s="37">
        <v>0</v>
      </c>
      <c r="L247" s="55"/>
      <c r="M247" s="56">
        <v>0</v>
      </c>
      <c r="N247" s="50">
        <f t="shared" si="12"/>
        <v>62881500</v>
      </c>
      <c r="O247" s="38">
        <v>0.52</v>
      </c>
      <c r="P247" s="39"/>
      <c r="Q247" s="40"/>
      <c r="R247" s="41"/>
      <c r="T247" s="51">
        <v>45137</v>
      </c>
      <c r="U247" s="52">
        <f t="shared" si="13"/>
        <v>0.52</v>
      </c>
      <c r="V247" s="53">
        <f t="shared" si="14"/>
        <v>333</v>
      </c>
      <c r="W247" s="53">
        <f t="shared" si="15"/>
        <v>173</v>
      </c>
      <c r="Y247" s="51">
        <f>VLOOKUP(A247,'[2]BASE 2023'!$C$5:$DV$1213,94,0)</f>
        <v>0</v>
      </c>
      <c r="Z247" s="51">
        <f>VLOOKUP(A247,'[2]BASE 2023'!$C$5:$DV$1213,93,0)</f>
        <v>0</v>
      </c>
    </row>
    <row r="248" spans="1:26" ht="17.25" customHeight="1" x14ac:dyDescent="0.25">
      <c r="A248" s="58" t="s">
        <v>2692</v>
      </c>
      <c r="B248" s="33">
        <v>44958</v>
      </c>
      <c r="C248" s="57">
        <v>44963</v>
      </c>
      <c r="D248" s="54" t="s">
        <v>732</v>
      </c>
      <c r="E248" s="36" t="s">
        <v>472</v>
      </c>
      <c r="F248" s="36" t="s">
        <v>39</v>
      </c>
      <c r="G248" s="46">
        <v>62881500</v>
      </c>
      <c r="H248" s="34">
        <v>45296</v>
      </c>
      <c r="I248" s="35" t="s">
        <v>234</v>
      </c>
      <c r="J248" s="36" t="s">
        <v>974</v>
      </c>
      <c r="K248" s="37">
        <v>0</v>
      </c>
      <c r="L248" s="55"/>
      <c r="M248" s="56">
        <v>0</v>
      </c>
      <c r="N248" s="50">
        <f t="shared" si="12"/>
        <v>62881500</v>
      </c>
      <c r="O248" s="38">
        <v>0.52</v>
      </c>
      <c r="P248" s="39"/>
      <c r="Q248" s="40"/>
      <c r="R248" s="41"/>
      <c r="T248" s="51">
        <v>45137</v>
      </c>
      <c r="U248" s="52">
        <f t="shared" si="13"/>
        <v>0.52</v>
      </c>
      <c r="V248" s="53">
        <f t="shared" si="14"/>
        <v>333</v>
      </c>
      <c r="W248" s="53">
        <f t="shared" si="15"/>
        <v>174</v>
      </c>
      <c r="Y248" s="51">
        <f>VLOOKUP(A248,'[2]BASE 2023'!$C$5:$DV$1213,94,0)</f>
        <v>0</v>
      </c>
      <c r="Z248" s="51">
        <f>VLOOKUP(A248,'[2]BASE 2023'!$C$5:$DV$1213,93,0)</f>
        <v>0</v>
      </c>
    </row>
    <row r="249" spans="1:26" ht="17.25" customHeight="1" x14ac:dyDescent="0.25">
      <c r="A249" s="58" t="s">
        <v>2693</v>
      </c>
      <c r="B249" s="33">
        <v>44957</v>
      </c>
      <c r="C249" s="57">
        <v>44960</v>
      </c>
      <c r="D249" s="54" t="s">
        <v>733</v>
      </c>
      <c r="E249" s="36" t="s">
        <v>1834</v>
      </c>
      <c r="F249" s="36" t="s">
        <v>1835</v>
      </c>
      <c r="G249" s="46">
        <v>33990000</v>
      </c>
      <c r="H249" s="34">
        <v>45293</v>
      </c>
      <c r="I249" s="35" t="s">
        <v>234</v>
      </c>
      <c r="J249" s="36" t="s">
        <v>975</v>
      </c>
      <c r="K249" s="37">
        <v>0</v>
      </c>
      <c r="L249" s="55"/>
      <c r="M249" s="56">
        <v>0</v>
      </c>
      <c r="N249" s="50">
        <f t="shared" si="12"/>
        <v>33990000</v>
      </c>
      <c r="O249" s="38">
        <v>0.53</v>
      </c>
      <c r="P249" s="39"/>
      <c r="Q249" s="40"/>
      <c r="R249" s="41"/>
      <c r="T249" s="51">
        <v>45137</v>
      </c>
      <c r="U249" s="52">
        <f t="shared" si="13"/>
        <v>0.53</v>
      </c>
      <c r="V249" s="53">
        <f t="shared" si="14"/>
        <v>333</v>
      </c>
      <c r="W249" s="53">
        <f t="shared" si="15"/>
        <v>177</v>
      </c>
      <c r="Y249" s="51">
        <f>VLOOKUP(A249,'[2]BASE 2023'!$C$5:$DV$1213,94,0)</f>
        <v>0</v>
      </c>
      <c r="Z249" s="51">
        <f>VLOOKUP(A249,'[2]BASE 2023'!$C$5:$DV$1213,93,0)</f>
        <v>0</v>
      </c>
    </row>
    <row r="250" spans="1:26" ht="17.25" customHeight="1" x14ac:dyDescent="0.25">
      <c r="A250" s="58" t="s">
        <v>2694</v>
      </c>
      <c r="B250" s="33">
        <v>44956</v>
      </c>
      <c r="C250" s="57">
        <v>44963</v>
      </c>
      <c r="D250" s="54" t="s">
        <v>732</v>
      </c>
      <c r="E250" s="36" t="s">
        <v>1836</v>
      </c>
      <c r="F250" s="36" t="s">
        <v>94</v>
      </c>
      <c r="G250" s="46">
        <v>71379000</v>
      </c>
      <c r="H250" s="34">
        <v>45296</v>
      </c>
      <c r="I250" s="35" t="s">
        <v>234</v>
      </c>
      <c r="J250" s="36" t="s">
        <v>976</v>
      </c>
      <c r="K250" s="37">
        <v>0</v>
      </c>
      <c r="L250" s="55"/>
      <c r="M250" s="56">
        <v>0</v>
      </c>
      <c r="N250" s="50">
        <f t="shared" si="12"/>
        <v>71379000</v>
      </c>
      <c r="O250" s="38">
        <v>0.52</v>
      </c>
      <c r="P250" s="39"/>
      <c r="Q250" s="40"/>
      <c r="R250" s="41"/>
      <c r="T250" s="51">
        <v>45137</v>
      </c>
      <c r="U250" s="52">
        <f t="shared" si="13"/>
        <v>0.52</v>
      </c>
      <c r="V250" s="53">
        <f t="shared" si="14"/>
        <v>333</v>
      </c>
      <c r="W250" s="53">
        <f t="shared" si="15"/>
        <v>174</v>
      </c>
      <c r="Y250" s="51">
        <f>VLOOKUP(A250,'[2]BASE 2023'!$C$5:$DV$1213,94,0)</f>
        <v>0</v>
      </c>
      <c r="Z250" s="51">
        <f>VLOOKUP(A250,'[2]BASE 2023'!$C$5:$DV$1213,93,0)</f>
        <v>0</v>
      </c>
    </row>
    <row r="251" spans="1:26" ht="17.25" customHeight="1" x14ac:dyDescent="0.25">
      <c r="A251" s="58" t="s">
        <v>2695</v>
      </c>
      <c r="B251" s="33">
        <v>44957</v>
      </c>
      <c r="C251" s="57">
        <v>44960</v>
      </c>
      <c r="D251" s="54" t="s">
        <v>732</v>
      </c>
      <c r="E251" s="36" t="s">
        <v>646</v>
      </c>
      <c r="F251" s="36" t="s">
        <v>1837</v>
      </c>
      <c r="G251" s="46">
        <v>61600000</v>
      </c>
      <c r="H251" s="34">
        <v>45201</v>
      </c>
      <c r="I251" s="35" t="s">
        <v>234</v>
      </c>
      <c r="J251" s="36" t="s">
        <v>977</v>
      </c>
      <c r="K251" s="37">
        <v>0</v>
      </c>
      <c r="L251" s="55"/>
      <c r="M251" s="56">
        <v>0</v>
      </c>
      <c r="N251" s="50">
        <f t="shared" si="12"/>
        <v>61600000</v>
      </c>
      <c r="O251" s="38">
        <v>0.73</v>
      </c>
      <c r="P251" s="39"/>
      <c r="Q251" s="40"/>
      <c r="R251" s="41"/>
      <c r="T251" s="51">
        <v>45137</v>
      </c>
      <c r="U251" s="52">
        <f t="shared" si="13"/>
        <v>0.73</v>
      </c>
      <c r="V251" s="53">
        <f t="shared" si="14"/>
        <v>241</v>
      </c>
      <c r="W251" s="53">
        <f t="shared" si="15"/>
        <v>177</v>
      </c>
      <c r="Y251" s="51">
        <f>VLOOKUP(A251,'[2]BASE 2023'!$C$5:$DV$1213,94,0)</f>
        <v>0</v>
      </c>
      <c r="Z251" s="51">
        <f>VLOOKUP(A251,'[2]BASE 2023'!$C$5:$DV$1213,93,0)</f>
        <v>0</v>
      </c>
    </row>
    <row r="252" spans="1:26" ht="17.25" customHeight="1" x14ac:dyDescent="0.25">
      <c r="A252" s="58" t="s">
        <v>2696</v>
      </c>
      <c r="B252" s="33">
        <v>44957</v>
      </c>
      <c r="C252" s="57">
        <v>44959</v>
      </c>
      <c r="D252" s="54" t="s">
        <v>732</v>
      </c>
      <c r="E252" s="36" t="s">
        <v>348</v>
      </c>
      <c r="F252" s="36" t="s">
        <v>406</v>
      </c>
      <c r="G252" s="46">
        <v>70040000</v>
      </c>
      <c r="H252" s="34">
        <v>45200</v>
      </c>
      <c r="I252" s="35" t="s">
        <v>234</v>
      </c>
      <c r="J252" s="36" t="s">
        <v>978</v>
      </c>
      <c r="K252" s="37">
        <v>0</v>
      </c>
      <c r="L252" s="55"/>
      <c r="M252" s="56">
        <v>0</v>
      </c>
      <c r="N252" s="50">
        <f t="shared" si="12"/>
        <v>70040000</v>
      </c>
      <c r="O252" s="38">
        <v>0.74</v>
      </c>
      <c r="P252" s="39"/>
      <c r="Q252" s="40"/>
      <c r="R252" s="41"/>
      <c r="T252" s="51">
        <v>45137</v>
      </c>
      <c r="U252" s="52">
        <f t="shared" si="13"/>
        <v>0.74</v>
      </c>
      <c r="V252" s="53">
        <f t="shared" si="14"/>
        <v>241</v>
      </c>
      <c r="W252" s="53">
        <f t="shared" si="15"/>
        <v>178</v>
      </c>
      <c r="Y252" s="51">
        <f>VLOOKUP(A252,'[2]BASE 2023'!$C$5:$DV$1213,94,0)</f>
        <v>45201</v>
      </c>
      <c r="Z252" s="51">
        <f>VLOOKUP(A252,'[2]BASE 2023'!$C$5:$DV$1213,93,0)</f>
        <v>45198</v>
      </c>
    </row>
    <row r="253" spans="1:26" ht="17.25" customHeight="1" x14ac:dyDescent="0.25">
      <c r="A253" s="58" t="s">
        <v>2697</v>
      </c>
      <c r="B253" s="33">
        <v>44957</v>
      </c>
      <c r="C253" s="57">
        <v>44958</v>
      </c>
      <c r="D253" s="54" t="s">
        <v>732</v>
      </c>
      <c r="E253" s="36" t="s">
        <v>1838</v>
      </c>
      <c r="F253" s="36" t="s">
        <v>1672</v>
      </c>
      <c r="G253" s="46">
        <v>67980000</v>
      </c>
      <c r="H253" s="34">
        <v>45290</v>
      </c>
      <c r="I253" s="35" t="s">
        <v>234</v>
      </c>
      <c r="J253" s="36" t="s">
        <v>979</v>
      </c>
      <c r="K253" s="37">
        <v>0</v>
      </c>
      <c r="L253" s="55"/>
      <c r="M253" s="56">
        <v>0</v>
      </c>
      <c r="N253" s="50">
        <f t="shared" si="12"/>
        <v>67980000</v>
      </c>
      <c r="O253" s="38">
        <v>0.54</v>
      </c>
      <c r="P253" s="39"/>
      <c r="Q253" s="40"/>
      <c r="R253" s="41"/>
      <c r="T253" s="51">
        <v>45137</v>
      </c>
      <c r="U253" s="52">
        <f t="shared" si="13"/>
        <v>0.54</v>
      </c>
      <c r="V253" s="53">
        <f t="shared" si="14"/>
        <v>332</v>
      </c>
      <c r="W253" s="53">
        <f t="shared" si="15"/>
        <v>179</v>
      </c>
      <c r="Y253" s="51">
        <f>VLOOKUP(A253,'[2]BASE 2023'!$C$5:$DV$1213,94,0)</f>
        <v>0</v>
      </c>
      <c r="Z253" s="51">
        <f>VLOOKUP(A253,'[2]BASE 2023'!$C$5:$DV$1213,93,0)</f>
        <v>0</v>
      </c>
    </row>
    <row r="254" spans="1:26" ht="17.25" customHeight="1" x14ac:dyDescent="0.25">
      <c r="A254" s="58" t="s">
        <v>2698</v>
      </c>
      <c r="B254" s="33">
        <v>44957</v>
      </c>
      <c r="C254" s="57">
        <v>44958</v>
      </c>
      <c r="D254" s="54" t="s">
        <v>732</v>
      </c>
      <c r="E254" s="36" t="s">
        <v>35</v>
      </c>
      <c r="F254" s="36" t="s">
        <v>1686</v>
      </c>
      <c r="G254" s="46">
        <v>80300000</v>
      </c>
      <c r="H254" s="34">
        <v>45291</v>
      </c>
      <c r="I254" s="35" t="s">
        <v>234</v>
      </c>
      <c r="J254" s="36" t="s">
        <v>980</v>
      </c>
      <c r="K254" s="37">
        <v>0</v>
      </c>
      <c r="L254" s="55"/>
      <c r="M254" s="56">
        <v>0</v>
      </c>
      <c r="N254" s="50">
        <f t="shared" si="12"/>
        <v>80300000</v>
      </c>
      <c r="O254" s="38">
        <v>0.54</v>
      </c>
      <c r="P254" s="39"/>
      <c r="Q254" s="40"/>
      <c r="R254" s="41"/>
      <c r="T254" s="51">
        <v>45137</v>
      </c>
      <c r="U254" s="52">
        <f t="shared" si="13"/>
        <v>0.54</v>
      </c>
      <c r="V254" s="53">
        <f t="shared" si="14"/>
        <v>333</v>
      </c>
      <c r="W254" s="53">
        <f t="shared" si="15"/>
        <v>179</v>
      </c>
      <c r="Y254" s="51">
        <f>VLOOKUP(A254,'[2]BASE 2023'!$C$5:$DV$1213,94,0)</f>
        <v>0</v>
      </c>
      <c r="Z254" s="51">
        <f>VLOOKUP(A254,'[2]BASE 2023'!$C$5:$DV$1213,93,0)</f>
        <v>0</v>
      </c>
    </row>
    <row r="255" spans="1:26" ht="17.25" customHeight="1" x14ac:dyDescent="0.25">
      <c r="A255" s="58" t="s">
        <v>2699</v>
      </c>
      <c r="B255" s="33">
        <v>44957</v>
      </c>
      <c r="C255" s="57">
        <v>44958</v>
      </c>
      <c r="D255" s="54" t="s">
        <v>732</v>
      </c>
      <c r="E255" s="36" t="s">
        <v>61</v>
      </c>
      <c r="F255" s="36" t="s">
        <v>1839</v>
      </c>
      <c r="G255" s="46">
        <v>80300000</v>
      </c>
      <c r="H255" s="34">
        <v>45291</v>
      </c>
      <c r="I255" s="35" t="s">
        <v>234</v>
      </c>
      <c r="J255" s="36" t="s">
        <v>981</v>
      </c>
      <c r="K255" s="37">
        <v>0</v>
      </c>
      <c r="L255" s="55"/>
      <c r="M255" s="56">
        <v>0</v>
      </c>
      <c r="N255" s="50">
        <f t="shared" si="12"/>
        <v>80300000</v>
      </c>
      <c r="O255" s="38">
        <v>0.54</v>
      </c>
      <c r="P255" s="39"/>
      <c r="Q255" s="40"/>
      <c r="R255" s="41"/>
      <c r="T255" s="51">
        <v>45137</v>
      </c>
      <c r="U255" s="52">
        <f t="shared" si="13"/>
        <v>0.54</v>
      </c>
      <c r="V255" s="53">
        <f t="shared" si="14"/>
        <v>333</v>
      </c>
      <c r="W255" s="53">
        <f t="shared" si="15"/>
        <v>179</v>
      </c>
      <c r="Y255" s="51">
        <f>VLOOKUP(A255,'[2]BASE 2023'!$C$5:$DV$1213,94,0)</f>
        <v>0</v>
      </c>
      <c r="Z255" s="51">
        <f>VLOOKUP(A255,'[2]BASE 2023'!$C$5:$DV$1213,93,0)</f>
        <v>0</v>
      </c>
    </row>
    <row r="256" spans="1:26" ht="17.25" customHeight="1" x14ac:dyDescent="0.25">
      <c r="A256" s="58" t="s">
        <v>2700</v>
      </c>
      <c r="B256" s="33">
        <v>44957</v>
      </c>
      <c r="C256" s="57">
        <v>44958</v>
      </c>
      <c r="D256" s="54" t="s">
        <v>732</v>
      </c>
      <c r="E256" s="36" t="s">
        <v>209</v>
      </c>
      <c r="F256" s="36" t="s">
        <v>1680</v>
      </c>
      <c r="G256" s="46">
        <v>67980000</v>
      </c>
      <c r="H256" s="34">
        <v>45298</v>
      </c>
      <c r="I256" s="35" t="s">
        <v>234</v>
      </c>
      <c r="J256" s="36" t="s">
        <v>982</v>
      </c>
      <c r="K256" s="37">
        <v>0</v>
      </c>
      <c r="L256" s="55"/>
      <c r="M256" s="56">
        <v>0</v>
      </c>
      <c r="N256" s="50">
        <f t="shared" si="12"/>
        <v>67980000</v>
      </c>
      <c r="O256" s="38">
        <v>0.53</v>
      </c>
      <c r="P256" s="39"/>
      <c r="Q256" s="40"/>
      <c r="R256" s="41"/>
      <c r="T256" s="51">
        <v>45137</v>
      </c>
      <c r="U256" s="52">
        <f t="shared" si="13"/>
        <v>0.53</v>
      </c>
      <c r="V256" s="53">
        <f t="shared" si="14"/>
        <v>340</v>
      </c>
      <c r="W256" s="53">
        <f t="shared" si="15"/>
        <v>179</v>
      </c>
      <c r="Y256" s="51">
        <f>VLOOKUP(A256,'[2]BASE 2023'!$C$5:$DV$1213,94,0)</f>
        <v>0</v>
      </c>
      <c r="Z256" s="51">
        <f>VLOOKUP(A256,'[2]BASE 2023'!$C$5:$DV$1213,93,0)</f>
        <v>0</v>
      </c>
    </row>
    <row r="257" spans="1:26" ht="17.25" customHeight="1" x14ac:dyDescent="0.25">
      <c r="A257" s="58" t="s">
        <v>2701</v>
      </c>
      <c r="B257" s="33">
        <v>44956</v>
      </c>
      <c r="C257" s="57">
        <v>44959</v>
      </c>
      <c r="D257" s="54" t="s">
        <v>732</v>
      </c>
      <c r="E257" s="36" t="s">
        <v>624</v>
      </c>
      <c r="F257" s="36" t="s">
        <v>1840</v>
      </c>
      <c r="G257" s="46">
        <v>47700000</v>
      </c>
      <c r="H257" s="34">
        <v>45231</v>
      </c>
      <c r="I257" s="35" t="s">
        <v>234</v>
      </c>
      <c r="J257" s="36" t="s">
        <v>983</v>
      </c>
      <c r="K257" s="37">
        <v>0</v>
      </c>
      <c r="L257" s="55"/>
      <c r="M257" s="56">
        <v>0</v>
      </c>
      <c r="N257" s="50">
        <f t="shared" si="12"/>
        <v>47700000</v>
      </c>
      <c r="O257" s="38">
        <v>0.65</v>
      </c>
      <c r="P257" s="39"/>
      <c r="Q257" s="40"/>
      <c r="R257" s="41"/>
      <c r="T257" s="51">
        <v>45137</v>
      </c>
      <c r="U257" s="52">
        <f t="shared" si="13"/>
        <v>0.65</v>
      </c>
      <c r="V257" s="53">
        <f t="shared" si="14"/>
        <v>272</v>
      </c>
      <c r="W257" s="53">
        <f t="shared" si="15"/>
        <v>178</v>
      </c>
      <c r="Y257" s="51">
        <f>VLOOKUP(A257,'[2]BASE 2023'!$C$5:$DV$1213,94,0)</f>
        <v>0</v>
      </c>
      <c r="Z257" s="51">
        <f>VLOOKUP(A257,'[2]BASE 2023'!$C$5:$DV$1213,93,0)</f>
        <v>0</v>
      </c>
    </row>
    <row r="258" spans="1:26" ht="17.25" customHeight="1" x14ac:dyDescent="0.25">
      <c r="A258" s="58" t="s">
        <v>2702</v>
      </c>
      <c r="B258" s="33">
        <v>44957</v>
      </c>
      <c r="C258" s="57">
        <v>44959</v>
      </c>
      <c r="D258" s="54" t="s">
        <v>732</v>
      </c>
      <c r="E258" s="36" t="s">
        <v>623</v>
      </c>
      <c r="F258" s="36" t="s">
        <v>1776</v>
      </c>
      <c r="G258" s="46">
        <v>47700000</v>
      </c>
      <c r="H258" s="34">
        <v>45231</v>
      </c>
      <c r="I258" s="35" t="s">
        <v>234</v>
      </c>
      <c r="J258" s="36" t="s">
        <v>984</v>
      </c>
      <c r="K258" s="37">
        <v>0</v>
      </c>
      <c r="L258" s="55"/>
      <c r="M258" s="56">
        <v>0</v>
      </c>
      <c r="N258" s="50">
        <f t="shared" si="12"/>
        <v>47700000</v>
      </c>
      <c r="O258" s="38">
        <v>0.65</v>
      </c>
      <c r="P258" s="39"/>
      <c r="Q258" s="40"/>
      <c r="R258" s="41"/>
      <c r="T258" s="51">
        <v>45137</v>
      </c>
      <c r="U258" s="52">
        <f t="shared" si="13"/>
        <v>0.65</v>
      </c>
      <c r="V258" s="53">
        <f t="shared" si="14"/>
        <v>272</v>
      </c>
      <c r="W258" s="53">
        <f t="shared" si="15"/>
        <v>178</v>
      </c>
      <c r="Y258" s="51">
        <f>VLOOKUP(A258,'[2]BASE 2023'!$C$5:$DV$1213,94,0)</f>
        <v>0</v>
      </c>
      <c r="Z258" s="51">
        <f>VLOOKUP(A258,'[2]BASE 2023'!$C$5:$DV$1213,93,0)</f>
        <v>0</v>
      </c>
    </row>
    <row r="259" spans="1:26" ht="17.25" customHeight="1" x14ac:dyDescent="0.25">
      <c r="A259" s="58" t="s">
        <v>2703</v>
      </c>
      <c r="B259" s="33">
        <v>44956</v>
      </c>
      <c r="C259" s="57">
        <v>44959</v>
      </c>
      <c r="D259" s="54" t="s">
        <v>732</v>
      </c>
      <c r="E259" s="36" t="s">
        <v>683</v>
      </c>
      <c r="F259" s="36" t="s">
        <v>1841</v>
      </c>
      <c r="G259" s="46">
        <v>55620000</v>
      </c>
      <c r="H259" s="34">
        <v>45016</v>
      </c>
      <c r="I259" s="35" t="s">
        <v>234</v>
      </c>
      <c r="J259" s="36" t="s">
        <v>985</v>
      </c>
      <c r="K259" s="37">
        <v>0</v>
      </c>
      <c r="L259" s="55"/>
      <c r="M259" s="56">
        <v>43466000</v>
      </c>
      <c r="N259" s="50">
        <f t="shared" si="12"/>
        <v>12154000</v>
      </c>
      <c r="O259" s="38">
        <v>1</v>
      </c>
      <c r="P259" s="39"/>
      <c r="Q259" s="40"/>
      <c r="R259" s="41"/>
      <c r="T259" s="51">
        <v>45137</v>
      </c>
      <c r="U259" s="52">
        <f t="shared" si="13"/>
        <v>3.12</v>
      </c>
      <c r="V259" s="53">
        <f t="shared" si="14"/>
        <v>57</v>
      </c>
      <c r="W259" s="53">
        <f t="shared" si="15"/>
        <v>178</v>
      </c>
      <c r="Y259" s="51">
        <f>VLOOKUP(A259,'[2]BASE 2023'!$C$5:$DV$1213,94,0)</f>
        <v>0</v>
      </c>
      <c r="Z259" s="51">
        <f>VLOOKUP(A259,'[2]BASE 2023'!$C$5:$DV$1213,93,0)</f>
        <v>0</v>
      </c>
    </row>
    <row r="260" spans="1:26" ht="17.25" customHeight="1" x14ac:dyDescent="0.25">
      <c r="A260" s="58" t="s">
        <v>2704</v>
      </c>
      <c r="B260" s="33">
        <v>44956</v>
      </c>
      <c r="C260" s="57">
        <v>44958</v>
      </c>
      <c r="D260" s="54" t="s">
        <v>732</v>
      </c>
      <c r="E260" s="36" t="s">
        <v>1842</v>
      </c>
      <c r="F260" s="36" t="s">
        <v>1843</v>
      </c>
      <c r="G260" s="46">
        <v>55620000</v>
      </c>
      <c r="H260" s="34">
        <v>45230</v>
      </c>
      <c r="I260" s="35" t="s">
        <v>234</v>
      </c>
      <c r="J260" s="36" t="s">
        <v>986</v>
      </c>
      <c r="K260" s="37">
        <v>0</v>
      </c>
      <c r="L260" s="55"/>
      <c r="M260" s="56">
        <v>0</v>
      </c>
      <c r="N260" s="50">
        <f t="shared" si="12"/>
        <v>55620000</v>
      </c>
      <c r="O260" s="38">
        <v>0.66</v>
      </c>
      <c r="P260" s="39"/>
      <c r="Q260" s="40"/>
      <c r="R260" s="41"/>
      <c r="T260" s="51">
        <v>45137</v>
      </c>
      <c r="U260" s="52">
        <f t="shared" si="13"/>
        <v>0.66</v>
      </c>
      <c r="V260" s="53">
        <f t="shared" si="14"/>
        <v>272</v>
      </c>
      <c r="W260" s="53">
        <f t="shared" si="15"/>
        <v>179</v>
      </c>
      <c r="Y260" s="51">
        <f>VLOOKUP(A260,'[2]BASE 2023'!$C$5:$DV$1213,94,0)</f>
        <v>0</v>
      </c>
      <c r="Z260" s="51">
        <f>VLOOKUP(A260,'[2]BASE 2023'!$C$5:$DV$1213,93,0)</f>
        <v>0</v>
      </c>
    </row>
    <row r="261" spans="1:26" ht="17.25" customHeight="1" x14ac:dyDescent="0.25">
      <c r="A261" s="58" t="s">
        <v>2705</v>
      </c>
      <c r="B261" s="33">
        <v>44957</v>
      </c>
      <c r="C261" s="57">
        <v>44960</v>
      </c>
      <c r="D261" s="54" t="s">
        <v>733</v>
      </c>
      <c r="E261" s="36" t="s">
        <v>376</v>
      </c>
      <c r="F261" s="36" t="s">
        <v>1844</v>
      </c>
      <c r="G261" s="46">
        <v>37400000</v>
      </c>
      <c r="H261" s="34">
        <v>45293</v>
      </c>
      <c r="I261" s="35" t="s">
        <v>234</v>
      </c>
      <c r="J261" s="36" t="s">
        <v>987</v>
      </c>
      <c r="K261" s="37">
        <v>0</v>
      </c>
      <c r="L261" s="55"/>
      <c r="M261" s="56">
        <v>0</v>
      </c>
      <c r="N261" s="50">
        <f t="shared" si="12"/>
        <v>37400000</v>
      </c>
      <c r="O261" s="38">
        <v>0.53</v>
      </c>
      <c r="P261" s="39"/>
      <c r="Q261" s="40"/>
      <c r="R261" s="41"/>
      <c r="T261" s="51">
        <v>45137</v>
      </c>
      <c r="U261" s="52">
        <f t="shared" si="13"/>
        <v>0.53</v>
      </c>
      <c r="V261" s="53">
        <f t="shared" si="14"/>
        <v>333</v>
      </c>
      <c r="W261" s="53">
        <f t="shared" si="15"/>
        <v>177</v>
      </c>
      <c r="Y261" s="51">
        <f>VLOOKUP(A261,'[2]BASE 2023'!$C$5:$DV$1213,94,0)</f>
        <v>0</v>
      </c>
      <c r="Z261" s="51">
        <f>VLOOKUP(A261,'[2]BASE 2023'!$C$5:$DV$1213,93,0)</f>
        <v>0</v>
      </c>
    </row>
    <row r="262" spans="1:26" ht="17.25" customHeight="1" x14ac:dyDescent="0.25">
      <c r="A262" s="58" t="s">
        <v>2706</v>
      </c>
      <c r="B262" s="33">
        <v>44957</v>
      </c>
      <c r="C262" s="57">
        <v>44960</v>
      </c>
      <c r="D262" s="54" t="s">
        <v>732</v>
      </c>
      <c r="E262" s="36" t="s">
        <v>460</v>
      </c>
      <c r="F262" s="36" t="s">
        <v>420</v>
      </c>
      <c r="G262" s="46">
        <v>62881500</v>
      </c>
      <c r="H262" s="34">
        <v>45293</v>
      </c>
      <c r="I262" s="35" t="s">
        <v>234</v>
      </c>
      <c r="J262" s="36" t="s">
        <v>988</v>
      </c>
      <c r="K262" s="37">
        <v>0</v>
      </c>
      <c r="L262" s="55"/>
      <c r="M262" s="56">
        <v>0</v>
      </c>
      <c r="N262" s="50">
        <f t="shared" si="12"/>
        <v>62881500</v>
      </c>
      <c r="O262" s="38">
        <v>0.53</v>
      </c>
      <c r="P262" s="39"/>
      <c r="Q262" s="40"/>
      <c r="R262" s="41"/>
      <c r="T262" s="51">
        <v>45137</v>
      </c>
      <c r="U262" s="52">
        <f t="shared" si="13"/>
        <v>0.53</v>
      </c>
      <c r="V262" s="53">
        <f t="shared" si="14"/>
        <v>333</v>
      </c>
      <c r="W262" s="53">
        <f t="shared" si="15"/>
        <v>177</v>
      </c>
      <c r="Y262" s="51">
        <f>VLOOKUP(A262,'[2]BASE 2023'!$C$5:$DV$1213,94,0)</f>
        <v>0</v>
      </c>
      <c r="Z262" s="51">
        <f>VLOOKUP(A262,'[2]BASE 2023'!$C$5:$DV$1213,93,0)</f>
        <v>0</v>
      </c>
    </row>
    <row r="263" spans="1:26" ht="17.25" customHeight="1" x14ac:dyDescent="0.25">
      <c r="A263" s="58" t="s">
        <v>2707</v>
      </c>
      <c r="B263" s="33">
        <v>44957</v>
      </c>
      <c r="C263" s="57">
        <v>44960</v>
      </c>
      <c r="D263" s="54" t="s">
        <v>733</v>
      </c>
      <c r="E263" s="36" t="s">
        <v>1845</v>
      </c>
      <c r="F263" s="36" t="s">
        <v>403</v>
      </c>
      <c r="G263" s="46">
        <v>29458000</v>
      </c>
      <c r="H263" s="34">
        <v>45293</v>
      </c>
      <c r="I263" s="35" t="s">
        <v>234</v>
      </c>
      <c r="J263" s="36" t="s">
        <v>989</v>
      </c>
      <c r="K263" s="37">
        <v>0</v>
      </c>
      <c r="L263" s="55"/>
      <c r="M263" s="56">
        <v>0</v>
      </c>
      <c r="N263" s="50">
        <f t="shared" si="12"/>
        <v>29458000</v>
      </c>
      <c r="O263" s="38">
        <v>0.53</v>
      </c>
      <c r="P263" s="39"/>
      <c r="Q263" s="40"/>
      <c r="R263" s="41"/>
      <c r="T263" s="51">
        <v>45137</v>
      </c>
      <c r="U263" s="52">
        <f t="shared" si="13"/>
        <v>0.53</v>
      </c>
      <c r="V263" s="53">
        <f t="shared" si="14"/>
        <v>333</v>
      </c>
      <c r="W263" s="53">
        <f t="shared" si="15"/>
        <v>177</v>
      </c>
      <c r="Y263" s="51">
        <f>VLOOKUP(A263,'[2]BASE 2023'!$C$5:$DV$1213,94,0)</f>
        <v>0</v>
      </c>
      <c r="Z263" s="51">
        <f>VLOOKUP(A263,'[2]BASE 2023'!$C$5:$DV$1213,93,0)</f>
        <v>0</v>
      </c>
    </row>
    <row r="264" spans="1:26" ht="17.25" customHeight="1" x14ac:dyDescent="0.25">
      <c r="A264" s="58" t="s">
        <v>2708</v>
      </c>
      <c r="B264" s="33">
        <v>44957</v>
      </c>
      <c r="C264" s="57">
        <v>44960</v>
      </c>
      <c r="D264" s="54" t="s">
        <v>732</v>
      </c>
      <c r="E264" s="36" t="s">
        <v>50</v>
      </c>
      <c r="F264" s="36" t="s">
        <v>70</v>
      </c>
      <c r="G264" s="46">
        <v>71379000</v>
      </c>
      <c r="H264" s="34">
        <v>45293</v>
      </c>
      <c r="I264" s="35" t="s">
        <v>234</v>
      </c>
      <c r="J264" s="36" t="s">
        <v>990</v>
      </c>
      <c r="K264" s="37">
        <v>0</v>
      </c>
      <c r="L264" s="55"/>
      <c r="M264" s="56">
        <v>0</v>
      </c>
      <c r="N264" s="50">
        <f t="shared" si="12"/>
        <v>71379000</v>
      </c>
      <c r="O264" s="38">
        <v>0.53</v>
      </c>
      <c r="P264" s="39"/>
      <c r="Q264" s="40"/>
      <c r="R264" s="41"/>
      <c r="T264" s="51">
        <v>45137</v>
      </c>
      <c r="U264" s="52">
        <f t="shared" si="13"/>
        <v>0.53</v>
      </c>
      <c r="V264" s="53">
        <f t="shared" si="14"/>
        <v>333</v>
      </c>
      <c r="W264" s="53">
        <f t="shared" si="15"/>
        <v>177</v>
      </c>
      <c r="Y264" s="51">
        <f>VLOOKUP(A264,'[2]BASE 2023'!$C$5:$DV$1213,94,0)</f>
        <v>0</v>
      </c>
      <c r="Z264" s="51">
        <f>VLOOKUP(A264,'[2]BASE 2023'!$C$5:$DV$1213,93,0)</f>
        <v>0</v>
      </c>
    </row>
    <row r="265" spans="1:26" ht="17.25" customHeight="1" x14ac:dyDescent="0.25">
      <c r="A265" s="58" t="s">
        <v>2709</v>
      </c>
      <c r="B265" s="33">
        <v>44957</v>
      </c>
      <c r="C265" s="57">
        <v>44960</v>
      </c>
      <c r="D265" s="54" t="s">
        <v>732</v>
      </c>
      <c r="E265" s="36" t="s">
        <v>173</v>
      </c>
      <c r="F265" s="36" t="s">
        <v>193</v>
      </c>
      <c r="G265" s="46">
        <v>62881500</v>
      </c>
      <c r="H265" s="34">
        <v>45293</v>
      </c>
      <c r="I265" s="35" t="s">
        <v>234</v>
      </c>
      <c r="J265" s="36" t="s">
        <v>991</v>
      </c>
      <c r="K265" s="37">
        <v>0</v>
      </c>
      <c r="L265" s="55"/>
      <c r="M265" s="56">
        <v>0</v>
      </c>
      <c r="N265" s="50">
        <f t="shared" si="12"/>
        <v>62881500</v>
      </c>
      <c r="O265" s="38">
        <v>0.53</v>
      </c>
      <c r="P265" s="39"/>
      <c r="Q265" s="40"/>
      <c r="R265" s="41"/>
      <c r="T265" s="51">
        <v>45137</v>
      </c>
      <c r="U265" s="52">
        <f t="shared" si="13"/>
        <v>0.53</v>
      </c>
      <c r="V265" s="53">
        <f t="shared" si="14"/>
        <v>333</v>
      </c>
      <c r="W265" s="53">
        <f t="shared" si="15"/>
        <v>177</v>
      </c>
      <c r="Y265" s="51">
        <f>VLOOKUP(A265,'[2]BASE 2023'!$C$5:$DV$1213,94,0)</f>
        <v>0</v>
      </c>
      <c r="Z265" s="51">
        <f>VLOOKUP(A265,'[2]BASE 2023'!$C$5:$DV$1213,93,0)</f>
        <v>0</v>
      </c>
    </row>
    <row r="266" spans="1:26" ht="17.25" customHeight="1" x14ac:dyDescent="0.25">
      <c r="A266" s="58" t="s">
        <v>2710</v>
      </c>
      <c r="B266" s="33">
        <v>44957</v>
      </c>
      <c r="C266" s="57">
        <v>44958</v>
      </c>
      <c r="D266" s="54" t="s">
        <v>732</v>
      </c>
      <c r="E266" s="36" t="s">
        <v>542</v>
      </c>
      <c r="F266" s="36" t="s">
        <v>1846</v>
      </c>
      <c r="G266" s="46">
        <v>53600000</v>
      </c>
      <c r="H266" s="34">
        <v>45199</v>
      </c>
      <c r="I266" s="35" t="s">
        <v>234</v>
      </c>
      <c r="J266" s="36" t="s">
        <v>992</v>
      </c>
      <c r="K266" s="37">
        <v>0</v>
      </c>
      <c r="L266" s="55"/>
      <c r="M266" s="56">
        <v>0</v>
      </c>
      <c r="N266" s="50">
        <f t="shared" si="12"/>
        <v>53600000</v>
      </c>
      <c r="O266" s="38">
        <v>0.74</v>
      </c>
      <c r="P266" s="39"/>
      <c r="Q266" s="40"/>
      <c r="R266" s="41"/>
      <c r="T266" s="51">
        <v>45137</v>
      </c>
      <c r="U266" s="52">
        <f t="shared" si="13"/>
        <v>0.74</v>
      </c>
      <c r="V266" s="53">
        <f t="shared" si="14"/>
        <v>241</v>
      </c>
      <c r="W266" s="53">
        <f t="shared" si="15"/>
        <v>179</v>
      </c>
      <c r="Y266" s="51">
        <f>VLOOKUP(A266,'[2]BASE 2023'!$C$5:$DV$1213,94,0)</f>
        <v>45200</v>
      </c>
      <c r="Z266" s="51">
        <f>VLOOKUP(A266,'[2]BASE 2023'!$C$5:$DV$1213,93,0)</f>
        <v>45198</v>
      </c>
    </row>
    <row r="267" spans="1:26" ht="17.25" customHeight="1" x14ac:dyDescent="0.25">
      <c r="A267" s="58" t="s">
        <v>2711</v>
      </c>
      <c r="B267" s="33">
        <v>44957</v>
      </c>
      <c r="C267" s="57">
        <v>44958</v>
      </c>
      <c r="D267" s="54" t="s">
        <v>732</v>
      </c>
      <c r="E267" s="36" t="s">
        <v>185</v>
      </c>
      <c r="F267" s="36" t="s">
        <v>1847</v>
      </c>
      <c r="G267" s="46">
        <v>65920000</v>
      </c>
      <c r="H267" s="34">
        <v>45199</v>
      </c>
      <c r="I267" s="35" t="s">
        <v>234</v>
      </c>
      <c r="J267" s="36" t="s">
        <v>993</v>
      </c>
      <c r="K267" s="37">
        <v>0</v>
      </c>
      <c r="L267" s="55"/>
      <c r="M267" s="56">
        <v>0</v>
      </c>
      <c r="N267" s="50">
        <f t="shared" si="12"/>
        <v>65920000</v>
      </c>
      <c r="O267" s="38">
        <v>0.74</v>
      </c>
      <c r="P267" s="39"/>
      <c r="Q267" s="40"/>
      <c r="R267" s="41"/>
      <c r="T267" s="51">
        <v>45137</v>
      </c>
      <c r="U267" s="52">
        <f t="shared" si="13"/>
        <v>0.74</v>
      </c>
      <c r="V267" s="53">
        <f t="shared" si="14"/>
        <v>241</v>
      </c>
      <c r="W267" s="53">
        <f t="shared" si="15"/>
        <v>179</v>
      </c>
      <c r="Y267" s="51">
        <f>VLOOKUP(A267,'[2]BASE 2023'!$C$5:$DV$1213,94,0)</f>
        <v>45200</v>
      </c>
      <c r="Z267" s="51">
        <f>VLOOKUP(A267,'[2]BASE 2023'!$C$5:$DV$1213,93,0)</f>
        <v>45197</v>
      </c>
    </row>
    <row r="268" spans="1:26" ht="17.25" customHeight="1" x14ac:dyDescent="0.25">
      <c r="A268" s="58" t="s">
        <v>2712</v>
      </c>
      <c r="B268" s="33">
        <v>44957</v>
      </c>
      <c r="C268" s="57">
        <v>44958</v>
      </c>
      <c r="D268" s="54" t="s">
        <v>733</v>
      </c>
      <c r="E268" s="36" t="s">
        <v>1848</v>
      </c>
      <c r="F268" s="36" t="s">
        <v>1849</v>
      </c>
      <c r="G268" s="46">
        <v>36400000</v>
      </c>
      <c r="H268" s="34">
        <v>45199</v>
      </c>
      <c r="I268" s="35" t="s">
        <v>234</v>
      </c>
      <c r="J268" s="36" t="s">
        <v>994</v>
      </c>
      <c r="K268" s="37">
        <v>0</v>
      </c>
      <c r="L268" s="55"/>
      <c r="M268" s="56">
        <v>0</v>
      </c>
      <c r="N268" s="50">
        <f t="shared" ref="N268:N331" si="16">+G268+L268-M268</f>
        <v>36400000</v>
      </c>
      <c r="O268" s="38">
        <v>0.74</v>
      </c>
      <c r="P268" s="39"/>
      <c r="Q268" s="40"/>
      <c r="R268" s="41"/>
      <c r="T268" s="51">
        <v>45137</v>
      </c>
      <c r="U268" s="52">
        <f t="shared" si="13"/>
        <v>0.74</v>
      </c>
      <c r="V268" s="53">
        <f t="shared" si="14"/>
        <v>241</v>
      </c>
      <c r="W268" s="53">
        <f t="shared" si="15"/>
        <v>179</v>
      </c>
      <c r="Y268" s="51">
        <f>VLOOKUP(A268,'[2]BASE 2023'!$C$5:$DV$1213,94,0)</f>
        <v>45200</v>
      </c>
      <c r="Z268" s="51">
        <f>VLOOKUP(A268,'[2]BASE 2023'!$C$5:$DV$1213,93,0)</f>
        <v>45198</v>
      </c>
    </row>
    <row r="269" spans="1:26" ht="17.25" customHeight="1" x14ac:dyDescent="0.25">
      <c r="A269" s="58" t="s">
        <v>2713</v>
      </c>
      <c r="B269" s="33">
        <v>44957</v>
      </c>
      <c r="C269" s="57">
        <v>44958</v>
      </c>
      <c r="D269" s="54" t="s">
        <v>732</v>
      </c>
      <c r="E269" s="36" t="s">
        <v>671</v>
      </c>
      <c r="F269" s="36" t="s">
        <v>1816</v>
      </c>
      <c r="G269" s="46">
        <v>55620000</v>
      </c>
      <c r="H269" s="34">
        <v>45230</v>
      </c>
      <c r="I269" s="35" t="s">
        <v>234</v>
      </c>
      <c r="J269" s="36" t="s">
        <v>995</v>
      </c>
      <c r="K269" s="37">
        <v>0</v>
      </c>
      <c r="L269" s="55"/>
      <c r="M269" s="56">
        <v>0</v>
      </c>
      <c r="N269" s="50">
        <f t="shared" si="16"/>
        <v>55620000</v>
      </c>
      <c r="O269" s="38">
        <v>0.66</v>
      </c>
      <c r="P269" s="39"/>
      <c r="Q269" s="40"/>
      <c r="R269" s="41"/>
      <c r="T269" s="51">
        <v>45137</v>
      </c>
      <c r="U269" s="52">
        <f t="shared" ref="U269:U332" si="17">ROUND(W269/V269,2)</f>
        <v>0.66</v>
      </c>
      <c r="V269" s="53">
        <f t="shared" ref="V269:V332" si="18">+H269-C269</f>
        <v>272</v>
      </c>
      <c r="W269" s="53">
        <f t="shared" ref="W269:W332" si="19">+T269-C269</f>
        <v>179</v>
      </c>
      <c r="Y269" s="51">
        <f>VLOOKUP(A269,'[2]BASE 2023'!$C$5:$DV$1213,94,0)</f>
        <v>0</v>
      </c>
      <c r="Z269" s="51">
        <f>VLOOKUP(A269,'[2]BASE 2023'!$C$5:$DV$1213,93,0)</f>
        <v>0</v>
      </c>
    </row>
    <row r="270" spans="1:26" ht="17.25" customHeight="1" x14ac:dyDescent="0.25">
      <c r="A270" s="58" t="s">
        <v>2714</v>
      </c>
      <c r="B270" s="33">
        <v>44957</v>
      </c>
      <c r="C270" s="57">
        <v>44959</v>
      </c>
      <c r="D270" s="54" t="s">
        <v>732</v>
      </c>
      <c r="E270" s="36" t="s">
        <v>458</v>
      </c>
      <c r="F270" s="36" t="s">
        <v>1779</v>
      </c>
      <c r="G270" s="46">
        <v>47700000</v>
      </c>
      <c r="H270" s="34">
        <v>45231</v>
      </c>
      <c r="I270" s="35" t="s">
        <v>234</v>
      </c>
      <c r="J270" s="36" t="s">
        <v>996</v>
      </c>
      <c r="K270" s="37">
        <v>0</v>
      </c>
      <c r="L270" s="55"/>
      <c r="M270" s="56">
        <v>0</v>
      </c>
      <c r="N270" s="50">
        <f t="shared" si="16"/>
        <v>47700000</v>
      </c>
      <c r="O270" s="38">
        <v>0.65</v>
      </c>
      <c r="P270" s="39"/>
      <c r="Q270" s="40"/>
      <c r="R270" s="41"/>
      <c r="T270" s="51">
        <v>45137</v>
      </c>
      <c r="U270" s="52">
        <f t="shared" si="17"/>
        <v>0.65</v>
      </c>
      <c r="V270" s="53">
        <f t="shared" si="18"/>
        <v>272</v>
      </c>
      <c r="W270" s="53">
        <f t="shared" si="19"/>
        <v>178</v>
      </c>
      <c r="Y270" s="51">
        <f>VLOOKUP(A270,'[2]BASE 2023'!$C$5:$DV$1213,94,0)</f>
        <v>0</v>
      </c>
      <c r="Z270" s="51">
        <f>VLOOKUP(A270,'[2]BASE 2023'!$C$5:$DV$1213,93,0)</f>
        <v>0</v>
      </c>
    </row>
    <row r="271" spans="1:26" ht="17.25" customHeight="1" x14ac:dyDescent="0.25">
      <c r="A271" s="58" t="s">
        <v>2715</v>
      </c>
      <c r="B271" s="33">
        <v>44957</v>
      </c>
      <c r="C271" s="57">
        <v>44959</v>
      </c>
      <c r="D271" s="54" t="s">
        <v>732</v>
      </c>
      <c r="E271" s="36" t="s">
        <v>285</v>
      </c>
      <c r="F271" s="36" t="s">
        <v>1850</v>
      </c>
      <c r="G271" s="46">
        <v>93500000</v>
      </c>
      <c r="H271" s="34">
        <v>44991</v>
      </c>
      <c r="I271" s="35" t="s">
        <v>234</v>
      </c>
      <c r="J271" s="36" t="s">
        <v>997</v>
      </c>
      <c r="K271" s="37">
        <v>0</v>
      </c>
      <c r="L271" s="55"/>
      <c r="M271" s="56">
        <v>83583333</v>
      </c>
      <c r="N271" s="50">
        <f t="shared" si="16"/>
        <v>9916667</v>
      </c>
      <c r="O271" s="38">
        <v>1</v>
      </c>
      <c r="P271" s="39"/>
      <c r="Q271" s="40"/>
      <c r="R271" s="41"/>
      <c r="T271" s="51">
        <v>45137</v>
      </c>
      <c r="U271" s="52">
        <f t="shared" si="17"/>
        <v>5.56</v>
      </c>
      <c r="V271" s="53">
        <f t="shared" si="18"/>
        <v>32</v>
      </c>
      <c r="W271" s="53">
        <f t="shared" si="19"/>
        <v>178</v>
      </c>
      <c r="Y271" s="51">
        <f>VLOOKUP(A271,'[2]BASE 2023'!$C$5:$DV$1213,94,0)</f>
        <v>0</v>
      </c>
      <c r="Z271" s="51">
        <f>VLOOKUP(A271,'[2]BASE 2023'!$C$5:$DV$1213,93,0)</f>
        <v>0</v>
      </c>
    </row>
    <row r="272" spans="1:26" ht="17.25" customHeight="1" x14ac:dyDescent="0.25">
      <c r="A272" s="58" t="s">
        <v>2716</v>
      </c>
      <c r="B272" s="33">
        <v>44957</v>
      </c>
      <c r="C272" s="57">
        <v>44963</v>
      </c>
      <c r="D272" s="54" t="s">
        <v>732</v>
      </c>
      <c r="E272" s="36" t="s">
        <v>580</v>
      </c>
      <c r="F272" s="36" t="s">
        <v>39</v>
      </c>
      <c r="G272" s="46">
        <v>62881500</v>
      </c>
      <c r="H272" s="34">
        <v>45296</v>
      </c>
      <c r="I272" s="35" t="s">
        <v>234</v>
      </c>
      <c r="J272" s="36" t="s">
        <v>998</v>
      </c>
      <c r="K272" s="37">
        <v>0</v>
      </c>
      <c r="L272" s="55"/>
      <c r="M272" s="56">
        <v>0</v>
      </c>
      <c r="N272" s="50">
        <f t="shared" si="16"/>
        <v>62881500</v>
      </c>
      <c r="O272" s="38">
        <v>0.52</v>
      </c>
      <c r="P272" s="39"/>
      <c r="Q272" s="40"/>
      <c r="R272" s="41"/>
      <c r="T272" s="51">
        <v>45137</v>
      </c>
      <c r="U272" s="52">
        <f t="shared" si="17"/>
        <v>0.52</v>
      </c>
      <c r="V272" s="53">
        <f t="shared" si="18"/>
        <v>333</v>
      </c>
      <c r="W272" s="53">
        <f t="shared" si="19"/>
        <v>174</v>
      </c>
      <c r="Y272" s="51">
        <f>VLOOKUP(A272,'[2]BASE 2023'!$C$5:$DV$1213,94,0)</f>
        <v>0</v>
      </c>
      <c r="Z272" s="51">
        <f>VLOOKUP(A272,'[2]BASE 2023'!$C$5:$DV$1213,93,0)</f>
        <v>0</v>
      </c>
    </row>
    <row r="273" spans="1:26" ht="17.25" customHeight="1" x14ac:dyDescent="0.25">
      <c r="A273" s="58" t="s">
        <v>2717</v>
      </c>
      <c r="B273" s="33">
        <v>44957</v>
      </c>
      <c r="C273" s="57">
        <v>44963</v>
      </c>
      <c r="D273" s="54" t="s">
        <v>733</v>
      </c>
      <c r="E273" s="36" t="s">
        <v>593</v>
      </c>
      <c r="F273" s="36" t="s">
        <v>107</v>
      </c>
      <c r="G273" s="46">
        <v>37400000</v>
      </c>
      <c r="H273" s="34">
        <v>45296</v>
      </c>
      <c r="I273" s="35" t="s">
        <v>234</v>
      </c>
      <c r="J273" s="36" t="s">
        <v>999</v>
      </c>
      <c r="K273" s="37">
        <v>0</v>
      </c>
      <c r="L273" s="55"/>
      <c r="M273" s="56">
        <v>0</v>
      </c>
      <c r="N273" s="50">
        <f t="shared" si="16"/>
        <v>37400000</v>
      </c>
      <c r="O273" s="38">
        <v>0.52</v>
      </c>
      <c r="P273" s="39"/>
      <c r="Q273" s="40"/>
      <c r="R273" s="41"/>
      <c r="T273" s="51">
        <v>45137</v>
      </c>
      <c r="U273" s="52">
        <f t="shared" si="17"/>
        <v>0.52</v>
      </c>
      <c r="V273" s="53">
        <f t="shared" si="18"/>
        <v>333</v>
      </c>
      <c r="W273" s="53">
        <f t="shared" si="19"/>
        <v>174</v>
      </c>
      <c r="Y273" s="51">
        <f>VLOOKUP(A273,'[2]BASE 2023'!$C$5:$DV$1213,94,0)</f>
        <v>0</v>
      </c>
      <c r="Z273" s="51">
        <f>VLOOKUP(A273,'[2]BASE 2023'!$C$5:$DV$1213,93,0)</f>
        <v>0</v>
      </c>
    </row>
    <row r="274" spans="1:26" ht="17.25" customHeight="1" x14ac:dyDescent="0.25">
      <c r="A274" s="58" t="s">
        <v>2718</v>
      </c>
      <c r="B274" s="33">
        <v>44958</v>
      </c>
      <c r="C274" s="57">
        <v>44959</v>
      </c>
      <c r="D274" s="54" t="s">
        <v>732</v>
      </c>
      <c r="E274" s="36" t="s">
        <v>1851</v>
      </c>
      <c r="F274" s="36" t="s">
        <v>1837</v>
      </c>
      <c r="G274" s="46">
        <v>61600000</v>
      </c>
      <c r="H274" s="34">
        <v>45200</v>
      </c>
      <c r="I274" s="35" t="s">
        <v>234</v>
      </c>
      <c r="J274" s="36" t="s">
        <v>1000</v>
      </c>
      <c r="K274" s="37">
        <v>0</v>
      </c>
      <c r="L274" s="55"/>
      <c r="M274" s="56">
        <v>0</v>
      </c>
      <c r="N274" s="50">
        <f t="shared" si="16"/>
        <v>61600000</v>
      </c>
      <c r="O274" s="38">
        <v>0.74</v>
      </c>
      <c r="P274" s="39"/>
      <c r="Q274" s="40"/>
      <c r="R274" s="41"/>
      <c r="T274" s="51">
        <v>45137</v>
      </c>
      <c r="U274" s="52">
        <f t="shared" si="17"/>
        <v>0.74</v>
      </c>
      <c r="V274" s="53">
        <f t="shared" si="18"/>
        <v>241</v>
      </c>
      <c r="W274" s="53">
        <f t="shared" si="19"/>
        <v>178</v>
      </c>
      <c r="Y274" s="51">
        <f>VLOOKUP(A274,'[2]BASE 2023'!$C$5:$DV$1213,94,0)</f>
        <v>45201</v>
      </c>
      <c r="Z274" s="51">
        <f>VLOOKUP(A274,'[2]BASE 2023'!$C$5:$DV$1213,93,0)</f>
        <v>45198</v>
      </c>
    </row>
    <row r="275" spans="1:26" ht="17.25" customHeight="1" x14ac:dyDescent="0.25">
      <c r="A275" s="58" t="s">
        <v>2719</v>
      </c>
      <c r="B275" s="33">
        <v>44958</v>
      </c>
      <c r="C275" s="57">
        <v>44959</v>
      </c>
      <c r="D275" s="54" t="s">
        <v>732</v>
      </c>
      <c r="E275" s="36" t="s">
        <v>261</v>
      </c>
      <c r="F275" s="36" t="s">
        <v>381</v>
      </c>
      <c r="G275" s="46">
        <v>42400000</v>
      </c>
      <c r="H275" s="34">
        <v>45200</v>
      </c>
      <c r="I275" s="35" t="s">
        <v>234</v>
      </c>
      <c r="J275" s="36" t="s">
        <v>1001</v>
      </c>
      <c r="K275" s="37">
        <v>0</v>
      </c>
      <c r="L275" s="55"/>
      <c r="M275" s="56">
        <v>0</v>
      </c>
      <c r="N275" s="50">
        <f t="shared" si="16"/>
        <v>42400000</v>
      </c>
      <c r="O275" s="38">
        <v>0.74</v>
      </c>
      <c r="P275" s="39"/>
      <c r="Q275" s="40"/>
      <c r="R275" s="41"/>
      <c r="T275" s="51">
        <v>45137</v>
      </c>
      <c r="U275" s="52">
        <f t="shared" si="17"/>
        <v>0.74</v>
      </c>
      <c r="V275" s="53">
        <f t="shared" si="18"/>
        <v>241</v>
      </c>
      <c r="W275" s="53">
        <f t="shared" si="19"/>
        <v>178</v>
      </c>
      <c r="Y275" s="51">
        <f>VLOOKUP(A275,'[2]BASE 2023'!$C$5:$DV$1213,94,0)</f>
        <v>45201</v>
      </c>
      <c r="Z275" s="51">
        <f>VLOOKUP(A275,'[2]BASE 2023'!$C$5:$DV$1213,93,0)</f>
        <v>45198</v>
      </c>
    </row>
    <row r="276" spans="1:26" ht="17.25" customHeight="1" x14ac:dyDescent="0.25">
      <c r="A276" s="58" t="s">
        <v>2720</v>
      </c>
      <c r="B276" s="33">
        <v>44957</v>
      </c>
      <c r="C276" s="57">
        <v>44959</v>
      </c>
      <c r="D276" s="54" t="s">
        <v>732</v>
      </c>
      <c r="E276" s="36" t="s">
        <v>203</v>
      </c>
      <c r="F276" s="36" t="s">
        <v>1696</v>
      </c>
      <c r="G276" s="46">
        <v>60255000</v>
      </c>
      <c r="H276" s="34">
        <v>45231</v>
      </c>
      <c r="I276" s="35" t="s">
        <v>234</v>
      </c>
      <c r="J276" s="36" t="s">
        <v>1002</v>
      </c>
      <c r="K276" s="37">
        <v>0</v>
      </c>
      <c r="L276" s="55"/>
      <c r="M276" s="56">
        <v>0</v>
      </c>
      <c r="N276" s="50">
        <f t="shared" si="16"/>
        <v>60255000</v>
      </c>
      <c r="O276" s="38">
        <v>0.65</v>
      </c>
      <c r="P276" s="39"/>
      <c r="Q276" s="40"/>
      <c r="R276" s="41"/>
      <c r="T276" s="51">
        <v>45137</v>
      </c>
      <c r="U276" s="52">
        <f t="shared" si="17"/>
        <v>0.65</v>
      </c>
      <c r="V276" s="53">
        <f t="shared" si="18"/>
        <v>272</v>
      </c>
      <c r="W276" s="53">
        <f t="shared" si="19"/>
        <v>178</v>
      </c>
      <c r="Y276" s="51">
        <f>VLOOKUP(A276,'[2]BASE 2023'!$C$5:$DV$1213,94,0)</f>
        <v>0</v>
      </c>
      <c r="Z276" s="51">
        <f>VLOOKUP(A276,'[2]BASE 2023'!$C$5:$DV$1213,93,0)</f>
        <v>0</v>
      </c>
    </row>
    <row r="277" spans="1:26" ht="17.25" customHeight="1" x14ac:dyDescent="0.25">
      <c r="A277" s="58" t="s">
        <v>2721</v>
      </c>
      <c r="B277" s="33">
        <v>44957</v>
      </c>
      <c r="C277" s="57">
        <v>44959</v>
      </c>
      <c r="D277" s="54" t="s">
        <v>732</v>
      </c>
      <c r="E277" s="36" t="s">
        <v>117</v>
      </c>
      <c r="F277" s="36" t="s">
        <v>417</v>
      </c>
      <c r="G277" s="46">
        <v>67500000</v>
      </c>
      <c r="H277" s="34">
        <v>45231</v>
      </c>
      <c r="I277" s="35" t="s">
        <v>234</v>
      </c>
      <c r="J277" s="36" t="s">
        <v>1003</v>
      </c>
      <c r="K277" s="37">
        <v>0</v>
      </c>
      <c r="L277" s="55"/>
      <c r="M277" s="56">
        <v>0</v>
      </c>
      <c r="N277" s="50">
        <f t="shared" si="16"/>
        <v>67500000</v>
      </c>
      <c r="O277" s="38">
        <v>0.65</v>
      </c>
      <c r="P277" s="39"/>
      <c r="Q277" s="40"/>
      <c r="R277" s="41"/>
      <c r="T277" s="51">
        <v>45137</v>
      </c>
      <c r="U277" s="52">
        <f t="shared" si="17"/>
        <v>0.65</v>
      </c>
      <c r="V277" s="53">
        <f t="shared" si="18"/>
        <v>272</v>
      </c>
      <c r="W277" s="53">
        <f t="shared" si="19"/>
        <v>178</v>
      </c>
      <c r="Y277" s="51">
        <f>VLOOKUP(A277,'[2]BASE 2023'!$C$5:$DV$1213,94,0)</f>
        <v>0</v>
      </c>
      <c r="Z277" s="51">
        <f>VLOOKUP(A277,'[2]BASE 2023'!$C$5:$DV$1213,93,0)</f>
        <v>0</v>
      </c>
    </row>
    <row r="278" spans="1:26" ht="17.25" customHeight="1" x14ac:dyDescent="0.25">
      <c r="A278" s="58" t="s">
        <v>2722</v>
      </c>
      <c r="B278" s="33">
        <v>44957</v>
      </c>
      <c r="C278" s="57">
        <v>44959</v>
      </c>
      <c r="D278" s="54" t="s">
        <v>732</v>
      </c>
      <c r="E278" s="36" t="s">
        <v>660</v>
      </c>
      <c r="F278" s="36" t="s">
        <v>1852</v>
      </c>
      <c r="G278" s="46">
        <v>87147270</v>
      </c>
      <c r="H278" s="34">
        <v>45231</v>
      </c>
      <c r="I278" s="35" t="s">
        <v>234</v>
      </c>
      <c r="J278" s="36" t="s">
        <v>1004</v>
      </c>
      <c r="K278" s="37">
        <v>0</v>
      </c>
      <c r="L278" s="55"/>
      <c r="M278" s="56">
        <v>0</v>
      </c>
      <c r="N278" s="50">
        <f t="shared" si="16"/>
        <v>87147270</v>
      </c>
      <c r="O278" s="38">
        <v>0.65</v>
      </c>
      <c r="P278" s="39"/>
      <c r="Q278" s="40"/>
      <c r="R278" s="41"/>
      <c r="T278" s="51">
        <v>45137</v>
      </c>
      <c r="U278" s="52">
        <f t="shared" si="17"/>
        <v>0.65</v>
      </c>
      <c r="V278" s="53">
        <f t="shared" si="18"/>
        <v>272</v>
      </c>
      <c r="W278" s="53">
        <f t="shared" si="19"/>
        <v>178</v>
      </c>
      <c r="Y278" s="51">
        <f>VLOOKUP(A278,'[2]BASE 2023'!$C$5:$DV$1213,94,0)</f>
        <v>0</v>
      </c>
      <c r="Z278" s="51">
        <f>VLOOKUP(A278,'[2]BASE 2023'!$C$5:$DV$1213,93,0)</f>
        <v>0</v>
      </c>
    </row>
    <row r="279" spans="1:26" ht="17.25" customHeight="1" x14ac:dyDescent="0.25">
      <c r="A279" s="58" t="s">
        <v>2723</v>
      </c>
      <c r="B279" s="33">
        <v>44957</v>
      </c>
      <c r="C279" s="57">
        <v>44959</v>
      </c>
      <c r="D279" s="54" t="s">
        <v>733</v>
      </c>
      <c r="E279" s="36" t="s">
        <v>664</v>
      </c>
      <c r="F279" s="36" t="s">
        <v>1853</v>
      </c>
      <c r="G279" s="46">
        <v>36000000</v>
      </c>
      <c r="H279" s="34">
        <v>45234</v>
      </c>
      <c r="I279" s="35" t="s">
        <v>234</v>
      </c>
      <c r="J279" s="36" t="s">
        <v>1005</v>
      </c>
      <c r="K279" s="37">
        <v>0</v>
      </c>
      <c r="L279" s="55"/>
      <c r="M279" s="56">
        <v>0</v>
      </c>
      <c r="N279" s="50">
        <f t="shared" si="16"/>
        <v>36000000</v>
      </c>
      <c r="O279" s="38">
        <v>0.65</v>
      </c>
      <c r="P279" s="39"/>
      <c r="Q279" s="40"/>
      <c r="R279" s="41"/>
      <c r="T279" s="51">
        <v>45137</v>
      </c>
      <c r="U279" s="52">
        <f t="shared" si="17"/>
        <v>0.65</v>
      </c>
      <c r="V279" s="53">
        <f t="shared" si="18"/>
        <v>275</v>
      </c>
      <c r="W279" s="53">
        <f t="shared" si="19"/>
        <v>178</v>
      </c>
      <c r="Y279" s="51">
        <f>VLOOKUP(A279,'[2]BASE 2023'!$C$5:$DV$1213,94,0)</f>
        <v>0</v>
      </c>
      <c r="Z279" s="51">
        <f>VLOOKUP(A279,'[2]BASE 2023'!$C$5:$DV$1213,93,0)</f>
        <v>0</v>
      </c>
    </row>
    <row r="280" spans="1:26" ht="17.25" customHeight="1" x14ac:dyDescent="0.25">
      <c r="A280" s="58" t="s">
        <v>2724</v>
      </c>
      <c r="B280" s="33">
        <v>44958</v>
      </c>
      <c r="C280" s="57">
        <v>44964</v>
      </c>
      <c r="D280" s="54" t="s">
        <v>732</v>
      </c>
      <c r="E280" s="36" t="s">
        <v>202</v>
      </c>
      <c r="F280" s="36" t="s">
        <v>1854</v>
      </c>
      <c r="G280" s="46">
        <v>69525000</v>
      </c>
      <c r="H280" s="34">
        <v>45236</v>
      </c>
      <c r="I280" s="35" t="s">
        <v>234</v>
      </c>
      <c r="J280" s="36" t="s">
        <v>1006</v>
      </c>
      <c r="K280" s="37">
        <v>0</v>
      </c>
      <c r="L280" s="55"/>
      <c r="M280" s="56">
        <v>0</v>
      </c>
      <c r="N280" s="50">
        <f t="shared" si="16"/>
        <v>69525000</v>
      </c>
      <c r="O280" s="38">
        <v>0.64</v>
      </c>
      <c r="P280" s="39"/>
      <c r="Q280" s="40"/>
      <c r="R280" s="41"/>
      <c r="T280" s="51">
        <v>45137</v>
      </c>
      <c r="U280" s="52">
        <f t="shared" si="17"/>
        <v>0.64</v>
      </c>
      <c r="V280" s="53">
        <f t="shared" si="18"/>
        <v>272</v>
      </c>
      <c r="W280" s="53">
        <f t="shared" si="19"/>
        <v>173</v>
      </c>
      <c r="Y280" s="51">
        <f>VLOOKUP(A280,'[2]BASE 2023'!$C$5:$DV$1213,94,0)</f>
        <v>0</v>
      </c>
      <c r="Z280" s="51">
        <f>VLOOKUP(A280,'[2]BASE 2023'!$C$5:$DV$1213,93,0)</f>
        <v>0</v>
      </c>
    </row>
    <row r="281" spans="1:26" ht="17.25" customHeight="1" x14ac:dyDescent="0.25">
      <c r="A281" s="58" t="s">
        <v>2725</v>
      </c>
      <c r="B281" s="33">
        <v>44958</v>
      </c>
      <c r="C281" s="57">
        <v>44960</v>
      </c>
      <c r="D281" s="54" t="s">
        <v>732</v>
      </c>
      <c r="E281" s="36" t="s">
        <v>689</v>
      </c>
      <c r="F281" s="36" t="s">
        <v>1855</v>
      </c>
      <c r="G281" s="46">
        <v>47700000</v>
      </c>
      <c r="H281" s="34">
        <v>45232</v>
      </c>
      <c r="I281" s="35" t="s">
        <v>234</v>
      </c>
      <c r="J281" s="36" t="s">
        <v>1007</v>
      </c>
      <c r="K281" s="37">
        <v>0</v>
      </c>
      <c r="L281" s="55"/>
      <c r="M281" s="56">
        <v>0</v>
      </c>
      <c r="N281" s="50">
        <f t="shared" si="16"/>
        <v>47700000</v>
      </c>
      <c r="O281" s="38">
        <v>0.65</v>
      </c>
      <c r="P281" s="39"/>
      <c r="Q281" s="40"/>
      <c r="R281" s="41"/>
      <c r="T281" s="51">
        <v>45137</v>
      </c>
      <c r="U281" s="52">
        <f t="shared" si="17"/>
        <v>0.65</v>
      </c>
      <c r="V281" s="53">
        <f t="shared" si="18"/>
        <v>272</v>
      </c>
      <c r="W281" s="53">
        <f t="shared" si="19"/>
        <v>177</v>
      </c>
      <c r="Y281" s="51">
        <f>VLOOKUP(A281,'[2]BASE 2023'!$C$5:$DV$1213,94,0)</f>
        <v>0</v>
      </c>
      <c r="Z281" s="51">
        <f>VLOOKUP(A281,'[2]BASE 2023'!$C$5:$DV$1213,93,0)</f>
        <v>0</v>
      </c>
    </row>
    <row r="282" spans="1:26" ht="17.25" customHeight="1" x14ac:dyDescent="0.25">
      <c r="A282" s="58" t="s">
        <v>2726</v>
      </c>
      <c r="B282" s="33">
        <v>44958</v>
      </c>
      <c r="C282" s="57">
        <v>44960</v>
      </c>
      <c r="D282" s="54" t="s">
        <v>732</v>
      </c>
      <c r="E282" s="36" t="s">
        <v>616</v>
      </c>
      <c r="F282" s="36" t="s">
        <v>1855</v>
      </c>
      <c r="G282" s="46">
        <v>47700000</v>
      </c>
      <c r="H282" s="34">
        <v>45232</v>
      </c>
      <c r="I282" s="35" t="s">
        <v>234</v>
      </c>
      <c r="J282" s="36" t="s">
        <v>1008</v>
      </c>
      <c r="K282" s="37">
        <v>0</v>
      </c>
      <c r="L282" s="55"/>
      <c r="M282" s="56">
        <v>0</v>
      </c>
      <c r="N282" s="50">
        <f t="shared" si="16"/>
        <v>47700000</v>
      </c>
      <c r="O282" s="38">
        <v>0.65</v>
      </c>
      <c r="P282" s="39"/>
      <c r="Q282" s="40"/>
      <c r="R282" s="41"/>
      <c r="T282" s="51">
        <v>45137</v>
      </c>
      <c r="U282" s="52">
        <f t="shared" si="17"/>
        <v>0.65</v>
      </c>
      <c r="V282" s="53">
        <f t="shared" si="18"/>
        <v>272</v>
      </c>
      <c r="W282" s="53">
        <f t="shared" si="19"/>
        <v>177</v>
      </c>
      <c r="Y282" s="51">
        <f>VLOOKUP(A282,'[2]BASE 2023'!$C$5:$DV$1213,94,0)</f>
        <v>0</v>
      </c>
      <c r="Z282" s="51">
        <f>VLOOKUP(A282,'[2]BASE 2023'!$C$5:$DV$1213,93,0)</f>
        <v>0</v>
      </c>
    </row>
    <row r="283" spans="1:26" ht="17.25" customHeight="1" x14ac:dyDescent="0.25">
      <c r="A283" s="58" t="s">
        <v>2727</v>
      </c>
      <c r="B283" s="33">
        <v>44958</v>
      </c>
      <c r="C283" s="57">
        <v>44959</v>
      </c>
      <c r="D283" s="54" t="s">
        <v>732</v>
      </c>
      <c r="E283" s="36" t="s">
        <v>1856</v>
      </c>
      <c r="F283" s="36" t="s">
        <v>1803</v>
      </c>
      <c r="G283" s="46">
        <v>60255000</v>
      </c>
      <c r="H283" s="34">
        <v>45250</v>
      </c>
      <c r="I283" s="35" t="s">
        <v>234</v>
      </c>
      <c r="J283" s="36" t="s">
        <v>1009</v>
      </c>
      <c r="K283" s="37">
        <v>0</v>
      </c>
      <c r="L283" s="55"/>
      <c r="M283" s="56">
        <v>0</v>
      </c>
      <c r="N283" s="50">
        <f t="shared" si="16"/>
        <v>60255000</v>
      </c>
      <c r="O283" s="38">
        <v>0.61</v>
      </c>
      <c r="P283" s="39"/>
      <c r="Q283" s="40"/>
      <c r="R283" s="41"/>
      <c r="T283" s="51">
        <v>45137</v>
      </c>
      <c r="U283" s="52">
        <f t="shared" si="17"/>
        <v>0.61</v>
      </c>
      <c r="V283" s="53">
        <f t="shared" si="18"/>
        <v>291</v>
      </c>
      <c r="W283" s="53">
        <f t="shared" si="19"/>
        <v>178</v>
      </c>
      <c r="Y283" s="51">
        <f>VLOOKUP(A283,'[2]BASE 2023'!$C$5:$DV$1213,94,0)</f>
        <v>0</v>
      </c>
      <c r="Z283" s="51">
        <f>VLOOKUP(A283,'[2]BASE 2023'!$C$5:$DV$1213,93,0)</f>
        <v>0</v>
      </c>
    </row>
    <row r="284" spans="1:26" ht="17.25" customHeight="1" x14ac:dyDescent="0.25">
      <c r="A284" s="58" t="s">
        <v>2728</v>
      </c>
      <c r="B284" s="33">
        <v>44957</v>
      </c>
      <c r="C284" s="57">
        <v>44960</v>
      </c>
      <c r="D284" s="54" t="s">
        <v>732</v>
      </c>
      <c r="E284" s="36" t="s">
        <v>124</v>
      </c>
      <c r="F284" s="36" t="s">
        <v>1803</v>
      </c>
      <c r="G284" s="46">
        <v>60255000</v>
      </c>
      <c r="H284" s="34">
        <v>45232</v>
      </c>
      <c r="I284" s="35" t="s">
        <v>234</v>
      </c>
      <c r="J284" s="36" t="s">
        <v>1010</v>
      </c>
      <c r="K284" s="37">
        <v>0</v>
      </c>
      <c r="L284" s="55"/>
      <c r="M284" s="56">
        <v>0</v>
      </c>
      <c r="N284" s="50">
        <f t="shared" si="16"/>
        <v>60255000</v>
      </c>
      <c r="O284" s="38">
        <v>0.65</v>
      </c>
      <c r="P284" s="39"/>
      <c r="Q284" s="40"/>
      <c r="R284" s="41"/>
      <c r="T284" s="51">
        <v>45137</v>
      </c>
      <c r="U284" s="52">
        <f t="shared" si="17"/>
        <v>0.65</v>
      </c>
      <c r="V284" s="53">
        <f t="shared" si="18"/>
        <v>272</v>
      </c>
      <c r="W284" s="53">
        <f t="shared" si="19"/>
        <v>177</v>
      </c>
      <c r="Y284" s="51">
        <f>VLOOKUP(A284,'[2]BASE 2023'!$C$5:$DV$1213,94,0)</f>
        <v>0</v>
      </c>
      <c r="Z284" s="51">
        <f>VLOOKUP(A284,'[2]BASE 2023'!$C$5:$DV$1213,93,0)</f>
        <v>0</v>
      </c>
    </row>
    <row r="285" spans="1:26" ht="17.25" customHeight="1" x14ac:dyDescent="0.25">
      <c r="A285" s="58" t="s">
        <v>2729</v>
      </c>
      <c r="B285" s="33">
        <v>44957</v>
      </c>
      <c r="C285" s="57">
        <v>44958</v>
      </c>
      <c r="D285" s="54" t="s">
        <v>732</v>
      </c>
      <c r="E285" s="36" t="s">
        <v>1857</v>
      </c>
      <c r="F285" s="36" t="s">
        <v>1858</v>
      </c>
      <c r="G285" s="46">
        <v>99750000</v>
      </c>
      <c r="H285" s="34">
        <v>45275</v>
      </c>
      <c r="I285" s="35" t="s">
        <v>234</v>
      </c>
      <c r="J285" s="36" t="s">
        <v>1011</v>
      </c>
      <c r="K285" s="37">
        <v>0</v>
      </c>
      <c r="L285" s="55"/>
      <c r="M285" s="56">
        <v>0</v>
      </c>
      <c r="N285" s="50">
        <f t="shared" si="16"/>
        <v>99750000</v>
      </c>
      <c r="O285" s="38">
        <v>0.56000000000000005</v>
      </c>
      <c r="P285" s="39"/>
      <c r="Q285" s="40"/>
      <c r="R285" s="41"/>
      <c r="T285" s="51">
        <v>45137</v>
      </c>
      <c r="U285" s="52">
        <f t="shared" si="17"/>
        <v>0.56000000000000005</v>
      </c>
      <c r="V285" s="53">
        <f t="shared" si="18"/>
        <v>317</v>
      </c>
      <c r="W285" s="53">
        <f t="shared" si="19"/>
        <v>179</v>
      </c>
      <c r="Y285" s="51">
        <f>VLOOKUP(A285,'[2]BASE 2023'!$C$5:$DV$1213,94,0)</f>
        <v>0</v>
      </c>
      <c r="Z285" s="51">
        <f>VLOOKUP(A285,'[2]BASE 2023'!$C$5:$DV$1213,93,0)</f>
        <v>0</v>
      </c>
    </row>
    <row r="286" spans="1:26" ht="17.25" customHeight="1" x14ac:dyDescent="0.25">
      <c r="A286" s="58" t="s">
        <v>2730</v>
      </c>
      <c r="B286" s="33">
        <v>44958</v>
      </c>
      <c r="C286" s="57">
        <v>44959</v>
      </c>
      <c r="D286" s="54" t="s">
        <v>733</v>
      </c>
      <c r="E286" s="36" t="s">
        <v>537</v>
      </c>
      <c r="F286" s="36" t="s">
        <v>1859</v>
      </c>
      <c r="G286" s="46">
        <v>22908000</v>
      </c>
      <c r="H286" s="34">
        <v>45200</v>
      </c>
      <c r="I286" s="35" t="s">
        <v>234</v>
      </c>
      <c r="J286" s="36" t="s">
        <v>1012</v>
      </c>
      <c r="K286" s="37">
        <v>0</v>
      </c>
      <c r="L286" s="55"/>
      <c r="M286" s="56">
        <v>0</v>
      </c>
      <c r="N286" s="50">
        <f t="shared" si="16"/>
        <v>22908000</v>
      </c>
      <c r="O286" s="38">
        <v>0.74</v>
      </c>
      <c r="P286" s="39"/>
      <c r="Q286" s="40"/>
      <c r="R286" s="41"/>
      <c r="T286" s="51">
        <v>45137</v>
      </c>
      <c r="U286" s="52">
        <f t="shared" si="17"/>
        <v>0.74</v>
      </c>
      <c r="V286" s="53">
        <f t="shared" si="18"/>
        <v>241</v>
      </c>
      <c r="W286" s="53">
        <f t="shared" si="19"/>
        <v>178</v>
      </c>
      <c r="Y286" s="51">
        <f>VLOOKUP(A286,'[2]BASE 2023'!$C$5:$DV$1213,94,0)</f>
        <v>45201</v>
      </c>
      <c r="Z286" s="51">
        <f>VLOOKUP(A286,'[2]BASE 2023'!$C$5:$DV$1213,93,0)</f>
        <v>45198</v>
      </c>
    </row>
    <row r="287" spans="1:26" ht="17.25" customHeight="1" x14ac:dyDescent="0.25">
      <c r="A287" s="58" t="s">
        <v>2731</v>
      </c>
      <c r="B287" s="33">
        <v>44958</v>
      </c>
      <c r="C287" s="57">
        <v>44959</v>
      </c>
      <c r="D287" s="54" t="s">
        <v>732</v>
      </c>
      <c r="E287" s="36" t="s">
        <v>308</v>
      </c>
      <c r="F287" s="36" t="s">
        <v>717</v>
      </c>
      <c r="G287" s="46">
        <v>68000000</v>
      </c>
      <c r="H287" s="34">
        <v>45200</v>
      </c>
      <c r="I287" s="35" t="s">
        <v>234</v>
      </c>
      <c r="J287" s="36" t="s">
        <v>1013</v>
      </c>
      <c r="K287" s="37">
        <v>0</v>
      </c>
      <c r="L287" s="55"/>
      <c r="M287" s="56">
        <v>0</v>
      </c>
      <c r="N287" s="50">
        <f t="shared" si="16"/>
        <v>68000000</v>
      </c>
      <c r="O287" s="38">
        <v>0.74</v>
      </c>
      <c r="P287" s="39"/>
      <c r="Q287" s="40"/>
      <c r="R287" s="41"/>
      <c r="T287" s="51">
        <v>45137</v>
      </c>
      <c r="U287" s="52">
        <f t="shared" si="17"/>
        <v>0.74</v>
      </c>
      <c r="V287" s="53">
        <f t="shared" si="18"/>
        <v>241</v>
      </c>
      <c r="W287" s="53">
        <f t="shared" si="19"/>
        <v>178</v>
      </c>
      <c r="Y287" s="51">
        <f>VLOOKUP(A287,'[2]BASE 2023'!$C$5:$DV$1213,94,0)</f>
        <v>45201</v>
      </c>
      <c r="Z287" s="51">
        <f>VLOOKUP(A287,'[2]BASE 2023'!$C$5:$DV$1213,93,0)</f>
        <v>45198</v>
      </c>
    </row>
    <row r="288" spans="1:26" ht="17.25" customHeight="1" x14ac:dyDescent="0.25">
      <c r="A288" s="58" t="s">
        <v>2732</v>
      </c>
      <c r="B288" s="33">
        <v>44957</v>
      </c>
      <c r="C288" s="57">
        <v>44959</v>
      </c>
      <c r="D288" s="54" t="s">
        <v>732</v>
      </c>
      <c r="E288" s="36" t="s">
        <v>98</v>
      </c>
      <c r="F288" s="36" t="s">
        <v>1860</v>
      </c>
      <c r="G288" s="46">
        <v>38625000</v>
      </c>
      <c r="H288" s="34">
        <v>45185</v>
      </c>
      <c r="I288" s="35" t="s">
        <v>234</v>
      </c>
      <c r="J288" s="36" t="s">
        <v>1014</v>
      </c>
      <c r="K288" s="37">
        <v>1</v>
      </c>
      <c r="L288" s="55">
        <v>19312500</v>
      </c>
      <c r="M288" s="56">
        <v>0</v>
      </c>
      <c r="N288" s="50">
        <f t="shared" si="16"/>
        <v>57937500</v>
      </c>
      <c r="O288" s="38">
        <v>0.79</v>
      </c>
      <c r="P288" s="39"/>
      <c r="Q288" s="40"/>
      <c r="R288" s="41"/>
      <c r="T288" s="51">
        <v>45137</v>
      </c>
      <c r="U288" s="52">
        <f t="shared" si="17"/>
        <v>0.79</v>
      </c>
      <c r="V288" s="53">
        <f t="shared" si="18"/>
        <v>226</v>
      </c>
      <c r="W288" s="53">
        <f t="shared" si="19"/>
        <v>178</v>
      </c>
      <c r="Y288" s="51">
        <f>VLOOKUP(A288,'[2]BASE 2023'!$C$5:$DV$1213,94,0)</f>
        <v>45109</v>
      </c>
      <c r="Z288" s="51">
        <f>VLOOKUP(A288,'[2]BASE 2023'!$C$5:$DV$1213,93,0)</f>
        <v>45107</v>
      </c>
    </row>
    <row r="289" spans="1:26" ht="17.25" customHeight="1" x14ac:dyDescent="0.25">
      <c r="A289" s="58" t="s">
        <v>2733</v>
      </c>
      <c r="B289" s="33">
        <v>44958</v>
      </c>
      <c r="C289" s="57">
        <v>44960</v>
      </c>
      <c r="D289" s="54" t="s">
        <v>732</v>
      </c>
      <c r="E289" s="36" t="s">
        <v>256</v>
      </c>
      <c r="F289" s="36" t="s">
        <v>1861</v>
      </c>
      <c r="G289" s="46">
        <v>70080000</v>
      </c>
      <c r="H289" s="34">
        <v>45201</v>
      </c>
      <c r="I289" s="35" t="s">
        <v>234</v>
      </c>
      <c r="J289" s="36" t="s">
        <v>1015</v>
      </c>
      <c r="K289" s="37">
        <v>0</v>
      </c>
      <c r="L289" s="55"/>
      <c r="M289" s="56">
        <v>0</v>
      </c>
      <c r="N289" s="50">
        <f t="shared" si="16"/>
        <v>70080000</v>
      </c>
      <c r="O289" s="38">
        <v>0.73</v>
      </c>
      <c r="P289" s="39"/>
      <c r="Q289" s="40"/>
      <c r="R289" s="41"/>
      <c r="T289" s="51">
        <v>45137</v>
      </c>
      <c r="U289" s="52">
        <f t="shared" si="17"/>
        <v>0.73</v>
      </c>
      <c r="V289" s="53">
        <f t="shared" si="18"/>
        <v>241</v>
      </c>
      <c r="W289" s="53">
        <f t="shared" si="19"/>
        <v>177</v>
      </c>
      <c r="Y289" s="51">
        <f>VLOOKUP(A289,'[2]BASE 2023'!$C$5:$DV$1213,94,0)</f>
        <v>45202</v>
      </c>
      <c r="Z289" s="51">
        <f>VLOOKUP(A289,'[2]BASE 2023'!$C$5:$DV$1213,93,0)</f>
        <v>45195</v>
      </c>
    </row>
    <row r="290" spans="1:26" ht="17.25" customHeight="1" x14ac:dyDescent="0.25">
      <c r="A290" s="58" t="s">
        <v>2734</v>
      </c>
      <c r="B290" s="33">
        <v>44958</v>
      </c>
      <c r="C290" s="57">
        <v>44960</v>
      </c>
      <c r="D290" s="54" t="s">
        <v>732</v>
      </c>
      <c r="E290" s="36" t="s">
        <v>531</v>
      </c>
      <c r="F290" s="36" t="s">
        <v>1862</v>
      </c>
      <c r="G290" s="46">
        <v>115360000</v>
      </c>
      <c r="H290" s="34">
        <v>45201</v>
      </c>
      <c r="I290" s="35" t="s">
        <v>234</v>
      </c>
      <c r="J290" s="36" t="s">
        <v>1016</v>
      </c>
      <c r="K290" s="37">
        <v>0</v>
      </c>
      <c r="L290" s="55"/>
      <c r="M290" s="56">
        <v>0</v>
      </c>
      <c r="N290" s="50">
        <f t="shared" si="16"/>
        <v>115360000</v>
      </c>
      <c r="O290" s="38">
        <v>0.73</v>
      </c>
      <c r="P290" s="39"/>
      <c r="Q290" s="40"/>
      <c r="R290" s="41"/>
      <c r="T290" s="51">
        <v>45137</v>
      </c>
      <c r="U290" s="52">
        <f t="shared" si="17"/>
        <v>0.73</v>
      </c>
      <c r="V290" s="53">
        <f t="shared" si="18"/>
        <v>241</v>
      </c>
      <c r="W290" s="53">
        <f t="shared" si="19"/>
        <v>177</v>
      </c>
      <c r="Y290" s="51">
        <f>VLOOKUP(A290,'[2]BASE 2023'!$C$5:$DV$1213,94,0)</f>
        <v>45202</v>
      </c>
      <c r="Z290" s="51">
        <f>VLOOKUP(A290,'[2]BASE 2023'!$C$5:$DV$1213,93,0)</f>
        <v>45191</v>
      </c>
    </row>
    <row r="291" spans="1:26" ht="17.25" customHeight="1" x14ac:dyDescent="0.25">
      <c r="A291" s="58" t="s">
        <v>2735</v>
      </c>
      <c r="B291" s="33">
        <v>44958</v>
      </c>
      <c r="C291" s="57">
        <v>44960</v>
      </c>
      <c r="D291" s="54" t="s">
        <v>732</v>
      </c>
      <c r="E291" s="36" t="s">
        <v>349</v>
      </c>
      <c r="F291" s="36" t="s">
        <v>1863</v>
      </c>
      <c r="G291" s="46">
        <v>61840000</v>
      </c>
      <c r="H291" s="34">
        <v>45201</v>
      </c>
      <c r="I291" s="35" t="s">
        <v>234</v>
      </c>
      <c r="J291" s="36" t="s">
        <v>1017</v>
      </c>
      <c r="K291" s="37">
        <v>0</v>
      </c>
      <c r="L291" s="55"/>
      <c r="M291" s="56">
        <v>0</v>
      </c>
      <c r="N291" s="50">
        <f t="shared" si="16"/>
        <v>61840000</v>
      </c>
      <c r="O291" s="38">
        <v>0.73</v>
      </c>
      <c r="P291" s="39"/>
      <c r="Q291" s="40"/>
      <c r="R291" s="41"/>
      <c r="T291" s="51">
        <v>45137</v>
      </c>
      <c r="U291" s="52">
        <f t="shared" si="17"/>
        <v>0.73</v>
      </c>
      <c r="V291" s="53">
        <f t="shared" si="18"/>
        <v>241</v>
      </c>
      <c r="W291" s="53">
        <f t="shared" si="19"/>
        <v>177</v>
      </c>
      <c r="Y291" s="51">
        <f>VLOOKUP(A291,'[2]BASE 2023'!$C$5:$DV$1213,94,0)</f>
        <v>45202</v>
      </c>
      <c r="Z291" s="51">
        <f>VLOOKUP(A291,'[2]BASE 2023'!$C$5:$DV$1213,93,0)</f>
        <v>45191</v>
      </c>
    </row>
    <row r="292" spans="1:26" ht="17.25" customHeight="1" x14ac:dyDescent="0.25">
      <c r="A292" s="58" t="s">
        <v>2736</v>
      </c>
      <c r="B292" s="33">
        <v>44958</v>
      </c>
      <c r="C292" s="57">
        <v>44960</v>
      </c>
      <c r="D292" s="54" t="s">
        <v>732</v>
      </c>
      <c r="E292" s="36" t="s">
        <v>1864</v>
      </c>
      <c r="F292" s="36" t="s">
        <v>1865</v>
      </c>
      <c r="G292" s="46">
        <v>74800000</v>
      </c>
      <c r="H292" s="34">
        <v>45293</v>
      </c>
      <c r="I292" s="35" t="s">
        <v>234</v>
      </c>
      <c r="J292" s="36" t="s">
        <v>1018</v>
      </c>
      <c r="K292" s="37">
        <v>0</v>
      </c>
      <c r="L292" s="55"/>
      <c r="M292" s="56">
        <v>0</v>
      </c>
      <c r="N292" s="50">
        <f t="shared" si="16"/>
        <v>74800000</v>
      </c>
      <c r="O292" s="38">
        <v>0.53</v>
      </c>
      <c r="P292" s="39"/>
      <c r="Q292" s="40"/>
      <c r="R292" s="41"/>
      <c r="T292" s="51">
        <v>45137</v>
      </c>
      <c r="U292" s="52">
        <f t="shared" si="17"/>
        <v>0.53</v>
      </c>
      <c r="V292" s="53">
        <f t="shared" si="18"/>
        <v>333</v>
      </c>
      <c r="W292" s="53">
        <f t="shared" si="19"/>
        <v>177</v>
      </c>
      <c r="Y292" s="51">
        <f>VLOOKUP(A292,'[2]BASE 2023'!$C$5:$DV$1213,94,0)</f>
        <v>0</v>
      </c>
      <c r="Z292" s="51">
        <f>VLOOKUP(A292,'[2]BASE 2023'!$C$5:$DV$1213,93,0)</f>
        <v>0</v>
      </c>
    </row>
    <row r="293" spans="1:26" ht="17.25" customHeight="1" x14ac:dyDescent="0.25">
      <c r="A293" s="58" t="s">
        <v>2737</v>
      </c>
      <c r="B293" s="33">
        <v>44958</v>
      </c>
      <c r="C293" s="57">
        <v>44963</v>
      </c>
      <c r="D293" s="54" t="s">
        <v>732</v>
      </c>
      <c r="E293" s="36" t="s">
        <v>644</v>
      </c>
      <c r="F293" s="36" t="s">
        <v>1866</v>
      </c>
      <c r="G293" s="46">
        <v>74160000</v>
      </c>
      <c r="H293" s="34">
        <v>45235</v>
      </c>
      <c r="I293" s="35" t="s">
        <v>234</v>
      </c>
      <c r="J293" s="36" t="s">
        <v>1019</v>
      </c>
      <c r="K293" s="37">
        <v>0</v>
      </c>
      <c r="L293" s="55"/>
      <c r="M293" s="56">
        <v>0</v>
      </c>
      <c r="N293" s="50">
        <f t="shared" si="16"/>
        <v>74160000</v>
      </c>
      <c r="O293" s="38">
        <v>0.64</v>
      </c>
      <c r="P293" s="39"/>
      <c r="Q293" s="40"/>
      <c r="R293" s="41"/>
      <c r="T293" s="51">
        <v>45137</v>
      </c>
      <c r="U293" s="52">
        <f t="shared" si="17"/>
        <v>0.64</v>
      </c>
      <c r="V293" s="53">
        <f t="shared" si="18"/>
        <v>272</v>
      </c>
      <c r="W293" s="53">
        <f t="shared" si="19"/>
        <v>174</v>
      </c>
      <c r="Y293" s="51">
        <f>VLOOKUP(A293,'[2]BASE 2023'!$C$5:$DV$1213,94,0)</f>
        <v>0</v>
      </c>
      <c r="Z293" s="51">
        <f>VLOOKUP(A293,'[2]BASE 2023'!$C$5:$DV$1213,93,0)</f>
        <v>0</v>
      </c>
    </row>
    <row r="294" spans="1:26" ht="17.25" customHeight="1" x14ac:dyDescent="0.25">
      <c r="A294" s="58" t="s">
        <v>2738</v>
      </c>
      <c r="B294" s="33">
        <v>44958</v>
      </c>
      <c r="C294" s="57">
        <v>44963</v>
      </c>
      <c r="D294" s="54" t="s">
        <v>732</v>
      </c>
      <c r="E294" s="36" t="s">
        <v>282</v>
      </c>
      <c r="F294" s="36" t="s">
        <v>1867</v>
      </c>
      <c r="G294" s="46">
        <v>55620000</v>
      </c>
      <c r="H294" s="34">
        <v>45235</v>
      </c>
      <c r="I294" s="35" t="s">
        <v>234</v>
      </c>
      <c r="J294" s="36" t="s">
        <v>1020</v>
      </c>
      <c r="K294" s="37">
        <v>0</v>
      </c>
      <c r="L294" s="55"/>
      <c r="M294" s="56">
        <v>0</v>
      </c>
      <c r="N294" s="50">
        <f t="shared" si="16"/>
        <v>55620000</v>
      </c>
      <c r="O294" s="38">
        <v>0.64</v>
      </c>
      <c r="P294" s="39"/>
      <c r="Q294" s="40"/>
      <c r="R294" s="41"/>
      <c r="T294" s="51">
        <v>45137</v>
      </c>
      <c r="U294" s="52">
        <f t="shared" si="17"/>
        <v>0.64</v>
      </c>
      <c r="V294" s="53">
        <f t="shared" si="18"/>
        <v>272</v>
      </c>
      <c r="W294" s="53">
        <f t="shared" si="19"/>
        <v>174</v>
      </c>
      <c r="Y294" s="51">
        <f>VLOOKUP(A294,'[2]BASE 2023'!$C$5:$DV$1213,94,0)</f>
        <v>0</v>
      </c>
      <c r="Z294" s="51">
        <f>VLOOKUP(A294,'[2]BASE 2023'!$C$5:$DV$1213,93,0)</f>
        <v>0</v>
      </c>
    </row>
    <row r="295" spans="1:26" ht="17.25" customHeight="1" x14ac:dyDescent="0.25">
      <c r="A295" s="58" t="s">
        <v>2739</v>
      </c>
      <c r="B295" s="33">
        <v>44958</v>
      </c>
      <c r="C295" s="57">
        <v>44964</v>
      </c>
      <c r="D295" s="54" t="s">
        <v>732</v>
      </c>
      <c r="E295" s="36" t="s">
        <v>232</v>
      </c>
      <c r="F295" s="36" t="s">
        <v>1868</v>
      </c>
      <c r="G295" s="46">
        <v>69525000</v>
      </c>
      <c r="H295" s="34">
        <v>45236</v>
      </c>
      <c r="I295" s="35" t="s">
        <v>234</v>
      </c>
      <c r="J295" s="36" t="s">
        <v>1021</v>
      </c>
      <c r="K295" s="37">
        <v>0</v>
      </c>
      <c r="L295" s="55"/>
      <c r="M295" s="56">
        <v>0</v>
      </c>
      <c r="N295" s="50">
        <f t="shared" si="16"/>
        <v>69525000</v>
      </c>
      <c r="O295" s="38">
        <v>0.64</v>
      </c>
      <c r="P295" s="39"/>
      <c r="Q295" s="40"/>
      <c r="R295" s="41"/>
      <c r="T295" s="51">
        <v>45137</v>
      </c>
      <c r="U295" s="52">
        <f t="shared" si="17"/>
        <v>0.64</v>
      </c>
      <c r="V295" s="53">
        <f t="shared" si="18"/>
        <v>272</v>
      </c>
      <c r="W295" s="53">
        <f t="shared" si="19"/>
        <v>173</v>
      </c>
      <c r="Y295" s="51">
        <f>VLOOKUP(A295,'[2]BASE 2023'!$C$5:$DV$1213,94,0)</f>
        <v>0</v>
      </c>
      <c r="Z295" s="51">
        <f>VLOOKUP(A295,'[2]BASE 2023'!$C$5:$DV$1213,93,0)</f>
        <v>0</v>
      </c>
    </row>
    <row r="296" spans="1:26" ht="17.25" customHeight="1" x14ac:dyDescent="0.25">
      <c r="A296" s="58" t="s">
        <v>2740</v>
      </c>
      <c r="B296" s="33">
        <v>44958</v>
      </c>
      <c r="C296" s="57">
        <v>44966</v>
      </c>
      <c r="D296" s="54" t="s">
        <v>732</v>
      </c>
      <c r="E296" s="36" t="s">
        <v>3560</v>
      </c>
      <c r="F296" s="36" t="s">
        <v>1869</v>
      </c>
      <c r="G296" s="46">
        <v>55620000</v>
      </c>
      <c r="H296" s="34">
        <v>45238</v>
      </c>
      <c r="I296" s="35" t="s">
        <v>234</v>
      </c>
      <c r="J296" s="36" t="s">
        <v>1022</v>
      </c>
      <c r="K296" s="37">
        <v>0</v>
      </c>
      <c r="L296" s="55"/>
      <c r="M296" s="56">
        <v>0</v>
      </c>
      <c r="N296" s="50">
        <f t="shared" si="16"/>
        <v>55620000</v>
      </c>
      <c r="O296" s="38">
        <v>0.63</v>
      </c>
      <c r="P296" s="39"/>
      <c r="Q296" s="40"/>
      <c r="R296" s="41"/>
      <c r="T296" s="51">
        <v>45137</v>
      </c>
      <c r="U296" s="52">
        <f t="shared" si="17"/>
        <v>0.63</v>
      </c>
      <c r="V296" s="53">
        <f t="shared" si="18"/>
        <v>272</v>
      </c>
      <c r="W296" s="53">
        <f t="shared" si="19"/>
        <v>171</v>
      </c>
      <c r="Y296" s="51">
        <f>VLOOKUP(A296,'[2]BASE 2023'!$C$5:$DV$1213,94,0)</f>
        <v>0</v>
      </c>
      <c r="Z296" s="51">
        <f>VLOOKUP(A296,'[2]BASE 2023'!$C$5:$DV$1213,93,0)</f>
        <v>0</v>
      </c>
    </row>
    <row r="297" spans="1:26" ht="17.25" customHeight="1" x14ac:dyDescent="0.25">
      <c r="A297" s="58" t="s">
        <v>2741</v>
      </c>
      <c r="B297" s="33">
        <v>44959</v>
      </c>
      <c r="C297" s="57">
        <v>44960</v>
      </c>
      <c r="D297" s="54" t="s">
        <v>732</v>
      </c>
      <c r="E297" s="36" t="s">
        <v>367</v>
      </c>
      <c r="F297" s="36" t="s">
        <v>1870</v>
      </c>
      <c r="G297" s="46">
        <v>80300000</v>
      </c>
      <c r="H297" s="34">
        <v>45293</v>
      </c>
      <c r="I297" s="35" t="s">
        <v>234</v>
      </c>
      <c r="J297" s="36" t="s">
        <v>1023</v>
      </c>
      <c r="K297" s="37">
        <v>0</v>
      </c>
      <c r="L297" s="55"/>
      <c r="M297" s="56">
        <v>0</v>
      </c>
      <c r="N297" s="50">
        <f t="shared" si="16"/>
        <v>80300000</v>
      </c>
      <c r="O297" s="38">
        <v>0.53</v>
      </c>
      <c r="P297" s="39"/>
      <c r="Q297" s="40"/>
      <c r="R297" s="41"/>
      <c r="T297" s="51">
        <v>45137</v>
      </c>
      <c r="U297" s="52">
        <f t="shared" si="17"/>
        <v>0.53</v>
      </c>
      <c r="V297" s="53">
        <f t="shared" si="18"/>
        <v>333</v>
      </c>
      <c r="W297" s="53">
        <f t="shared" si="19"/>
        <v>177</v>
      </c>
      <c r="Y297" s="51">
        <f>VLOOKUP(A297,'[2]BASE 2023'!$C$5:$DV$1213,94,0)</f>
        <v>0</v>
      </c>
      <c r="Z297" s="51">
        <f>VLOOKUP(A297,'[2]BASE 2023'!$C$5:$DV$1213,93,0)</f>
        <v>0</v>
      </c>
    </row>
    <row r="298" spans="1:26" ht="17.25" customHeight="1" x14ac:dyDescent="0.25">
      <c r="A298" s="58" t="s">
        <v>2742</v>
      </c>
      <c r="B298" s="33">
        <v>44958</v>
      </c>
      <c r="C298" s="57">
        <v>44960</v>
      </c>
      <c r="D298" s="54" t="s">
        <v>732</v>
      </c>
      <c r="E298" s="36" t="s">
        <v>1871</v>
      </c>
      <c r="F298" s="36" t="s">
        <v>378</v>
      </c>
      <c r="G298" s="46">
        <v>41715000</v>
      </c>
      <c r="H298" s="34">
        <v>45232</v>
      </c>
      <c r="I298" s="35" t="s">
        <v>234</v>
      </c>
      <c r="J298" s="36" t="s">
        <v>1024</v>
      </c>
      <c r="K298" s="37">
        <v>0</v>
      </c>
      <c r="L298" s="55"/>
      <c r="M298" s="56">
        <v>0</v>
      </c>
      <c r="N298" s="50">
        <f t="shared" si="16"/>
        <v>41715000</v>
      </c>
      <c r="O298" s="38">
        <v>0.65</v>
      </c>
      <c r="P298" s="39"/>
      <c r="Q298" s="40"/>
      <c r="R298" s="41"/>
      <c r="T298" s="51">
        <v>45137</v>
      </c>
      <c r="U298" s="52">
        <f t="shared" si="17"/>
        <v>0.65</v>
      </c>
      <c r="V298" s="53">
        <f t="shared" si="18"/>
        <v>272</v>
      </c>
      <c r="W298" s="53">
        <f t="shared" si="19"/>
        <v>177</v>
      </c>
      <c r="Y298" s="51">
        <f>VLOOKUP(A298,'[2]BASE 2023'!$C$5:$DV$1213,94,0)</f>
        <v>0</v>
      </c>
      <c r="Z298" s="51">
        <f>VLOOKUP(A298,'[2]BASE 2023'!$C$5:$DV$1213,93,0)</f>
        <v>0</v>
      </c>
    </row>
    <row r="299" spans="1:26" ht="17.25" customHeight="1" x14ac:dyDescent="0.25">
      <c r="A299" s="58" t="s">
        <v>2743</v>
      </c>
      <c r="B299" s="33">
        <v>44958</v>
      </c>
      <c r="C299" s="57">
        <v>44965</v>
      </c>
      <c r="D299" s="54" t="s">
        <v>732</v>
      </c>
      <c r="E299" s="36" t="s">
        <v>32</v>
      </c>
      <c r="F299" s="36" t="s">
        <v>1872</v>
      </c>
      <c r="G299" s="46">
        <v>108000000</v>
      </c>
      <c r="H299" s="34">
        <v>45237</v>
      </c>
      <c r="I299" s="35" t="s">
        <v>234</v>
      </c>
      <c r="J299" s="36" t="s">
        <v>1025</v>
      </c>
      <c r="K299" s="37">
        <v>0</v>
      </c>
      <c r="L299" s="55"/>
      <c r="M299" s="56">
        <v>0</v>
      </c>
      <c r="N299" s="50">
        <f t="shared" si="16"/>
        <v>108000000</v>
      </c>
      <c r="O299" s="38">
        <v>0.63</v>
      </c>
      <c r="P299" s="39"/>
      <c r="Q299" s="40"/>
      <c r="R299" s="41"/>
      <c r="T299" s="51">
        <v>45137</v>
      </c>
      <c r="U299" s="52">
        <f t="shared" si="17"/>
        <v>0.63</v>
      </c>
      <c r="V299" s="53">
        <f t="shared" si="18"/>
        <v>272</v>
      </c>
      <c r="W299" s="53">
        <f t="shared" si="19"/>
        <v>172</v>
      </c>
      <c r="Y299" s="51">
        <f>VLOOKUP(A299,'[2]BASE 2023'!$C$5:$DV$1213,94,0)</f>
        <v>0</v>
      </c>
      <c r="Z299" s="51">
        <f>VLOOKUP(A299,'[2]BASE 2023'!$C$5:$DV$1213,93,0)</f>
        <v>0</v>
      </c>
    </row>
    <row r="300" spans="1:26" ht="17.25" customHeight="1" x14ac:dyDescent="0.25">
      <c r="A300" s="58" t="s">
        <v>2744</v>
      </c>
      <c r="B300" s="33">
        <v>44959</v>
      </c>
      <c r="C300" s="57">
        <v>44964</v>
      </c>
      <c r="D300" s="54" t="s">
        <v>732</v>
      </c>
      <c r="E300" s="36" t="s">
        <v>3561</v>
      </c>
      <c r="F300" s="36" t="s">
        <v>1873</v>
      </c>
      <c r="G300" s="46">
        <v>55620000</v>
      </c>
      <c r="H300" s="34">
        <v>45236</v>
      </c>
      <c r="I300" s="35" t="s">
        <v>234</v>
      </c>
      <c r="J300" s="36" t="s">
        <v>1026</v>
      </c>
      <c r="K300" s="37">
        <v>0</v>
      </c>
      <c r="L300" s="55"/>
      <c r="M300" s="56">
        <v>0</v>
      </c>
      <c r="N300" s="50">
        <f t="shared" si="16"/>
        <v>55620000</v>
      </c>
      <c r="O300" s="38">
        <v>0.64</v>
      </c>
      <c r="P300" s="39"/>
      <c r="Q300" s="40"/>
      <c r="R300" s="41"/>
      <c r="T300" s="51">
        <v>45137</v>
      </c>
      <c r="U300" s="52">
        <f t="shared" si="17"/>
        <v>0.64</v>
      </c>
      <c r="V300" s="53">
        <f t="shared" si="18"/>
        <v>272</v>
      </c>
      <c r="W300" s="53">
        <f t="shared" si="19"/>
        <v>173</v>
      </c>
      <c r="Y300" s="51">
        <f>VLOOKUP(A300,'[2]BASE 2023'!$C$5:$DV$1213,94,0)</f>
        <v>0</v>
      </c>
      <c r="Z300" s="51">
        <f>VLOOKUP(A300,'[2]BASE 2023'!$C$5:$DV$1213,93,0)</f>
        <v>0</v>
      </c>
    </row>
    <row r="301" spans="1:26" ht="17.25" customHeight="1" x14ac:dyDescent="0.25">
      <c r="A301" s="58" t="s">
        <v>2745</v>
      </c>
      <c r="B301" s="33">
        <v>44959</v>
      </c>
      <c r="C301" s="57">
        <v>44963</v>
      </c>
      <c r="D301" s="54" t="s">
        <v>732</v>
      </c>
      <c r="E301" s="36" t="s">
        <v>468</v>
      </c>
      <c r="F301" s="36" t="s">
        <v>1874</v>
      </c>
      <c r="G301" s="46">
        <v>53600000</v>
      </c>
      <c r="H301" s="34">
        <v>45204</v>
      </c>
      <c r="I301" s="35" t="s">
        <v>234</v>
      </c>
      <c r="J301" s="36" t="s">
        <v>1027</v>
      </c>
      <c r="K301" s="37">
        <v>0</v>
      </c>
      <c r="L301" s="55"/>
      <c r="M301" s="56">
        <v>0</v>
      </c>
      <c r="N301" s="50">
        <f t="shared" si="16"/>
        <v>53600000</v>
      </c>
      <c r="O301" s="38">
        <v>0.72</v>
      </c>
      <c r="P301" s="39"/>
      <c r="Q301" s="40"/>
      <c r="R301" s="41"/>
      <c r="T301" s="51">
        <v>45137</v>
      </c>
      <c r="U301" s="52">
        <f t="shared" si="17"/>
        <v>0.72</v>
      </c>
      <c r="V301" s="53">
        <f t="shared" si="18"/>
        <v>241</v>
      </c>
      <c r="W301" s="53">
        <f t="shared" si="19"/>
        <v>174</v>
      </c>
      <c r="Y301" s="51">
        <f>VLOOKUP(A301,'[2]BASE 2023'!$C$5:$DV$1213,94,0)</f>
        <v>0</v>
      </c>
      <c r="Z301" s="51">
        <f>VLOOKUP(A301,'[2]BASE 2023'!$C$5:$DV$1213,93,0)</f>
        <v>0</v>
      </c>
    </row>
    <row r="302" spans="1:26" ht="17.25" customHeight="1" x14ac:dyDescent="0.25">
      <c r="A302" s="58" t="s">
        <v>2746</v>
      </c>
      <c r="B302" s="33">
        <v>44958</v>
      </c>
      <c r="C302" s="57">
        <v>44960</v>
      </c>
      <c r="D302" s="54" t="s">
        <v>732</v>
      </c>
      <c r="E302" s="36" t="s">
        <v>139</v>
      </c>
      <c r="F302" s="36" t="s">
        <v>1875</v>
      </c>
      <c r="G302" s="46">
        <v>37600000</v>
      </c>
      <c r="H302" s="34">
        <v>45201</v>
      </c>
      <c r="I302" s="35" t="s">
        <v>234</v>
      </c>
      <c r="J302" s="36" t="s">
        <v>1028</v>
      </c>
      <c r="K302" s="37">
        <v>0</v>
      </c>
      <c r="L302" s="55"/>
      <c r="M302" s="56">
        <v>0</v>
      </c>
      <c r="N302" s="50">
        <f t="shared" si="16"/>
        <v>37600000</v>
      </c>
      <c r="O302" s="38">
        <v>0.73</v>
      </c>
      <c r="P302" s="39"/>
      <c r="Q302" s="40"/>
      <c r="R302" s="41"/>
      <c r="T302" s="51">
        <v>45137</v>
      </c>
      <c r="U302" s="52">
        <f t="shared" si="17"/>
        <v>0.73</v>
      </c>
      <c r="V302" s="53">
        <f t="shared" si="18"/>
        <v>241</v>
      </c>
      <c r="W302" s="53">
        <f t="shared" si="19"/>
        <v>177</v>
      </c>
      <c r="Y302" s="51">
        <f>VLOOKUP(A302,'[2]BASE 2023'!$C$5:$DV$1213,94,0)</f>
        <v>0</v>
      </c>
      <c r="Z302" s="51">
        <f>VLOOKUP(A302,'[2]BASE 2023'!$C$5:$DV$1213,93,0)</f>
        <v>0</v>
      </c>
    </row>
    <row r="303" spans="1:26" ht="17.25" customHeight="1" x14ac:dyDescent="0.25">
      <c r="A303" s="58" t="s">
        <v>2747</v>
      </c>
      <c r="B303" s="33">
        <v>44958</v>
      </c>
      <c r="C303" s="57">
        <v>44960</v>
      </c>
      <c r="D303" s="54" t="s">
        <v>732</v>
      </c>
      <c r="E303" s="36" t="s">
        <v>37</v>
      </c>
      <c r="F303" s="36" t="s">
        <v>1876</v>
      </c>
      <c r="G303" s="46">
        <v>36000000</v>
      </c>
      <c r="H303" s="34">
        <v>45201</v>
      </c>
      <c r="I303" s="35" t="s">
        <v>234</v>
      </c>
      <c r="J303" s="36" t="s">
        <v>1029</v>
      </c>
      <c r="K303" s="37">
        <v>0</v>
      </c>
      <c r="L303" s="55"/>
      <c r="M303" s="56">
        <v>0</v>
      </c>
      <c r="N303" s="50">
        <f t="shared" si="16"/>
        <v>36000000</v>
      </c>
      <c r="O303" s="38">
        <v>0.73</v>
      </c>
      <c r="P303" s="39"/>
      <c r="Q303" s="40"/>
      <c r="R303" s="41"/>
      <c r="T303" s="51">
        <v>45137</v>
      </c>
      <c r="U303" s="52">
        <f t="shared" si="17"/>
        <v>0.73</v>
      </c>
      <c r="V303" s="53">
        <f t="shared" si="18"/>
        <v>241</v>
      </c>
      <c r="W303" s="53">
        <f t="shared" si="19"/>
        <v>177</v>
      </c>
      <c r="Y303" s="51">
        <f>VLOOKUP(A303,'[2]BASE 2023'!$C$5:$DV$1213,94,0)</f>
        <v>0</v>
      </c>
      <c r="Z303" s="51">
        <f>VLOOKUP(A303,'[2]BASE 2023'!$C$5:$DV$1213,93,0)</f>
        <v>0</v>
      </c>
    </row>
    <row r="304" spans="1:26" ht="17.25" customHeight="1" x14ac:dyDescent="0.25">
      <c r="A304" s="58" t="s">
        <v>2748</v>
      </c>
      <c r="B304" s="33">
        <v>44958</v>
      </c>
      <c r="C304" s="57">
        <v>44960</v>
      </c>
      <c r="D304" s="54" t="s">
        <v>732</v>
      </c>
      <c r="E304" s="36" t="s">
        <v>104</v>
      </c>
      <c r="F304" s="36" t="s">
        <v>1877</v>
      </c>
      <c r="G304" s="46">
        <v>36000000</v>
      </c>
      <c r="H304" s="34">
        <v>45201</v>
      </c>
      <c r="I304" s="35" t="s">
        <v>234</v>
      </c>
      <c r="J304" s="36" t="s">
        <v>1030</v>
      </c>
      <c r="K304" s="37">
        <v>0</v>
      </c>
      <c r="L304" s="55"/>
      <c r="M304" s="56">
        <v>0</v>
      </c>
      <c r="N304" s="50">
        <f t="shared" si="16"/>
        <v>36000000</v>
      </c>
      <c r="O304" s="38">
        <v>0.73</v>
      </c>
      <c r="P304" s="39"/>
      <c r="Q304" s="40"/>
      <c r="R304" s="41"/>
      <c r="T304" s="51">
        <v>45137</v>
      </c>
      <c r="U304" s="52">
        <f t="shared" si="17"/>
        <v>0.73</v>
      </c>
      <c r="V304" s="53">
        <f t="shared" si="18"/>
        <v>241</v>
      </c>
      <c r="W304" s="53">
        <f t="shared" si="19"/>
        <v>177</v>
      </c>
      <c r="Y304" s="51">
        <f>VLOOKUP(A304,'[2]BASE 2023'!$C$5:$DV$1213,94,0)</f>
        <v>0</v>
      </c>
      <c r="Z304" s="51">
        <f>VLOOKUP(A304,'[2]BASE 2023'!$C$5:$DV$1213,93,0)</f>
        <v>0</v>
      </c>
    </row>
    <row r="305" spans="1:26" ht="17.25" customHeight="1" x14ac:dyDescent="0.25">
      <c r="A305" s="58" t="s">
        <v>2749</v>
      </c>
      <c r="B305" s="33">
        <v>44959</v>
      </c>
      <c r="C305" s="57">
        <v>44963</v>
      </c>
      <c r="D305" s="54" t="s">
        <v>733</v>
      </c>
      <c r="E305" s="36" t="s">
        <v>236</v>
      </c>
      <c r="F305" s="36" t="s">
        <v>1878</v>
      </c>
      <c r="G305" s="46">
        <v>21000000</v>
      </c>
      <c r="H305" s="34">
        <v>45206</v>
      </c>
      <c r="I305" s="35" t="s">
        <v>234</v>
      </c>
      <c r="J305" s="36" t="s">
        <v>1031</v>
      </c>
      <c r="K305" s="37">
        <v>0</v>
      </c>
      <c r="L305" s="55"/>
      <c r="M305" s="56">
        <v>0</v>
      </c>
      <c r="N305" s="50">
        <f t="shared" si="16"/>
        <v>21000000</v>
      </c>
      <c r="O305" s="38">
        <v>0.72</v>
      </c>
      <c r="P305" s="39"/>
      <c r="Q305" s="40"/>
      <c r="R305" s="41"/>
      <c r="T305" s="51">
        <v>45137</v>
      </c>
      <c r="U305" s="52">
        <f t="shared" si="17"/>
        <v>0.72</v>
      </c>
      <c r="V305" s="53">
        <f t="shared" si="18"/>
        <v>243</v>
      </c>
      <c r="W305" s="53">
        <f t="shared" si="19"/>
        <v>174</v>
      </c>
      <c r="Y305" s="51">
        <f>VLOOKUP(A305,'[2]BASE 2023'!$C$5:$DV$1213,94,0)</f>
        <v>0</v>
      </c>
      <c r="Z305" s="51">
        <f>VLOOKUP(A305,'[2]BASE 2023'!$C$5:$DV$1213,93,0)</f>
        <v>0</v>
      </c>
    </row>
    <row r="306" spans="1:26" ht="17.25" customHeight="1" x14ac:dyDescent="0.25">
      <c r="A306" s="58" t="s">
        <v>2750</v>
      </c>
      <c r="B306" s="33">
        <v>44959</v>
      </c>
      <c r="C306" s="57">
        <v>44974</v>
      </c>
      <c r="D306" s="54" t="s">
        <v>732</v>
      </c>
      <c r="E306" s="36" t="s">
        <v>513</v>
      </c>
      <c r="F306" s="36" t="s">
        <v>1879</v>
      </c>
      <c r="G306" s="46">
        <v>47700000</v>
      </c>
      <c r="H306" s="34">
        <v>45246</v>
      </c>
      <c r="I306" s="35" t="s">
        <v>234</v>
      </c>
      <c r="J306" s="36" t="s">
        <v>1032</v>
      </c>
      <c r="K306" s="37">
        <v>0</v>
      </c>
      <c r="L306" s="55"/>
      <c r="M306" s="56">
        <v>0</v>
      </c>
      <c r="N306" s="50">
        <f t="shared" si="16"/>
        <v>47700000</v>
      </c>
      <c r="O306" s="38">
        <v>0.6</v>
      </c>
      <c r="P306" s="39"/>
      <c r="Q306" s="40"/>
      <c r="R306" s="41"/>
      <c r="T306" s="51">
        <v>45137</v>
      </c>
      <c r="U306" s="52">
        <f t="shared" si="17"/>
        <v>0.6</v>
      </c>
      <c r="V306" s="53">
        <f t="shared" si="18"/>
        <v>272</v>
      </c>
      <c r="W306" s="53">
        <f t="shared" si="19"/>
        <v>163</v>
      </c>
      <c r="Y306" s="51">
        <f>VLOOKUP(A306,'[2]BASE 2023'!$C$5:$DV$1213,94,0)</f>
        <v>0</v>
      </c>
      <c r="Z306" s="51">
        <f>VLOOKUP(A306,'[2]BASE 2023'!$C$5:$DV$1213,93,0)</f>
        <v>0</v>
      </c>
    </row>
    <row r="307" spans="1:26" ht="17.25" customHeight="1" x14ac:dyDescent="0.25">
      <c r="A307" s="58" t="s">
        <v>2751</v>
      </c>
      <c r="B307" s="33">
        <v>44958</v>
      </c>
      <c r="C307" s="57">
        <v>44960</v>
      </c>
      <c r="D307" s="54" t="s">
        <v>732</v>
      </c>
      <c r="E307" s="36" t="s">
        <v>156</v>
      </c>
      <c r="F307" s="36" t="s">
        <v>1880</v>
      </c>
      <c r="G307" s="46">
        <v>52000000</v>
      </c>
      <c r="H307" s="34">
        <v>45201</v>
      </c>
      <c r="I307" s="35" t="s">
        <v>234</v>
      </c>
      <c r="J307" s="36" t="s">
        <v>1033</v>
      </c>
      <c r="K307" s="37">
        <v>0</v>
      </c>
      <c r="L307" s="55"/>
      <c r="M307" s="56">
        <v>0</v>
      </c>
      <c r="N307" s="50">
        <f t="shared" si="16"/>
        <v>52000000</v>
      </c>
      <c r="O307" s="38">
        <v>0.73</v>
      </c>
      <c r="P307" s="39"/>
      <c r="Q307" s="40"/>
      <c r="R307" s="41"/>
      <c r="T307" s="51">
        <v>45137</v>
      </c>
      <c r="U307" s="52">
        <f t="shared" si="17"/>
        <v>0.73</v>
      </c>
      <c r="V307" s="53">
        <f t="shared" si="18"/>
        <v>241</v>
      </c>
      <c r="W307" s="53">
        <f t="shared" si="19"/>
        <v>177</v>
      </c>
      <c r="Y307" s="51">
        <f>VLOOKUP(A307,'[2]BASE 2023'!$C$5:$DV$1213,94,0)</f>
        <v>0</v>
      </c>
      <c r="Z307" s="51">
        <f>VLOOKUP(A307,'[2]BASE 2023'!$C$5:$DV$1213,93,0)</f>
        <v>0</v>
      </c>
    </row>
    <row r="308" spans="1:26" ht="17.25" customHeight="1" x14ac:dyDescent="0.25">
      <c r="A308" s="58" t="s">
        <v>2752</v>
      </c>
      <c r="B308" s="33">
        <v>44959</v>
      </c>
      <c r="C308" s="57">
        <v>44964</v>
      </c>
      <c r="D308" s="54" t="s">
        <v>732</v>
      </c>
      <c r="E308" s="36" t="s">
        <v>585</v>
      </c>
      <c r="F308" s="36" t="s">
        <v>1881</v>
      </c>
      <c r="G308" s="46">
        <v>82258000</v>
      </c>
      <c r="H308" s="34">
        <v>45297</v>
      </c>
      <c r="I308" s="35" t="s">
        <v>234</v>
      </c>
      <c r="J308" s="36" t="s">
        <v>1034</v>
      </c>
      <c r="K308" s="37">
        <v>0</v>
      </c>
      <c r="L308" s="55"/>
      <c r="M308" s="56">
        <v>0</v>
      </c>
      <c r="N308" s="50">
        <f t="shared" si="16"/>
        <v>82258000</v>
      </c>
      <c r="O308" s="38">
        <v>0.52</v>
      </c>
      <c r="P308" s="39"/>
      <c r="Q308" s="40"/>
      <c r="R308" s="41"/>
      <c r="T308" s="51">
        <v>45137</v>
      </c>
      <c r="U308" s="52">
        <f t="shared" si="17"/>
        <v>0.52</v>
      </c>
      <c r="V308" s="53">
        <f t="shared" si="18"/>
        <v>333</v>
      </c>
      <c r="W308" s="53">
        <f t="shared" si="19"/>
        <v>173</v>
      </c>
      <c r="Y308" s="51">
        <f>VLOOKUP(A308,'[2]BASE 2023'!$C$5:$DV$1213,94,0)</f>
        <v>0</v>
      </c>
      <c r="Z308" s="51">
        <f>VLOOKUP(A308,'[2]BASE 2023'!$C$5:$DV$1213,93,0)</f>
        <v>0</v>
      </c>
    </row>
    <row r="309" spans="1:26" ht="17.25" customHeight="1" x14ac:dyDescent="0.25">
      <c r="A309" s="58" t="s">
        <v>2753</v>
      </c>
      <c r="B309" s="33">
        <v>44959</v>
      </c>
      <c r="C309" s="57">
        <v>44965</v>
      </c>
      <c r="D309" s="54" t="s">
        <v>732</v>
      </c>
      <c r="E309" s="36" t="s">
        <v>47</v>
      </c>
      <c r="F309" s="36" t="s">
        <v>1882</v>
      </c>
      <c r="G309" s="46">
        <v>70000000</v>
      </c>
      <c r="H309" s="34">
        <v>45267</v>
      </c>
      <c r="I309" s="35" t="s">
        <v>234</v>
      </c>
      <c r="J309" s="36" t="s">
        <v>1035</v>
      </c>
      <c r="K309" s="37">
        <v>0</v>
      </c>
      <c r="L309" s="55"/>
      <c r="M309" s="56">
        <v>0</v>
      </c>
      <c r="N309" s="50">
        <f t="shared" si="16"/>
        <v>70000000</v>
      </c>
      <c r="O309" s="38">
        <v>0.56999999999999995</v>
      </c>
      <c r="P309" s="39"/>
      <c r="Q309" s="40"/>
      <c r="R309" s="41"/>
      <c r="T309" s="51">
        <v>45137</v>
      </c>
      <c r="U309" s="52">
        <f t="shared" si="17"/>
        <v>0.56999999999999995</v>
      </c>
      <c r="V309" s="53">
        <f t="shared" si="18"/>
        <v>302</v>
      </c>
      <c r="W309" s="53">
        <f t="shared" si="19"/>
        <v>172</v>
      </c>
      <c r="Y309" s="51">
        <f>VLOOKUP(A309,'[2]BASE 2023'!$C$5:$DV$1213,94,0)</f>
        <v>0</v>
      </c>
      <c r="Z309" s="51">
        <f>VLOOKUP(A309,'[2]BASE 2023'!$C$5:$DV$1213,93,0)</f>
        <v>0</v>
      </c>
    </row>
    <row r="310" spans="1:26" ht="17.25" customHeight="1" x14ac:dyDescent="0.25">
      <c r="A310" s="58" t="s">
        <v>2754</v>
      </c>
      <c r="B310" s="33">
        <v>44959</v>
      </c>
      <c r="C310" s="57">
        <v>44964</v>
      </c>
      <c r="D310" s="54" t="s">
        <v>732</v>
      </c>
      <c r="E310" s="36" t="s">
        <v>591</v>
      </c>
      <c r="F310" s="36" t="s">
        <v>1883</v>
      </c>
      <c r="G310" s="46">
        <v>29912000</v>
      </c>
      <c r="H310" s="34">
        <v>45083</v>
      </c>
      <c r="I310" s="35" t="s">
        <v>234</v>
      </c>
      <c r="J310" s="36" t="s">
        <v>1036</v>
      </c>
      <c r="K310" s="37">
        <v>0</v>
      </c>
      <c r="L310" s="55"/>
      <c r="M310" s="56">
        <v>0</v>
      </c>
      <c r="N310" s="50">
        <f t="shared" si="16"/>
        <v>29912000</v>
      </c>
      <c r="O310" s="38">
        <v>1</v>
      </c>
      <c r="P310" s="39"/>
      <c r="Q310" s="40"/>
      <c r="R310" s="41"/>
      <c r="T310" s="51">
        <v>45137</v>
      </c>
      <c r="U310" s="52">
        <f t="shared" si="17"/>
        <v>1.45</v>
      </c>
      <c r="V310" s="53">
        <f t="shared" si="18"/>
        <v>119</v>
      </c>
      <c r="W310" s="53">
        <f t="shared" si="19"/>
        <v>173</v>
      </c>
      <c r="Y310" s="51">
        <f>VLOOKUP(A310,'[2]BASE 2023'!$C$5:$DV$1213,94,0)</f>
        <v>0</v>
      </c>
      <c r="Z310" s="51">
        <f>VLOOKUP(A310,'[2]BASE 2023'!$C$5:$DV$1213,93,0)</f>
        <v>0</v>
      </c>
    </row>
    <row r="311" spans="1:26" ht="17.25" customHeight="1" x14ac:dyDescent="0.25">
      <c r="A311" s="58" t="s">
        <v>2755</v>
      </c>
      <c r="B311" s="33">
        <v>44959</v>
      </c>
      <c r="C311" s="57">
        <v>44964</v>
      </c>
      <c r="D311" s="54" t="s">
        <v>732</v>
      </c>
      <c r="E311" s="36" t="s">
        <v>167</v>
      </c>
      <c r="F311" s="36" t="s">
        <v>1884</v>
      </c>
      <c r="G311" s="46">
        <v>29912000</v>
      </c>
      <c r="H311" s="34">
        <v>45083</v>
      </c>
      <c r="I311" s="35" t="s">
        <v>234</v>
      </c>
      <c r="J311" s="36" t="s">
        <v>1037</v>
      </c>
      <c r="K311" s="37">
        <v>0</v>
      </c>
      <c r="L311" s="55"/>
      <c r="M311" s="56">
        <v>0</v>
      </c>
      <c r="N311" s="50">
        <f t="shared" si="16"/>
        <v>29912000</v>
      </c>
      <c r="O311" s="38">
        <v>1</v>
      </c>
      <c r="P311" s="39"/>
      <c r="Q311" s="40"/>
      <c r="R311" s="41"/>
      <c r="T311" s="51">
        <v>45137</v>
      </c>
      <c r="U311" s="52">
        <f t="shared" si="17"/>
        <v>1.45</v>
      </c>
      <c r="V311" s="53">
        <f t="shared" si="18"/>
        <v>119</v>
      </c>
      <c r="W311" s="53">
        <f t="shared" si="19"/>
        <v>173</v>
      </c>
      <c r="Y311" s="51">
        <f>VLOOKUP(A311,'[2]BASE 2023'!$C$5:$DV$1213,94,0)</f>
        <v>0</v>
      </c>
      <c r="Z311" s="51">
        <f>VLOOKUP(A311,'[2]BASE 2023'!$C$5:$DV$1213,93,0)</f>
        <v>0</v>
      </c>
    </row>
    <row r="312" spans="1:26" ht="17.25" customHeight="1" x14ac:dyDescent="0.25">
      <c r="A312" s="58" t="s">
        <v>2756</v>
      </c>
      <c r="B312" s="33">
        <v>44959</v>
      </c>
      <c r="C312" s="57">
        <v>44966</v>
      </c>
      <c r="D312" s="54" t="s">
        <v>733</v>
      </c>
      <c r="E312" s="36" t="s">
        <v>41</v>
      </c>
      <c r="F312" s="36" t="s">
        <v>1885</v>
      </c>
      <c r="G312" s="46">
        <v>16000000</v>
      </c>
      <c r="H312" s="34">
        <v>45085</v>
      </c>
      <c r="I312" s="35" t="s">
        <v>234</v>
      </c>
      <c r="J312" s="36" t="s">
        <v>1038</v>
      </c>
      <c r="K312" s="37">
        <v>0</v>
      </c>
      <c r="L312" s="55"/>
      <c r="M312" s="56">
        <v>0</v>
      </c>
      <c r="N312" s="50">
        <f t="shared" si="16"/>
        <v>16000000</v>
      </c>
      <c r="O312" s="38">
        <v>1</v>
      </c>
      <c r="P312" s="39"/>
      <c r="Q312" s="40"/>
      <c r="R312" s="41"/>
      <c r="T312" s="51">
        <v>45137</v>
      </c>
      <c r="U312" s="52">
        <f t="shared" si="17"/>
        <v>1.44</v>
      </c>
      <c r="V312" s="53">
        <f t="shared" si="18"/>
        <v>119</v>
      </c>
      <c r="W312" s="53">
        <f t="shared" si="19"/>
        <v>171</v>
      </c>
      <c r="Y312" s="51">
        <f>VLOOKUP(A312,'[2]BASE 2023'!$C$5:$DV$1213,94,0)</f>
        <v>0</v>
      </c>
      <c r="Z312" s="51">
        <f>VLOOKUP(A312,'[2]BASE 2023'!$C$5:$DV$1213,93,0)</f>
        <v>0</v>
      </c>
    </row>
    <row r="313" spans="1:26" ht="17.25" customHeight="1" x14ac:dyDescent="0.25">
      <c r="A313" s="58" t="s">
        <v>2757</v>
      </c>
      <c r="B313" s="33">
        <v>44959</v>
      </c>
      <c r="C313" s="57">
        <v>44964</v>
      </c>
      <c r="D313" s="54" t="s">
        <v>732</v>
      </c>
      <c r="E313" s="36" t="s">
        <v>191</v>
      </c>
      <c r="F313" s="36" t="s">
        <v>1886</v>
      </c>
      <c r="G313" s="46">
        <v>29912000</v>
      </c>
      <c r="H313" s="34">
        <v>45083</v>
      </c>
      <c r="I313" s="35" t="s">
        <v>234</v>
      </c>
      <c r="J313" s="36" t="s">
        <v>1039</v>
      </c>
      <c r="K313" s="37">
        <v>0</v>
      </c>
      <c r="L313" s="55"/>
      <c r="M313" s="56">
        <v>0</v>
      </c>
      <c r="N313" s="50">
        <f t="shared" si="16"/>
        <v>29912000</v>
      </c>
      <c r="O313" s="38">
        <v>1</v>
      </c>
      <c r="P313" s="39"/>
      <c r="Q313" s="40"/>
      <c r="R313" s="41"/>
      <c r="T313" s="51">
        <v>45137</v>
      </c>
      <c r="U313" s="52">
        <f t="shared" si="17"/>
        <v>1.45</v>
      </c>
      <c r="V313" s="53">
        <f t="shared" si="18"/>
        <v>119</v>
      </c>
      <c r="W313" s="53">
        <f t="shared" si="19"/>
        <v>173</v>
      </c>
      <c r="Y313" s="51">
        <f>VLOOKUP(A313,'[2]BASE 2023'!$C$5:$DV$1213,94,0)</f>
        <v>0</v>
      </c>
      <c r="Z313" s="51">
        <f>VLOOKUP(A313,'[2]BASE 2023'!$C$5:$DV$1213,93,0)</f>
        <v>0</v>
      </c>
    </row>
    <row r="314" spans="1:26" ht="17.25" customHeight="1" x14ac:dyDescent="0.25">
      <c r="A314" s="58" t="s">
        <v>2758</v>
      </c>
      <c r="B314" s="33">
        <v>44959</v>
      </c>
      <c r="C314" s="57">
        <v>44964</v>
      </c>
      <c r="D314" s="54" t="s">
        <v>732</v>
      </c>
      <c r="E314" s="36" t="s">
        <v>441</v>
      </c>
      <c r="F314" s="36" t="s">
        <v>1803</v>
      </c>
      <c r="G314" s="46">
        <v>60255000</v>
      </c>
      <c r="H314" s="34">
        <v>45241</v>
      </c>
      <c r="I314" s="35" t="s">
        <v>234</v>
      </c>
      <c r="J314" s="36" t="s">
        <v>1040</v>
      </c>
      <c r="K314" s="37">
        <v>0</v>
      </c>
      <c r="L314" s="55"/>
      <c r="M314" s="56">
        <v>0</v>
      </c>
      <c r="N314" s="50">
        <f t="shared" si="16"/>
        <v>60255000</v>
      </c>
      <c r="O314" s="38">
        <v>0.62</v>
      </c>
      <c r="P314" s="39"/>
      <c r="Q314" s="40"/>
      <c r="R314" s="41"/>
      <c r="T314" s="51">
        <v>45137</v>
      </c>
      <c r="U314" s="52">
        <f t="shared" si="17"/>
        <v>0.62</v>
      </c>
      <c r="V314" s="53">
        <f t="shared" si="18"/>
        <v>277</v>
      </c>
      <c r="W314" s="53">
        <f t="shared" si="19"/>
        <v>173</v>
      </c>
      <c r="Y314" s="51">
        <f>VLOOKUP(A314,'[2]BASE 2023'!$C$5:$DV$1213,94,0)</f>
        <v>0</v>
      </c>
      <c r="Z314" s="51">
        <f>VLOOKUP(A314,'[2]BASE 2023'!$C$5:$DV$1213,93,0)</f>
        <v>0</v>
      </c>
    </row>
    <row r="315" spans="1:26" ht="17.25" customHeight="1" x14ac:dyDescent="0.25">
      <c r="A315" s="58" t="s">
        <v>2759</v>
      </c>
      <c r="B315" s="33">
        <v>44959</v>
      </c>
      <c r="C315" s="57">
        <v>44965</v>
      </c>
      <c r="D315" s="54" t="s">
        <v>732</v>
      </c>
      <c r="E315" s="36" t="s">
        <v>529</v>
      </c>
      <c r="F315" s="36" t="s">
        <v>1887</v>
      </c>
      <c r="G315" s="46">
        <v>21012000</v>
      </c>
      <c r="H315" s="34">
        <v>45084</v>
      </c>
      <c r="I315" s="35" t="s">
        <v>234</v>
      </c>
      <c r="J315" s="36" t="s">
        <v>1041</v>
      </c>
      <c r="K315" s="37">
        <v>0</v>
      </c>
      <c r="L315" s="55"/>
      <c r="M315" s="56">
        <v>0</v>
      </c>
      <c r="N315" s="50">
        <f t="shared" si="16"/>
        <v>21012000</v>
      </c>
      <c r="O315" s="38">
        <v>1</v>
      </c>
      <c r="P315" s="39"/>
      <c r="Q315" s="40"/>
      <c r="R315" s="41"/>
      <c r="T315" s="51">
        <v>45137</v>
      </c>
      <c r="U315" s="52">
        <f t="shared" si="17"/>
        <v>1.45</v>
      </c>
      <c r="V315" s="53">
        <f t="shared" si="18"/>
        <v>119</v>
      </c>
      <c r="W315" s="53">
        <f t="shared" si="19"/>
        <v>172</v>
      </c>
      <c r="Y315" s="51">
        <f>VLOOKUP(A315,'[2]BASE 2023'!$C$5:$DV$1213,94,0)</f>
        <v>0</v>
      </c>
      <c r="Z315" s="51">
        <f>VLOOKUP(A315,'[2]BASE 2023'!$C$5:$DV$1213,93,0)</f>
        <v>0</v>
      </c>
    </row>
    <row r="316" spans="1:26" ht="17.25" customHeight="1" x14ac:dyDescent="0.25">
      <c r="A316" s="58" t="s">
        <v>2760</v>
      </c>
      <c r="B316" s="33">
        <v>44959</v>
      </c>
      <c r="C316" s="57">
        <v>44964</v>
      </c>
      <c r="D316" s="54" t="s">
        <v>732</v>
      </c>
      <c r="E316" s="36" t="s">
        <v>221</v>
      </c>
      <c r="F316" s="36" t="s">
        <v>1888</v>
      </c>
      <c r="G316" s="46">
        <v>47277000</v>
      </c>
      <c r="H316" s="34">
        <v>45236</v>
      </c>
      <c r="I316" s="35" t="s">
        <v>234</v>
      </c>
      <c r="J316" s="36" t="s">
        <v>1042</v>
      </c>
      <c r="K316" s="37">
        <v>0</v>
      </c>
      <c r="L316" s="55"/>
      <c r="M316" s="56">
        <v>0</v>
      </c>
      <c r="N316" s="50">
        <f t="shared" si="16"/>
        <v>47277000</v>
      </c>
      <c r="O316" s="38">
        <v>0.64</v>
      </c>
      <c r="P316" s="39"/>
      <c r="Q316" s="40"/>
      <c r="R316" s="41"/>
      <c r="T316" s="51">
        <v>45137</v>
      </c>
      <c r="U316" s="52">
        <f t="shared" si="17"/>
        <v>0.64</v>
      </c>
      <c r="V316" s="53">
        <f t="shared" si="18"/>
        <v>272</v>
      </c>
      <c r="W316" s="53">
        <f t="shared" si="19"/>
        <v>173</v>
      </c>
      <c r="Y316" s="51">
        <f>VLOOKUP(A316,'[2]BASE 2023'!$C$5:$DV$1213,94,0)</f>
        <v>0</v>
      </c>
      <c r="Z316" s="51">
        <f>VLOOKUP(A316,'[2]BASE 2023'!$C$5:$DV$1213,93,0)</f>
        <v>0</v>
      </c>
    </row>
    <row r="317" spans="1:26" ht="17.25" customHeight="1" x14ac:dyDescent="0.25">
      <c r="A317" s="58" t="s">
        <v>2761</v>
      </c>
      <c r="B317" s="33">
        <v>44958</v>
      </c>
      <c r="C317" s="57">
        <v>44960</v>
      </c>
      <c r="D317" s="54" t="s">
        <v>732</v>
      </c>
      <c r="E317" s="36" t="s">
        <v>18</v>
      </c>
      <c r="F317" s="36" t="s">
        <v>1889</v>
      </c>
      <c r="G317" s="46">
        <v>103500000</v>
      </c>
      <c r="H317" s="34">
        <v>45232</v>
      </c>
      <c r="I317" s="35" t="s">
        <v>234</v>
      </c>
      <c r="J317" s="36" t="s">
        <v>1043</v>
      </c>
      <c r="K317" s="37">
        <v>0</v>
      </c>
      <c r="L317" s="55"/>
      <c r="M317" s="56">
        <v>0</v>
      </c>
      <c r="N317" s="50">
        <f t="shared" si="16"/>
        <v>103500000</v>
      </c>
      <c r="O317" s="38">
        <v>0.65</v>
      </c>
      <c r="P317" s="39"/>
      <c r="Q317" s="40"/>
      <c r="R317" s="41"/>
      <c r="T317" s="51">
        <v>45137</v>
      </c>
      <c r="U317" s="52">
        <f t="shared" si="17"/>
        <v>0.65</v>
      </c>
      <c r="V317" s="53">
        <f t="shared" si="18"/>
        <v>272</v>
      </c>
      <c r="W317" s="53">
        <f t="shared" si="19"/>
        <v>177</v>
      </c>
      <c r="Y317" s="51">
        <f>VLOOKUP(A317,'[2]BASE 2023'!$C$5:$DV$1213,94,0)</f>
        <v>0</v>
      </c>
      <c r="Z317" s="51">
        <f>VLOOKUP(A317,'[2]BASE 2023'!$C$5:$DV$1213,93,0)</f>
        <v>0</v>
      </c>
    </row>
    <row r="318" spans="1:26" ht="17.25" customHeight="1" x14ac:dyDescent="0.25">
      <c r="A318" s="58" t="s">
        <v>2762</v>
      </c>
      <c r="B318" s="33">
        <v>44959</v>
      </c>
      <c r="C318" s="57">
        <v>44963</v>
      </c>
      <c r="D318" s="54" t="s">
        <v>732</v>
      </c>
      <c r="E318" s="36" t="s">
        <v>640</v>
      </c>
      <c r="F318" s="36" t="s">
        <v>1890</v>
      </c>
      <c r="G318" s="46">
        <v>80300000</v>
      </c>
      <c r="H318" s="34">
        <v>45296</v>
      </c>
      <c r="I318" s="35" t="s">
        <v>234</v>
      </c>
      <c r="J318" s="36" t="s">
        <v>1044</v>
      </c>
      <c r="K318" s="37">
        <v>0</v>
      </c>
      <c r="L318" s="55"/>
      <c r="M318" s="56">
        <v>0</v>
      </c>
      <c r="N318" s="50">
        <f t="shared" si="16"/>
        <v>80300000</v>
      </c>
      <c r="O318" s="38">
        <v>0.52</v>
      </c>
      <c r="P318" s="39"/>
      <c r="Q318" s="40"/>
      <c r="R318" s="41"/>
      <c r="T318" s="51">
        <v>45137</v>
      </c>
      <c r="U318" s="52">
        <f t="shared" si="17"/>
        <v>0.52</v>
      </c>
      <c r="V318" s="53">
        <f t="shared" si="18"/>
        <v>333</v>
      </c>
      <c r="W318" s="53">
        <f t="shared" si="19"/>
        <v>174</v>
      </c>
      <c r="Y318" s="51">
        <f>VLOOKUP(A318,'[2]BASE 2023'!$C$5:$DV$1213,94,0)</f>
        <v>0</v>
      </c>
      <c r="Z318" s="51">
        <f>VLOOKUP(A318,'[2]BASE 2023'!$C$5:$DV$1213,93,0)</f>
        <v>0</v>
      </c>
    </row>
    <row r="319" spans="1:26" ht="17.25" customHeight="1" x14ac:dyDescent="0.25">
      <c r="A319" s="58" t="s">
        <v>2763</v>
      </c>
      <c r="B319" s="33">
        <v>44959</v>
      </c>
      <c r="C319" s="57">
        <v>44963</v>
      </c>
      <c r="D319" s="54" t="s">
        <v>732</v>
      </c>
      <c r="E319" s="36" t="s">
        <v>63</v>
      </c>
      <c r="F319" s="36" t="s">
        <v>1891</v>
      </c>
      <c r="G319" s="46">
        <v>73700000</v>
      </c>
      <c r="H319" s="34">
        <v>45296</v>
      </c>
      <c r="I319" s="35" t="s">
        <v>234</v>
      </c>
      <c r="J319" s="36" t="s">
        <v>1045</v>
      </c>
      <c r="K319" s="37">
        <v>0</v>
      </c>
      <c r="L319" s="55"/>
      <c r="M319" s="56">
        <v>0</v>
      </c>
      <c r="N319" s="50">
        <f t="shared" si="16"/>
        <v>73700000</v>
      </c>
      <c r="O319" s="38">
        <v>0.52</v>
      </c>
      <c r="P319" s="39"/>
      <c r="Q319" s="40"/>
      <c r="R319" s="41"/>
      <c r="T319" s="51">
        <v>45137</v>
      </c>
      <c r="U319" s="52">
        <f t="shared" si="17"/>
        <v>0.52</v>
      </c>
      <c r="V319" s="53">
        <f t="shared" si="18"/>
        <v>333</v>
      </c>
      <c r="W319" s="53">
        <f t="shared" si="19"/>
        <v>174</v>
      </c>
      <c r="Y319" s="51">
        <f>VLOOKUP(A319,'[2]BASE 2023'!$C$5:$DV$1213,94,0)</f>
        <v>0</v>
      </c>
      <c r="Z319" s="51">
        <f>VLOOKUP(A319,'[2]BASE 2023'!$C$5:$DV$1213,93,0)</f>
        <v>0</v>
      </c>
    </row>
    <row r="320" spans="1:26" ht="17.25" customHeight="1" x14ac:dyDescent="0.25">
      <c r="A320" s="58" t="s">
        <v>2764</v>
      </c>
      <c r="B320" s="33">
        <v>44958</v>
      </c>
      <c r="C320" s="57">
        <v>44959</v>
      </c>
      <c r="D320" s="54" t="s">
        <v>732</v>
      </c>
      <c r="E320" s="36" t="s">
        <v>440</v>
      </c>
      <c r="F320" s="36" t="s">
        <v>1892</v>
      </c>
      <c r="G320" s="46">
        <v>59600000</v>
      </c>
      <c r="H320" s="34">
        <v>45200</v>
      </c>
      <c r="I320" s="35" t="s">
        <v>234</v>
      </c>
      <c r="J320" s="36" t="s">
        <v>1046</v>
      </c>
      <c r="K320" s="37">
        <v>0</v>
      </c>
      <c r="L320" s="55"/>
      <c r="M320" s="56">
        <v>0</v>
      </c>
      <c r="N320" s="50">
        <f t="shared" si="16"/>
        <v>59600000</v>
      </c>
      <c r="O320" s="38">
        <v>0.74</v>
      </c>
      <c r="P320" s="39"/>
      <c r="Q320" s="40"/>
      <c r="R320" s="41"/>
      <c r="T320" s="51">
        <v>45137</v>
      </c>
      <c r="U320" s="52">
        <f t="shared" si="17"/>
        <v>0.74</v>
      </c>
      <c r="V320" s="53">
        <f t="shared" si="18"/>
        <v>241</v>
      </c>
      <c r="W320" s="53">
        <f t="shared" si="19"/>
        <v>178</v>
      </c>
      <c r="Y320" s="51">
        <f>VLOOKUP(A320,'[2]BASE 2023'!$C$5:$DV$1213,94,0)</f>
        <v>45201</v>
      </c>
      <c r="Z320" s="51">
        <f>VLOOKUP(A320,'[2]BASE 2023'!$C$5:$DV$1213,93,0)</f>
        <v>45198</v>
      </c>
    </row>
    <row r="321" spans="1:26" ht="17.25" customHeight="1" x14ac:dyDescent="0.25">
      <c r="A321" s="58" t="s">
        <v>2765</v>
      </c>
      <c r="B321" s="33">
        <v>44958</v>
      </c>
      <c r="C321" s="57">
        <v>44959</v>
      </c>
      <c r="D321" s="54" t="s">
        <v>732</v>
      </c>
      <c r="E321" s="36" t="s">
        <v>545</v>
      </c>
      <c r="F321" s="36" t="s">
        <v>1892</v>
      </c>
      <c r="G321" s="46">
        <v>59600000</v>
      </c>
      <c r="H321" s="34">
        <v>45200</v>
      </c>
      <c r="I321" s="35" t="s">
        <v>234</v>
      </c>
      <c r="J321" s="36" t="s">
        <v>1047</v>
      </c>
      <c r="K321" s="37">
        <v>0</v>
      </c>
      <c r="L321" s="55"/>
      <c r="M321" s="56">
        <v>0</v>
      </c>
      <c r="N321" s="50">
        <f t="shared" si="16"/>
        <v>59600000</v>
      </c>
      <c r="O321" s="38">
        <v>0.74</v>
      </c>
      <c r="P321" s="39"/>
      <c r="Q321" s="40"/>
      <c r="R321" s="41"/>
      <c r="T321" s="51">
        <v>45137</v>
      </c>
      <c r="U321" s="52">
        <f t="shared" si="17"/>
        <v>0.74</v>
      </c>
      <c r="V321" s="53">
        <f t="shared" si="18"/>
        <v>241</v>
      </c>
      <c r="W321" s="53">
        <f t="shared" si="19"/>
        <v>178</v>
      </c>
      <c r="Y321" s="51">
        <f>VLOOKUP(A321,'[2]BASE 2023'!$C$5:$DV$1213,94,0)</f>
        <v>45201</v>
      </c>
      <c r="Z321" s="51">
        <f>VLOOKUP(A321,'[2]BASE 2023'!$C$5:$DV$1213,93,0)</f>
        <v>45198</v>
      </c>
    </row>
    <row r="322" spans="1:26" ht="17.25" customHeight="1" x14ac:dyDescent="0.25">
      <c r="A322" s="58" t="s">
        <v>2766</v>
      </c>
      <c r="B322" s="33">
        <v>44958</v>
      </c>
      <c r="C322" s="57">
        <v>44959</v>
      </c>
      <c r="D322" s="54" t="s">
        <v>732</v>
      </c>
      <c r="E322" s="36" t="s">
        <v>1893</v>
      </c>
      <c r="F322" s="36" t="s">
        <v>1894</v>
      </c>
      <c r="G322" s="46">
        <v>59600000</v>
      </c>
      <c r="H322" s="34">
        <v>45200</v>
      </c>
      <c r="I322" s="35" t="s">
        <v>234</v>
      </c>
      <c r="J322" s="36" t="s">
        <v>1048</v>
      </c>
      <c r="K322" s="37">
        <v>0</v>
      </c>
      <c r="L322" s="55"/>
      <c r="M322" s="56">
        <v>0</v>
      </c>
      <c r="N322" s="50">
        <f t="shared" si="16"/>
        <v>59600000</v>
      </c>
      <c r="O322" s="38">
        <v>0.74</v>
      </c>
      <c r="P322" s="39"/>
      <c r="Q322" s="40"/>
      <c r="R322" s="41"/>
      <c r="T322" s="51">
        <v>45137</v>
      </c>
      <c r="U322" s="52">
        <f t="shared" si="17"/>
        <v>0.74</v>
      </c>
      <c r="V322" s="53">
        <f t="shared" si="18"/>
        <v>241</v>
      </c>
      <c r="W322" s="53">
        <f t="shared" si="19"/>
        <v>178</v>
      </c>
      <c r="Y322" s="51">
        <f>VLOOKUP(A322,'[2]BASE 2023'!$C$5:$DV$1213,94,0)</f>
        <v>45201</v>
      </c>
      <c r="Z322" s="51">
        <f>VLOOKUP(A322,'[2]BASE 2023'!$C$5:$DV$1213,93,0)</f>
        <v>45198</v>
      </c>
    </row>
    <row r="323" spans="1:26" ht="17.25" customHeight="1" x14ac:dyDescent="0.25">
      <c r="A323" s="58" t="s">
        <v>2767</v>
      </c>
      <c r="B323" s="33">
        <v>44958</v>
      </c>
      <c r="C323" s="57">
        <v>44959</v>
      </c>
      <c r="D323" s="54" t="s">
        <v>732</v>
      </c>
      <c r="E323" s="36" t="s">
        <v>87</v>
      </c>
      <c r="F323" s="36" t="s">
        <v>1892</v>
      </c>
      <c r="G323" s="46">
        <v>59600000</v>
      </c>
      <c r="H323" s="34">
        <v>45200</v>
      </c>
      <c r="I323" s="35" t="s">
        <v>234</v>
      </c>
      <c r="J323" s="36" t="s">
        <v>1049</v>
      </c>
      <c r="K323" s="37">
        <v>0</v>
      </c>
      <c r="L323" s="55"/>
      <c r="M323" s="56">
        <v>0</v>
      </c>
      <c r="N323" s="50">
        <f t="shared" si="16"/>
        <v>59600000</v>
      </c>
      <c r="O323" s="38">
        <v>0.74</v>
      </c>
      <c r="P323" s="39"/>
      <c r="Q323" s="40"/>
      <c r="R323" s="41"/>
      <c r="T323" s="51">
        <v>45137</v>
      </c>
      <c r="U323" s="52">
        <f t="shared" si="17"/>
        <v>0.74</v>
      </c>
      <c r="V323" s="53">
        <f t="shared" si="18"/>
        <v>241</v>
      </c>
      <c r="W323" s="53">
        <f t="shared" si="19"/>
        <v>178</v>
      </c>
      <c r="Y323" s="51">
        <f>VLOOKUP(A323,'[2]BASE 2023'!$C$5:$DV$1213,94,0)</f>
        <v>45201</v>
      </c>
      <c r="Z323" s="51">
        <f>VLOOKUP(A323,'[2]BASE 2023'!$C$5:$DV$1213,93,0)</f>
        <v>45198</v>
      </c>
    </row>
    <row r="324" spans="1:26" ht="17.25" customHeight="1" x14ac:dyDescent="0.25">
      <c r="A324" s="58" t="s">
        <v>2768</v>
      </c>
      <c r="B324" s="33">
        <v>44958</v>
      </c>
      <c r="C324" s="57">
        <v>44959</v>
      </c>
      <c r="D324" s="54" t="s">
        <v>732</v>
      </c>
      <c r="E324" s="36" t="s">
        <v>231</v>
      </c>
      <c r="F324" s="36" t="s">
        <v>1892</v>
      </c>
      <c r="G324" s="46">
        <v>59600000</v>
      </c>
      <c r="H324" s="34">
        <v>45200</v>
      </c>
      <c r="I324" s="35" t="s">
        <v>234</v>
      </c>
      <c r="J324" s="36" t="s">
        <v>1050</v>
      </c>
      <c r="K324" s="37">
        <v>0</v>
      </c>
      <c r="L324" s="55"/>
      <c r="M324" s="56">
        <v>0</v>
      </c>
      <c r="N324" s="50">
        <f t="shared" si="16"/>
        <v>59600000</v>
      </c>
      <c r="O324" s="38">
        <v>0.74</v>
      </c>
      <c r="P324" s="39"/>
      <c r="Q324" s="40"/>
      <c r="R324" s="41"/>
      <c r="T324" s="51">
        <v>45137</v>
      </c>
      <c r="U324" s="52">
        <f t="shared" si="17"/>
        <v>0.74</v>
      </c>
      <c r="V324" s="53">
        <f t="shared" si="18"/>
        <v>241</v>
      </c>
      <c r="W324" s="53">
        <f t="shared" si="19"/>
        <v>178</v>
      </c>
      <c r="Y324" s="51">
        <f>VLOOKUP(A324,'[2]BASE 2023'!$C$5:$DV$1213,94,0)</f>
        <v>45201</v>
      </c>
      <c r="Z324" s="51">
        <f>VLOOKUP(A324,'[2]BASE 2023'!$C$5:$DV$1213,93,0)</f>
        <v>45198</v>
      </c>
    </row>
    <row r="325" spans="1:26" ht="17.25" customHeight="1" x14ac:dyDescent="0.25">
      <c r="A325" s="58" t="s">
        <v>2769</v>
      </c>
      <c r="B325" s="33">
        <v>44958</v>
      </c>
      <c r="C325" s="57">
        <v>44959</v>
      </c>
      <c r="D325" s="54" t="s">
        <v>732</v>
      </c>
      <c r="E325" s="36" t="s">
        <v>125</v>
      </c>
      <c r="F325" s="36" t="s">
        <v>1895</v>
      </c>
      <c r="G325" s="46">
        <v>51200000</v>
      </c>
      <c r="H325" s="34">
        <v>45200</v>
      </c>
      <c r="I325" s="35" t="s">
        <v>234</v>
      </c>
      <c r="J325" s="36" t="s">
        <v>1051</v>
      </c>
      <c r="K325" s="37">
        <v>0</v>
      </c>
      <c r="L325" s="55"/>
      <c r="M325" s="56">
        <v>0</v>
      </c>
      <c r="N325" s="50">
        <f t="shared" si="16"/>
        <v>51200000</v>
      </c>
      <c r="O325" s="38">
        <v>0.74</v>
      </c>
      <c r="P325" s="39"/>
      <c r="Q325" s="40"/>
      <c r="R325" s="41"/>
      <c r="T325" s="51">
        <v>45137</v>
      </c>
      <c r="U325" s="52">
        <f t="shared" si="17"/>
        <v>0.74</v>
      </c>
      <c r="V325" s="53">
        <f t="shared" si="18"/>
        <v>241</v>
      </c>
      <c r="W325" s="53">
        <f t="shared" si="19"/>
        <v>178</v>
      </c>
      <c r="Y325" s="51">
        <f>VLOOKUP(A325,'[2]BASE 2023'!$C$5:$DV$1213,94,0)</f>
        <v>45201</v>
      </c>
      <c r="Z325" s="51">
        <f>VLOOKUP(A325,'[2]BASE 2023'!$C$5:$DV$1213,93,0)</f>
        <v>45198</v>
      </c>
    </row>
    <row r="326" spans="1:26" ht="17.25" customHeight="1" x14ac:dyDescent="0.25">
      <c r="A326" s="58" t="s">
        <v>2770</v>
      </c>
      <c r="B326" s="33">
        <v>44958</v>
      </c>
      <c r="C326" s="57">
        <v>44959</v>
      </c>
      <c r="D326" s="54" t="s">
        <v>732</v>
      </c>
      <c r="E326" s="36" t="s">
        <v>1896</v>
      </c>
      <c r="F326" s="36" t="s">
        <v>1897</v>
      </c>
      <c r="G326" s="46">
        <v>68000000</v>
      </c>
      <c r="H326" s="34">
        <v>45200</v>
      </c>
      <c r="I326" s="35" t="s">
        <v>234</v>
      </c>
      <c r="J326" s="36" t="s">
        <v>1052</v>
      </c>
      <c r="K326" s="37">
        <v>0</v>
      </c>
      <c r="L326" s="55"/>
      <c r="M326" s="56">
        <v>0</v>
      </c>
      <c r="N326" s="50">
        <f t="shared" si="16"/>
        <v>68000000</v>
      </c>
      <c r="O326" s="38">
        <v>0.74</v>
      </c>
      <c r="P326" s="39"/>
      <c r="Q326" s="40"/>
      <c r="R326" s="41"/>
      <c r="T326" s="51">
        <v>45137</v>
      </c>
      <c r="U326" s="52">
        <f t="shared" si="17"/>
        <v>0.74</v>
      </c>
      <c r="V326" s="53">
        <f t="shared" si="18"/>
        <v>241</v>
      </c>
      <c r="W326" s="53">
        <f t="shared" si="19"/>
        <v>178</v>
      </c>
      <c r="Y326" s="51">
        <f>VLOOKUP(A326,'[2]BASE 2023'!$C$5:$DV$1213,94,0)</f>
        <v>45201</v>
      </c>
      <c r="Z326" s="51">
        <f>VLOOKUP(A326,'[2]BASE 2023'!$C$5:$DV$1213,93,0)</f>
        <v>45198</v>
      </c>
    </row>
    <row r="327" spans="1:26" ht="17.25" customHeight="1" x14ac:dyDescent="0.25">
      <c r="A327" s="58" t="s">
        <v>2771</v>
      </c>
      <c r="B327" s="33">
        <v>44958</v>
      </c>
      <c r="C327" s="57">
        <v>44960</v>
      </c>
      <c r="D327" s="54" t="s">
        <v>732</v>
      </c>
      <c r="E327" s="36" t="s">
        <v>647</v>
      </c>
      <c r="F327" s="36" t="s">
        <v>1898</v>
      </c>
      <c r="G327" s="46">
        <v>68000000</v>
      </c>
      <c r="H327" s="34">
        <v>45201</v>
      </c>
      <c r="I327" s="35" t="s">
        <v>234</v>
      </c>
      <c r="J327" s="36" t="s">
        <v>1053</v>
      </c>
      <c r="K327" s="37">
        <v>0</v>
      </c>
      <c r="L327" s="55"/>
      <c r="M327" s="56">
        <v>0</v>
      </c>
      <c r="N327" s="50">
        <f t="shared" si="16"/>
        <v>68000000</v>
      </c>
      <c r="O327" s="38">
        <v>0.73</v>
      </c>
      <c r="P327" s="39"/>
      <c r="Q327" s="40"/>
      <c r="R327" s="41"/>
      <c r="T327" s="51">
        <v>45137</v>
      </c>
      <c r="U327" s="52">
        <f t="shared" si="17"/>
        <v>0.73</v>
      </c>
      <c r="V327" s="53">
        <f t="shared" si="18"/>
        <v>241</v>
      </c>
      <c r="W327" s="53">
        <f t="shared" si="19"/>
        <v>177</v>
      </c>
      <c r="Y327" s="51">
        <f>VLOOKUP(A327,'[2]BASE 2023'!$C$5:$DV$1213,94,0)</f>
        <v>45202</v>
      </c>
      <c r="Z327" s="51">
        <f>VLOOKUP(A327,'[2]BASE 2023'!$C$5:$DV$1213,93,0)</f>
        <v>45198</v>
      </c>
    </row>
    <row r="328" spans="1:26" ht="17.25" customHeight="1" x14ac:dyDescent="0.25">
      <c r="A328" s="58" t="s">
        <v>2772</v>
      </c>
      <c r="B328" s="33">
        <v>44959</v>
      </c>
      <c r="C328" s="57">
        <v>44960</v>
      </c>
      <c r="D328" s="54" t="s">
        <v>732</v>
      </c>
      <c r="E328" s="36" t="s">
        <v>595</v>
      </c>
      <c r="F328" s="36" t="s">
        <v>1899</v>
      </c>
      <c r="G328" s="46">
        <v>65600000</v>
      </c>
      <c r="H328" s="34">
        <v>45049</v>
      </c>
      <c r="I328" s="35" t="s">
        <v>234</v>
      </c>
      <c r="J328" s="36" t="s">
        <v>1054</v>
      </c>
      <c r="K328" s="37">
        <v>0</v>
      </c>
      <c r="L328" s="55"/>
      <c r="M328" s="56">
        <v>40726667</v>
      </c>
      <c r="N328" s="50">
        <f t="shared" si="16"/>
        <v>24873333</v>
      </c>
      <c r="O328" s="38">
        <v>1</v>
      </c>
      <c r="P328" s="39"/>
      <c r="Q328" s="40"/>
      <c r="R328" s="41"/>
      <c r="T328" s="51">
        <v>45137</v>
      </c>
      <c r="U328" s="52">
        <f t="shared" si="17"/>
        <v>1.99</v>
      </c>
      <c r="V328" s="53">
        <f t="shared" si="18"/>
        <v>89</v>
      </c>
      <c r="W328" s="53">
        <f t="shared" si="19"/>
        <v>177</v>
      </c>
      <c r="Y328" s="51">
        <f>VLOOKUP(A328,'[2]BASE 2023'!$C$5:$DV$1213,94,0)</f>
        <v>0</v>
      </c>
      <c r="Z328" s="51">
        <f>VLOOKUP(A328,'[2]BASE 2023'!$C$5:$DV$1213,93,0)</f>
        <v>0</v>
      </c>
    </row>
    <row r="329" spans="1:26" ht="17.25" customHeight="1" x14ac:dyDescent="0.25">
      <c r="A329" s="58" t="s">
        <v>2773</v>
      </c>
      <c r="B329" s="33">
        <v>44959</v>
      </c>
      <c r="C329" s="57">
        <v>44960</v>
      </c>
      <c r="D329" s="54" t="s">
        <v>733</v>
      </c>
      <c r="E329" s="36" t="s">
        <v>567</v>
      </c>
      <c r="F329" s="36" t="s">
        <v>1900</v>
      </c>
      <c r="G329" s="46">
        <v>28000000</v>
      </c>
      <c r="H329" s="34">
        <v>45201</v>
      </c>
      <c r="I329" s="35" t="s">
        <v>234</v>
      </c>
      <c r="J329" s="36" t="s">
        <v>1055</v>
      </c>
      <c r="K329" s="37">
        <v>0</v>
      </c>
      <c r="L329" s="55"/>
      <c r="M329" s="56">
        <v>0</v>
      </c>
      <c r="N329" s="50">
        <f t="shared" si="16"/>
        <v>28000000</v>
      </c>
      <c r="O329" s="38">
        <v>0.73</v>
      </c>
      <c r="P329" s="39"/>
      <c r="Q329" s="40"/>
      <c r="R329" s="41"/>
      <c r="T329" s="51">
        <v>45137</v>
      </c>
      <c r="U329" s="52">
        <f t="shared" si="17"/>
        <v>0.73</v>
      </c>
      <c r="V329" s="53">
        <f t="shared" si="18"/>
        <v>241</v>
      </c>
      <c r="W329" s="53">
        <f t="shared" si="19"/>
        <v>177</v>
      </c>
      <c r="Y329" s="51">
        <f>VLOOKUP(A329,'[2]BASE 2023'!$C$5:$DV$1213,94,0)</f>
        <v>0</v>
      </c>
      <c r="Z329" s="51">
        <f>VLOOKUP(A329,'[2]BASE 2023'!$C$5:$DV$1213,93,0)</f>
        <v>0</v>
      </c>
    </row>
    <row r="330" spans="1:26" ht="17.25" customHeight="1" x14ac:dyDescent="0.25">
      <c r="A330" s="58" t="s">
        <v>2774</v>
      </c>
      <c r="B330" s="33">
        <v>44959</v>
      </c>
      <c r="C330" s="57">
        <v>44960</v>
      </c>
      <c r="D330" s="54" t="s">
        <v>733</v>
      </c>
      <c r="E330" s="36" t="s">
        <v>566</v>
      </c>
      <c r="F330" s="36" t="s">
        <v>1900</v>
      </c>
      <c r="G330" s="46">
        <v>28000000</v>
      </c>
      <c r="H330" s="34">
        <v>45201</v>
      </c>
      <c r="I330" s="35" t="s">
        <v>234</v>
      </c>
      <c r="J330" s="36" t="s">
        <v>1056</v>
      </c>
      <c r="K330" s="37">
        <v>0</v>
      </c>
      <c r="L330" s="55"/>
      <c r="M330" s="56">
        <v>0</v>
      </c>
      <c r="N330" s="50">
        <f t="shared" si="16"/>
        <v>28000000</v>
      </c>
      <c r="O330" s="38">
        <v>0.73</v>
      </c>
      <c r="P330" s="39"/>
      <c r="Q330" s="40"/>
      <c r="R330" s="41"/>
      <c r="T330" s="51">
        <v>45137</v>
      </c>
      <c r="U330" s="52">
        <f t="shared" si="17"/>
        <v>0.73</v>
      </c>
      <c r="V330" s="53">
        <f t="shared" si="18"/>
        <v>241</v>
      </c>
      <c r="W330" s="53">
        <f t="shared" si="19"/>
        <v>177</v>
      </c>
      <c r="Y330" s="51">
        <f>VLOOKUP(A330,'[2]BASE 2023'!$C$5:$DV$1213,94,0)</f>
        <v>0</v>
      </c>
      <c r="Z330" s="51">
        <f>VLOOKUP(A330,'[2]BASE 2023'!$C$5:$DV$1213,93,0)</f>
        <v>0</v>
      </c>
    </row>
    <row r="331" spans="1:26" ht="17.25" customHeight="1" x14ac:dyDescent="0.25">
      <c r="A331" s="58" t="s">
        <v>2775</v>
      </c>
      <c r="B331" s="33">
        <v>44959</v>
      </c>
      <c r="C331" s="57">
        <v>44960</v>
      </c>
      <c r="D331" s="54" t="s">
        <v>733</v>
      </c>
      <c r="E331" s="36" t="s">
        <v>569</v>
      </c>
      <c r="F331" s="36" t="s">
        <v>1900</v>
      </c>
      <c r="G331" s="46">
        <v>28000000</v>
      </c>
      <c r="H331" s="34">
        <v>45201</v>
      </c>
      <c r="I331" s="35" t="s">
        <v>234</v>
      </c>
      <c r="J331" s="36" t="s">
        <v>1057</v>
      </c>
      <c r="K331" s="37">
        <v>0</v>
      </c>
      <c r="L331" s="55"/>
      <c r="M331" s="56">
        <v>0</v>
      </c>
      <c r="N331" s="50">
        <f t="shared" si="16"/>
        <v>28000000</v>
      </c>
      <c r="O331" s="38">
        <v>0.73</v>
      </c>
      <c r="P331" s="39"/>
      <c r="Q331" s="40"/>
      <c r="R331" s="41"/>
      <c r="T331" s="51">
        <v>45137</v>
      </c>
      <c r="U331" s="52">
        <f t="shared" si="17"/>
        <v>0.73</v>
      </c>
      <c r="V331" s="53">
        <f t="shared" si="18"/>
        <v>241</v>
      </c>
      <c r="W331" s="53">
        <f t="shared" si="19"/>
        <v>177</v>
      </c>
      <c r="Y331" s="51">
        <f>VLOOKUP(A331,'[2]BASE 2023'!$C$5:$DV$1213,94,0)</f>
        <v>0</v>
      </c>
      <c r="Z331" s="51">
        <f>VLOOKUP(A331,'[2]BASE 2023'!$C$5:$DV$1213,93,0)</f>
        <v>0</v>
      </c>
    </row>
    <row r="332" spans="1:26" ht="17.25" customHeight="1" x14ac:dyDescent="0.25">
      <c r="A332" s="58" t="s">
        <v>2776</v>
      </c>
      <c r="B332" s="33">
        <v>44959</v>
      </c>
      <c r="C332" s="57">
        <v>44960</v>
      </c>
      <c r="D332" s="54" t="s">
        <v>733</v>
      </c>
      <c r="E332" s="36" t="s">
        <v>78</v>
      </c>
      <c r="F332" s="36" t="s">
        <v>1900</v>
      </c>
      <c r="G332" s="46">
        <v>28000000</v>
      </c>
      <c r="H332" s="34">
        <v>45201</v>
      </c>
      <c r="I332" s="35" t="s">
        <v>234</v>
      </c>
      <c r="J332" s="36" t="s">
        <v>1058</v>
      </c>
      <c r="K332" s="37">
        <v>0</v>
      </c>
      <c r="L332" s="55"/>
      <c r="M332" s="56">
        <v>0</v>
      </c>
      <c r="N332" s="50">
        <f t="shared" ref="N332:N395" si="20">+G332+L332-M332</f>
        <v>28000000</v>
      </c>
      <c r="O332" s="38">
        <v>0.73</v>
      </c>
      <c r="P332" s="39"/>
      <c r="Q332" s="40"/>
      <c r="R332" s="41"/>
      <c r="T332" s="51">
        <v>45137</v>
      </c>
      <c r="U332" s="52">
        <f t="shared" si="17"/>
        <v>0.73</v>
      </c>
      <c r="V332" s="53">
        <f t="shared" si="18"/>
        <v>241</v>
      </c>
      <c r="W332" s="53">
        <f t="shared" si="19"/>
        <v>177</v>
      </c>
      <c r="Y332" s="51">
        <f>VLOOKUP(A332,'[2]BASE 2023'!$C$5:$DV$1213,94,0)</f>
        <v>0</v>
      </c>
      <c r="Z332" s="51">
        <f>VLOOKUP(A332,'[2]BASE 2023'!$C$5:$DV$1213,93,0)</f>
        <v>0</v>
      </c>
    </row>
    <row r="333" spans="1:26" ht="17.25" customHeight="1" x14ac:dyDescent="0.25">
      <c r="A333" s="58" t="s">
        <v>2777</v>
      </c>
      <c r="B333" s="33">
        <v>44959</v>
      </c>
      <c r="C333" s="57">
        <v>44960</v>
      </c>
      <c r="D333" s="54" t="s">
        <v>733</v>
      </c>
      <c r="E333" s="36" t="s">
        <v>106</v>
      </c>
      <c r="F333" s="36" t="s">
        <v>1900</v>
      </c>
      <c r="G333" s="46">
        <v>28000000</v>
      </c>
      <c r="H333" s="34">
        <v>45201</v>
      </c>
      <c r="I333" s="35" t="s">
        <v>234</v>
      </c>
      <c r="J333" s="36" t="s">
        <v>1059</v>
      </c>
      <c r="K333" s="37">
        <v>0</v>
      </c>
      <c r="L333" s="55"/>
      <c r="M333" s="56">
        <v>0</v>
      </c>
      <c r="N333" s="50">
        <f t="shared" si="20"/>
        <v>28000000</v>
      </c>
      <c r="O333" s="38">
        <v>0.73</v>
      </c>
      <c r="P333" s="39"/>
      <c r="Q333" s="40"/>
      <c r="R333" s="41"/>
      <c r="T333" s="51">
        <v>45137</v>
      </c>
      <c r="U333" s="52">
        <f t="shared" ref="U333:U396" si="21">ROUND(W333/V333,2)</f>
        <v>0.73</v>
      </c>
      <c r="V333" s="53">
        <f t="shared" ref="V333:V396" si="22">+H333-C333</f>
        <v>241</v>
      </c>
      <c r="W333" s="53">
        <f t="shared" ref="W333:W396" si="23">+T333-C333</f>
        <v>177</v>
      </c>
      <c r="Y333" s="51">
        <f>VLOOKUP(A333,'[2]BASE 2023'!$C$5:$DV$1213,94,0)</f>
        <v>0</v>
      </c>
      <c r="Z333" s="51">
        <f>VLOOKUP(A333,'[2]BASE 2023'!$C$5:$DV$1213,93,0)</f>
        <v>0</v>
      </c>
    </row>
    <row r="334" spans="1:26" ht="17.25" customHeight="1" x14ac:dyDescent="0.25">
      <c r="A334" s="58" t="s">
        <v>2778</v>
      </c>
      <c r="B334" s="33">
        <v>44959</v>
      </c>
      <c r="C334" s="57">
        <v>44963</v>
      </c>
      <c r="D334" s="54" t="s">
        <v>732</v>
      </c>
      <c r="E334" s="36" t="s">
        <v>1901</v>
      </c>
      <c r="F334" s="36" t="s">
        <v>1902</v>
      </c>
      <c r="G334" s="46">
        <v>108000000</v>
      </c>
      <c r="H334" s="34">
        <v>45235</v>
      </c>
      <c r="I334" s="35" t="s">
        <v>234</v>
      </c>
      <c r="J334" s="36" t="s">
        <v>1060</v>
      </c>
      <c r="K334" s="37">
        <v>0</v>
      </c>
      <c r="L334" s="55"/>
      <c r="M334" s="56">
        <v>0</v>
      </c>
      <c r="N334" s="50">
        <f t="shared" si="20"/>
        <v>108000000</v>
      </c>
      <c r="O334" s="38">
        <v>0.64</v>
      </c>
      <c r="P334" s="39"/>
      <c r="Q334" s="40"/>
      <c r="R334" s="41"/>
      <c r="T334" s="51">
        <v>45137</v>
      </c>
      <c r="U334" s="52">
        <f t="shared" si="21"/>
        <v>0.64</v>
      </c>
      <c r="V334" s="53">
        <f t="shared" si="22"/>
        <v>272</v>
      </c>
      <c r="W334" s="53">
        <f t="shared" si="23"/>
        <v>174</v>
      </c>
      <c r="Y334" s="51">
        <f>VLOOKUP(A334,'[2]BASE 2023'!$C$5:$DV$1213,94,0)</f>
        <v>0</v>
      </c>
      <c r="Z334" s="51">
        <f>VLOOKUP(A334,'[2]BASE 2023'!$C$5:$DV$1213,93,0)</f>
        <v>0</v>
      </c>
    </row>
    <row r="335" spans="1:26" ht="17.25" customHeight="1" x14ac:dyDescent="0.25">
      <c r="A335" s="58" t="s">
        <v>2779</v>
      </c>
      <c r="B335" s="33">
        <v>44963</v>
      </c>
      <c r="C335" s="57">
        <v>44964</v>
      </c>
      <c r="D335" s="54" t="s">
        <v>732</v>
      </c>
      <c r="E335" s="36" t="s">
        <v>97</v>
      </c>
      <c r="F335" s="36" t="s">
        <v>1903</v>
      </c>
      <c r="G335" s="46">
        <v>76482000</v>
      </c>
      <c r="H335" s="34">
        <v>45236</v>
      </c>
      <c r="I335" s="35" t="s">
        <v>234</v>
      </c>
      <c r="J335" s="36" t="s">
        <v>1061</v>
      </c>
      <c r="K335" s="37">
        <v>0</v>
      </c>
      <c r="L335" s="55"/>
      <c r="M335" s="56">
        <v>0</v>
      </c>
      <c r="N335" s="50">
        <f t="shared" si="20"/>
        <v>76482000</v>
      </c>
      <c r="O335" s="38">
        <v>0.64</v>
      </c>
      <c r="P335" s="39"/>
      <c r="Q335" s="40"/>
      <c r="R335" s="41"/>
      <c r="T335" s="51">
        <v>45137</v>
      </c>
      <c r="U335" s="52">
        <f t="shared" si="21"/>
        <v>0.64</v>
      </c>
      <c r="V335" s="53">
        <f t="shared" si="22"/>
        <v>272</v>
      </c>
      <c r="W335" s="53">
        <f t="shared" si="23"/>
        <v>173</v>
      </c>
      <c r="Y335" s="51">
        <f>VLOOKUP(A335,'[2]BASE 2023'!$C$5:$DV$1213,94,0)</f>
        <v>0</v>
      </c>
      <c r="Z335" s="51">
        <f>VLOOKUP(A335,'[2]BASE 2023'!$C$5:$DV$1213,93,0)</f>
        <v>0</v>
      </c>
    </row>
    <row r="336" spans="1:26" ht="17.25" customHeight="1" x14ac:dyDescent="0.25">
      <c r="A336" s="58" t="s">
        <v>2780</v>
      </c>
      <c r="B336" s="33">
        <v>44965</v>
      </c>
      <c r="C336" s="57">
        <v>44971</v>
      </c>
      <c r="D336" s="54" t="s">
        <v>732</v>
      </c>
      <c r="E336" s="36" t="s">
        <v>610</v>
      </c>
      <c r="F336" s="36" t="s">
        <v>1904</v>
      </c>
      <c r="G336" s="46">
        <v>55620000</v>
      </c>
      <c r="H336" s="34">
        <v>45243</v>
      </c>
      <c r="I336" s="35" t="s">
        <v>234</v>
      </c>
      <c r="J336" s="36" t="s">
        <v>1062</v>
      </c>
      <c r="K336" s="37">
        <v>0</v>
      </c>
      <c r="L336" s="55"/>
      <c r="M336" s="56">
        <v>0</v>
      </c>
      <c r="N336" s="50">
        <f t="shared" si="20"/>
        <v>55620000</v>
      </c>
      <c r="O336" s="38">
        <v>0.61</v>
      </c>
      <c r="P336" s="39"/>
      <c r="Q336" s="40"/>
      <c r="R336" s="41"/>
      <c r="T336" s="51">
        <v>45137</v>
      </c>
      <c r="U336" s="52">
        <f t="shared" si="21"/>
        <v>0.61</v>
      </c>
      <c r="V336" s="53">
        <f t="shared" si="22"/>
        <v>272</v>
      </c>
      <c r="W336" s="53">
        <f t="shared" si="23"/>
        <v>166</v>
      </c>
      <c r="Y336" s="51">
        <f>VLOOKUP(A336,'[2]BASE 2023'!$C$5:$DV$1213,94,0)</f>
        <v>0</v>
      </c>
      <c r="Z336" s="51">
        <f>VLOOKUP(A336,'[2]BASE 2023'!$C$5:$DV$1213,93,0)</f>
        <v>0</v>
      </c>
    </row>
    <row r="337" spans="1:26" ht="17.25" customHeight="1" x14ac:dyDescent="0.25">
      <c r="A337" s="58" t="s">
        <v>2781</v>
      </c>
      <c r="B337" s="33">
        <v>44965</v>
      </c>
      <c r="C337" s="57">
        <v>44966</v>
      </c>
      <c r="D337" s="54" t="s">
        <v>732</v>
      </c>
      <c r="E337" s="36" t="s">
        <v>606</v>
      </c>
      <c r="F337" s="36" t="s">
        <v>1699</v>
      </c>
      <c r="G337" s="46">
        <v>21630000</v>
      </c>
      <c r="H337" s="34">
        <v>45054</v>
      </c>
      <c r="I337" s="35" t="s">
        <v>234</v>
      </c>
      <c r="J337" s="36" t="s">
        <v>1063</v>
      </c>
      <c r="K337" s="37">
        <v>0</v>
      </c>
      <c r="L337" s="55"/>
      <c r="M337" s="56">
        <v>0</v>
      </c>
      <c r="N337" s="50">
        <f t="shared" si="20"/>
        <v>21630000</v>
      </c>
      <c r="O337" s="38">
        <v>1</v>
      </c>
      <c r="P337" s="39"/>
      <c r="Q337" s="40"/>
      <c r="R337" s="41"/>
      <c r="T337" s="51">
        <v>45137</v>
      </c>
      <c r="U337" s="52">
        <f t="shared" si="21"/>
        <v>1.94</v>
      </c>
      <c r="V337" s="53">
        <f t="shared" si="22"/>
        <v>88</v>
      </c>
      <c r="W337" s="53">
        <f t="shared" si="23"/>
        <v>171</v>
      </c>
      <c r="Y337" s="51">
        <f>VLOOKUP(A337,'[2]BASE 2023'!$C$5:$DV$1213,94,0)</f>
        <v>0</v>
      </c>
      <c r="Z337" s="51">
        <f>VLOOKUP(A337,'[2]BASE 2023'!$C$5:$DV$1213,93,0)</f>
        <v>0</v>
      </c>
    </row>
    <row r="338" spans="1:26" ht="17.25" customHeight="1" x14ac:dyDescent="0.25">
      <c r="A338" s="58" t="s">
        <v>2782</v>
      </c>
      <c r="B338" s="33">
        <v>44964</v>
      </c>
      <c r="C338" s="57">
        <v>44966</v>
      </c>
      <c r="D338" s="54" t="s">
        <v>733</v>
      </c>
      <c r="E338" s="36" t="s">
        <v>576</v>
      </c>
      <c r="F338" s="36" t="s">
        <v>1905</v>
      </c>
      <c r="G338" s="46">
        <v>43740000</v>
      </c>
      <c r="H338" s="34">
        <v>45238</v>
      </c>
      <c r="I338" s="35" t="s">
        <v>234</v>
      </c>
      <c r="J338" s="36" t="s">
        <v>1064</v>
      </c>
      <c r="K338" s="37">
        <v>0</v>
      </c>
      <c r="L338" s="55"/>
      <c r="M338" s="56">
        <v>0</v>
      </c>
      <c r="N338" s="50">
        <f t="shared" si="20"/>
        <v>43740000</v>
      </c>
      <c r="O338" s="38">
        <v>0.63</v>
      </c>
      <c r="P338" s="39"/>
      <c r="Q338" s="40"/>
      <c r="R338" s="41"/>
      <c r="T338" s="51">
        <v>45137</v>
      </c>
      <c r="U338" s="52">
        <f t="shared" si="21"/>
        <v>0.63</v>
      </c>
      <c r="V338" s="53">
        <f t="shared" si="22"/>
        <v>272</v>
      </c>
      <c r="W338" s="53">
        <f t="shared" si="23"/>
        <v>171</v>
      </c>
      <c r="Y338" s="51">
        <f>VLOOKUP(A338,'[2]BASE 2023'!$C$5:$DV$1213,94,0)</f>
        <v>0</v>
      </c>
      <c r="Z338" s="51">
        <f>VLOOKUP(A338,'[2]BASE 2023'!$C$5:$DV$1213,93,0)</f>
        <v>0</v>
      </c>
    </row>
    <row r="339" spans="1:26" ht="17.25" customHeight="1" x14ac:dyDescent="0.25">
      <c r="A339" s="58" t="s">
        <v>2783</v>
      </c>
      <c r="B339" s="33">
        <v>44959</v>
      </c>
      <c r="C339" s="57">
        <v>44963</v>
      </c>
      <c r="D339" s="54" t="s">
        <v>732</v>
      </c>
      <c r="E339" s="36" t="s">
        <v>1906</v>
      </c>
      <c r="F339" s="36" t="s">
        <v>1907</v>
      </c>
      <c r="G339" s="46">
        <v>74400000</v>
      </c>
      <c r="H339" s="34">
        <v>45204</v>
      </c>
      <c r="I339" s="35" t="s">
        <v>234</v>
      </c>
      <c r="J339" s="36" t="s">
        <v>1065</v>
      </c>
      <c r="K339" s="37">
        <v>0</v>
      </c>
      <c r="L339" s="55"/>
      <c r="M339" s="56">
        <v>0</v>
      </c>
      <c r="N339" s="50">
        <f t="shared" si="20"/>
        <v>74400000</v>
      </c>
      <c r="O339" s="38">
        <v>0.72</v>
      </c>
      <c r="P339" s="39"/>
      <c r="Q339" s="40"/>
      <c r="R339" s="41"/>
      <c r="T339" s="51">
        <v>45137</v>
      </c>
      <c r="U339" s="52">
        <f t="shared" si="21"/>
        <v>0.72</v>
      </c>
      <c r="V339" s="53">
        <f t="shared" si="22"/>
        <v>241</v>
      </c>
      <c r="W339" s="53">
        <f t="shared" si="23"/>
        <v>174</v>
      </c>
      <c r="Y339" s="51">
        <f>VLOOKUP(A339,'[2]BASE 2023'!$C$5:$DV$1213,94,0)</f>
        <v>0</v>
      </c>
      <c r="Z339" s="51">
        <f>VLOOKUP(A339,'[2]BASE 2023'!$C$5:$DV$1213,93,0)</f>
        <v>0</v>
      </c>
    </row>
    <row r="340" spans="1:26" ht="17.25" customHeight="1" x14ac:dyDescent="0.25">
      <c r="A340" s="58" t="s">
        <v>2784</v>
      </c>
      <c r="B340" s="33">
        <v>44959</v>
      </c>
      <c r="C340" s="57">
        <v>44963</v>
      </c>
      <c r="D340" s="54" t="s">
        <v>732</v>
      </c>
      <c r="E340" s="36" t="s">
        <v>51</v>
      </c>
      <c r="F340" s="36" t="s">
        <v>1672</v>
      </c>
      <c r="G340" s="46">
        <v>65920000</v>
      </c>
      <c r="H340" s="34">
        <v>45285</v>
      </c>
      <c r="I340" s="35" t="s">
        <v>234</v>
      </c>
      <c r="J340" s="36" t="s">
        <v>1066</v>
      </c>
      <c r="K340" s="37">
        <v>0</v>
      </c>
      <c r="L340" s="55"/>
      <c r="M340" s="56">
        <v>0</v>
      </c>
      <c r="N340" s="50">
        <f t="shared" si="20"/>
        <v>65920000</v>
      </c>
      <c r="O340" s="38">
        <v>0.54</v>
      </c>
      <c r="P340" s="39"/>
      <c r="Q340" s="40"/>
      <c r="R340" s="41"/>
      <c r="T340" s="51">
        <v>45137</v>
      </c>
      <c r="U340" s="52">
        <f t="shared" si="21"/>
        <v>0.54</v>
      </c>
      <c r="V340" s="53">
        <f t="shared" si="22"/>
        <v>322</v>
      </c>
      <c r="W340" s="53">
        <f t="shared" si="23"/>
        <v>174</v>
      </c>
      <c r="Y340" s="51">
        <f>VLOOKUP(A340,'[2]BASE 2023'!$C$5:$DV$1213,94,0)</f>
        <v>0</v>
      </c>
      <c r="Z340" s="51">
        <f>VLOOKUP(A340,'[2]BASE 2023'!$C$5:$DV$1213,93,0)</f>
        <v>0</v>
      </c>
    </row>
    <row r="341" spans="1:26" ht="17.25" customHeight="1" x14ac:dyDescent="0.25">
      <c r="A341" s="58" t="s">
        <v>2785</v>
      </c>
      <c r="B341" s="33">
        <v>44959</v>
      </c>
      <c r="C341" s="57">
        <v>44960</v>
      </c>
      <c r="D341" s="54" t="s">
        <v>732</v>
      </c>
      <c r="E341" s="36" t="s">
        <v>708</v>
      </c>
      <c r="F341" s="36" t="s">
        <v>1908</v>
      </c>
      <c r="G341" s="46">
        <v>69333333</v>
      </c>
      <c r="H341" s="34">
        <v>45282</v>
      </c>
      <c r="I341" s="35" t="s">
        <v>234</v>
      </c>
      <c r="J341" s="36" t="s">
        <v>1067</v>
      </c>
      <c r="K341" s="37">
        <v>0</v>
      </c>
      <c r="L341" s="55"/>
      <c r="M341" s="56">
        <v>0</v>
      </c>
      <c r="N341" s="50">
        <f t="shared" si="20"/>
        <v>69333333</v>
      </c>
      <c r="O341" s="38">
        <v>0.55000000000000004</v>
      </c>
      <c r="P341" s="39"/>
      <c r="Q341" s="40"/>
      <c r="R341" s="41"/>
      <c r="T341" s="51">
        <v>45137</v>
      </c>
      <c r="U341" s="52">
        <f t="shared" si="21"/>
        <v>0.55000000000000004</v>
      </c>
      <c r="V341" s="53">
        <f t="shared" si="22"/>
        <v>322</v>
      </c>
      <c r="W341" s="53">
        <f t="shared" si="23"/>
        <v>177</v>
      </c>
      <c r="Y341" s="51">
        <f>VLOOKUP(A341,'[2]BASE 2023'!$C$5:$DV$1213,94,0)</f>
        <v>0</v>
      </c>
      <c r="Z341" s="51">
        <f>VLOOKUP(A341,'[2]BASE 2023'!$C$5:$DV$1213,93,0)</f>
        <v>0</v>
      </c>
    </row>
    <row r="342" spans="1:26" ht="17.25" customHeight="1" x14ac:dyDescent="0.25">
      <c r="A342" s="58" t="s">
        <v>2786</v>
      </c>
      <c r="B342" s="33">
        <v>44960</v>
      </c>
      <c r="C342" s="57">
        <v>44963</v>
      </c>
      <c r="D342" s="54" t="s">
        <v>733</v>
      </c>
      <c r="E342" s="36" t="s">
        <v>168</v>
      </c>
      <c r="F342" s="36" t="s">
        <v>1909</v>
      </c>
      <c r="G342" s="46">
        <v>43733333</v>
      </c>
      <c r="H342" s="34">
        <v>45285</v>
      </c>
      <c r="I342" s="35" t="s">
        <v>234</v>
      </c>
      <c r="J342" s="36" t="s">
        <v>1068</v>
      </c>
      <c r="K342" s="37">
        <v>0</v>
      </c>
      <c r="L342" s="55"/>
      <c r="M342" s="56">
        <v>0</v>
      </c>
      <c r="N342" s="50">
        <f t="shared" si="20"/>
        <v>43733333</v>
      </c>
      <c r="O342" s="38">
        <v>0.54</v>
      </c>
      <c r="P342" s="39"/>
      <c r="Q342" s="40"/>
      <c r="R342" s="41"/>
      <c r="T342" s="51">
        <v>45137</v>
      </c>
      <c r="U342" s="52">
        <f t="shared" si="21"/>
        <v>0.54</v>
      </c>
      <c r="V342" s="53">
        <f t="shared" si="22"/>
        <v>322</v>
      </c>
      <c r="W342" s="53">
        <f t="shared" si="23"/>
        <v>174</v>
      </c>
      <c r="Y342" s="51">
        <f>VLOOKUP(A342,'[2]BASE 2023'!$C$5:$DV$1213,94,0)</f>
        <v>0</v>
      </c>
      <c r="Z342" s="51">
        <f>VLOOKUP(A342,'[2]BASE 2023'!$C$5:$DV$1213,93,0)</f>
        <v>0</v>
      </c>
    </row>
    <row r="343" spans="1:26" ht="17.25" customHeight="1" x14ac:dyDescent="0.25">
      <c r="A343" s="58" t="s">
        <v>2787</v>
      </c>
      <c r="B343" s="33">
        <v>44959</v>
      </c>
      <c r="C343" s="57">
        <v>44960</v>
      </c>
      <c r="D343" s="54" t="s">
        <v>732</v>
      </c>
      <c r="E343" s="36" t="s">
        <v>333</v>
      </c>
      <c r="F343" s="36" t="s">
        <v>1910</v>
      </c>
      <c r="G343" s="46">
        <v>77866667</v>
      </c>
      <c r="H343" s="34">
        <v>45282</v>
      </c>
      <c r="I343" s="35" t="s">
        <v>234</v>
      </c>
      <c r="J343" s="36" t="s">
        <v>1069</v>
      </c>
      <c r="K343" s="37">
        <v>0</v>
      </c>
      <c r="L343" s="55"/>
      <c r="M343" s="56">
        <v>0</v>
      </c>
      <c r="N343" s="50">
        <f t="shared" si="20"/>
        <v>77866667</v>
      </c>
      <c r="O343" s="38">
        <v>0.55000000000000004</v>
      </c>
      <c r="P343" s="39"/>
      <c r="Q343" s="40"/>
      <c r="R343" s="41"/>
      <c r="T343" s="51">
        <v>45137</v>
      </c>
      <c r="U343" s="52">
        <f t="shared" si="21"/>
        <v>0.55000000000000004</v>
      </c>
      <c r="V343" s="53">
        <f t="shared" si="22"/>
        <v>322</v>
      </c>
      <c r="W343" s="53">
        <f t="shared" si="23"/>
        <v>177</v>
      </c>
      <c r="Y343" s="51">
        <f>VLOOKUP(A343,'[2]BASE 2023'!$C$5:$DV$1213,94,0)</f>
        <v>0</v>
      </c>
      <c r="Z343" s="51">
        <f>VLOOKUP(A343,'[2]BASE 2023'!$C$5:$DV$1213,93,0)</f>
        <v>0</v>
      </c>
    </row>
    <row r="344" spans="1:26" ht="17.25" customHeight="1" x14ac:dyDescent="0.25">
      <c r="A344" s="58" t="s">
        <v>2788</v>
      </c>
      <c r="B344" s="33">
        <v>44959</v>
      </c>
      <c r="C344" s="57">
        <v>44960</v>
      </c>
      <c r="D344" s="54" t="s">
        <v>732</v>
      </c>
      <c r="E344" s="36" t="s">
        <v>461</v>
      </c>
      <c r="F344" s="36" t="s">
        <v>1911</v>
      </c>
      <c r="G344" s="46">
        <v>77866667</v>
      </c>
      <c r="H344" s="34">
        <v>45282</v>
      </c>
      <c r="I344" s="35" t="s">
        <v>234</v>
      </c>
      <c r="J344" s="36" t="s">
        <v>1070</v>
      </c>
      <c r="K344" s="37">
        <v>0</v>
      </c>
      <c r="L344" s="55"/>
      <c r="M344" s="56">
        <v>0</v>
      </c>
      <c r="N344" s="50">
        <f t="shared" si="20"/>
        <v>77866667</v>
      </c>
      <c r="O344" s="38">
        <v>0.55000000000000004</v>
      </c>
      <c r="P344" s="39"/>
      <c r="Q344" s="40"/>
      <c r="R344" s="41"/>
      <c r="T344" s="51">
        <v>45137</v>
      </c>
      <c r="U344" s="52">
        <f t="shared" si="21"/>
        <v>0.55000000000000004</v>
      </c>
      <c r="V344" s="53">
        <f t="shared" si="22"/>
        <v>322</v>
      </c>
      <c r="W344" s="53">
        <f t="shared" si="23"/>
        <v>177</v>
      </c>
      <c r="Y344" s="51">
        <f>VLOOKUP(A344,'[2]BASE 2023'!$C$5:$DV$1213,94,0)</f>
        <v>0</v>
      </c>
      <c r="Z344" s="51">
        <f>VLOOKUP(A344,'[2]BASE 2023'!$C$5:$DV$1213,93,0)</f>
        <v>0</v>
      </c>
    </row>
    <row r="345" spans="1:26" ht="17.25" customHeight="1" x14ac:dyDescent="0.25">
      <c r="A345" s="58" t="s">
        <v>2789</v>
      </c>
      <c r="B345" s="33">
        <v>44959</v>
      </c>
      <c r="C345" s="57">
        <v>44963</v>
      </c>
      <c r="D345" s="54" t="s">
        <v>732</v>
      </c>
      <c r="E345" s="36" t="s">
        <v>1912</v>
      </c>
      <c r="F345" s="36" t="s">
        <v>394</v>
      </c>
      <c r="G345" s="46">
        <v>72533333</v>
      </c>
      <c r="H345" s="34">
        <v>45285</v>
      </c>
      <c r="I345" s="35" t="s">
        <v>234</v>
      </c>
      <c r="J345" s="36" t="s">
        <v>1071</v>
      </c>
      <c r="K345" s="37">
        <v>0</v>
      </c>
      <c r="L345" s="55"/>
      <c r="M345" s="56">
        <v>0</v>
      </c>
      <c r="N345" s="50">
        <f t="shared" si="20"/>
        <v>72533333</v>
      </c>
      <c r="O345" s="38">
        <v>0.54</v>
      </c>
      <c r="P345" s="39"/>
      <c r="Q345" s="40"/>
      <c r="R345" s="41"/>
      <c r="T345" s="51">
        <v>45137</v>
      </c>
      <c r="U345" s="52">
        <f t="shared" si="21"/>
        <v>0.54</v>
      </c>
      <c r="V345" s="53">
        <f t="shared" si="22"/>
        <v>322</v>
      </c>
      <c r="W345" s="53">
        <f t="shared" si="23"/>
        <v>174</v>
      </c>
      <c r="Y345" s="51">
        <f>VLOOKUP(A345,'[2]BASE 2023'!$C$5:$DV$1213,94,0)</f>
        <v>0</v>
      </c>
      <c r="Z345" s="51">
        <f>VLOOKUP(A345,'[2]BASE 2023'!$C$5:$DV$1213,93,0)</f>
        <v>0</v>
      </c>
    </row>
    <row r="346" spans="1:26" ht="17.25" customHeight="1" x14ac:dyDescent="0.25">
      <c r="A346" s="58" t="s">
        <v>2790</v>
      </c>
      <c r="B346" s="33">
        <v>44959</v>
      </c>
      <c r="C346" s="57">
        <v>44964</v>
      </c>
      <c r="D346" s="54" t="s">
        <v>732</v>
      </c>
      <c r="E346" s="36" t="s">
        <v>301</v>
      </c>
      <c r="F346" s="36" t="s">
        <v>1659</v>
      </c>
      <c r="G346" s="46">
        <v>80300000</v>
      </c>
      <c r="H346" s="34">
        <v>45297</v>
      </c>
      <c r="I346" s="35" t="s">
        <v>234</v>
      </c>
      <c r="J346" s="36" t="s">
        <v>1072</v>
      </c>
      <c r="K346" s="37">
        <v>0</v>
      </c>
      <c r="L346" s="55"/>
      <c r="M346" s="56">
        <v>0</v>
      </c>
      <c r="N346" s="50">
        <f t="shared" si="20"/>
        <v>80300000</v>
      </c>
      <c r="O346" s="38">
        <v>0.52</v>
      </c>
      <c r="P346" s="39"/>
      <c r="Q346" s="40"/>
      <c r="R346" s="41"/>
      <c r="T346" s="51">
        <v>45137</v>
      </c>
      <c r="U346" s="52">
        <f t="shared" si="21"/>
        <v>0.52</v>
      </c>
      <c r="V346" s="53">
        <f t="shared" si="22"/>
        <v>333</v>
      </c>
      <c r="W346" s="53">
        <f t="shared" si="23"/>
        <v>173</v>
      </c>
      <c r="Y346" s="51">
        <f>VLOOKUP(A346,'[2]BASE 2023'!$C$5:$DV$1213,94,0)</f>
        <v>0</v>
      </c>
      <c r="Z346" s="51">
        <f>VLOOKUP(A346,'[2]BASE 2023'!$C$5:$DV$1213,93,0)</f>
        <v>0</v>
      </c>
    </row>
    <row r="347" spans="1:26" ht="17.25" customHeight="1" x14ac:dyDescent="0.25">
      <c r="A347" s="58" t="s">
        <v>2791</v>
      </c>
      <c r="B347" s="33">
        <v>44959</v>
      </c>
      <c r="C347" s="57">
        <v>44964</v>
      </c>
      <c r="D347" s="54" t="s">
        <v>732</v>
      </c>
      <c r="E347" s="36" t="s">
        <v>594</v>
      </c>
      <c r="F347" s="36" t="s">
        <v>1831</v>
      </c>
      <c r="G347" s="46">
        <v>80300000</v>
      </c>
      <c r="H347" s="34">
        <v>45297</v>
      </c>
      <c r="I347" s="35" t="s">
        <v>234</v>
      </c>
      <c r="J347" s="36" t="s">
        <v>1073</v>
      </c>
      <c r="K347" s="37">
        <v>0</v>
      </c>
      <c r="L347" s="55"/>
      <c r="M347" s="56">
        <v>0</v>
      </c>
      <c r="N347" s="50">
        <f t="shared" si="20"/>
        <v>80300000</v>
      </c>
      <c r="O347" s="38">
        <v>0.52</v>
      </c>
      <c r="P347" s="39"/>
      <c r="Q347" s="40"/>
      <c r="R347" s="41"/>
      <c r="T347" s="51">
        <v>45137</v>
      </c>
      <c r="U347" s="52">
        <f t="shared" si="21"/>
        <v>0.52</v>
      </c>
      <c r="V347" s="53">
        <f t="shared" si="22"/>
        <v>333</v>
      </c>
      <c r="W347" s="53">
        <f t="shared" si="23"/>
        <v>173</v>
      </c>
      <c r="Y347" s="51">
        <f>VLOOKUP(A347,'[2]BASE 2023'!$C$5:$DV$1213,94,0)</f>
        <v>0</v>
      </c>
      <c r="Z347" s="51">
        <f>VLOOKUP(A347,'[2]BASE 2023'!$C$5:$DV$1213,93,0)</f>
        <v>0</v>
      </c>
    </row>
    <row r="348" spans="1:26" ht="17.25" customHeight="1" x14ac:dyDescent="0.25">
      <c r="A348" s="58" t="s">
        <v>2792</v>
      </c>
      <c r="B348" s="33">
        <v>44960</v>
      </c>
      <c r="C348" s="57">
        <v>44964</v>
      </c>
      <c r="D348" s="54" t="s">
        <v>732</v>
      </c>
      <c r="E348" s="36" t="s">
        <v>652</v>
      </c>
      <c r="F348" s="36" t="s">
        <v>1913</v>
      </c>
      <c r="G348" s="46">
        <v>70400000</v>
      </c>
      <c r="H348" s="34">
        <v>45205</v>
      </c>
      <c r="I348" s="35" t="s">
        <v>234</v>
      </c>
      <c r="J348" s="36" t="s">
        <v>1074</v>
      </c>
      <c r="K348" s="37">
        <v>0</v>
      </c>
      <c r="L348" s="55"/>
      <c r="M348" s="56">
        <v>0</v>
      </c>
      <c r="N348" s="50">
        <f t="shared" si="20"/>
        <v>70400000</v>
      </c>
      <c r="O348" s="38">
        <v>0.72</v>
      </c>
      <c r="P348" s="39"/>
      <c r="Q348" s="40"/>
      <c r="R348" s="41"/>
      <c r="T348" s="51">
        <v>45137</v>
      </c>
      <c r="U348" s="52">
        <f t="shared" si="21"/>
        <v>0.72</v>
      </c>
      <c r="V348" s="53">
        <f t="shared" si="22"/>
        <v>241</v>
      </c>
      <c r="W348" s="53">
        <f t="shared" si="23"/>
        <v>173</v>
      </c>
      <c r="Y348" s="51">
        <f>VLOOKUP(A348,'[2]BASE 2023'!$C$5:$DV$1213,94,0)</f>
        <v>0</v>
      </c>
      <c r="Z348" s="51">
        <f>VLOOKUP(A348,'[2]BASE 2023'!$C$5:$DV$1213,93,0)</f>
        <v>0</v>
      </c>
    </row>
    <row r="349" spans="1:26" ht="17.25" customHeight="1" x14ac:dyDescent="0.25">
      <c r="A349" s="58" t="s">
        <v>2793</v>
      </c>
      <c r="B349" s="33">
        <v>44960</v>
      </c>
      <c r="C349" s="57">
        <v>44964</v>
      </c>
      <c r="D349" s="54" t="s">
        <v>732</v>
      </c>
      <c r="E349" s="36" t="s">
        <v>3950</v>
      </c>
      <c r="F349" s="36" t="s">
        <v>327</v>
      </c>
      <c r="G349" s="46">
        <v>70400000</v>
      </c>
      <c r="H349" s="34">
        <v>45205</v>
      </c>
      <c r="I349" s="35" t="s">
        <v>234</v>
      </c>
      <c r="J349" s="36" t="s">
        <v>1075</v>
      </c>
      <c r="K349" s="37">
        <v>0</v>
      </c>
      <c r="L349" s="55"/>
      <c r="M349" s="56">
        <v>0</v>
      </c>
      <c r="N349" s="50">
        <f t="shared" si="20"/>
        <v>70400000</v>
      </c>
      <c r="O349" s="38">
        <v>0.72</v>
      </c>
      <c r="P349" s="39"/>
      <c r="Q349" s="40"/>
      <c r="R349" s="41"/>
      <c r="T349" s="51">
        <v>45137</v>
      </c>
      <c r="U349" s="52">
        <f t="shared" si="21"/>
        <v>0.72</v>
      </c>
      <c r="V349" s="53">
        <f t="shared" si="22"/>
        <v>241</v>
      </c>
      <c r="W349" s="53">
        <f t="shared" si="23"/>
        <v>173</v>
      </c>
      <c r="Y349" s="51">
        <f>VLOOKUP(A349,'[2]BASE 2023'!$C$5:$DV$1213,94,0)</f>
        <v>0</v>
      </c>
      <c r="Z349" s="51">
        <f>VLOOKUP(A349,'[2]BASE 2023'!$C$5:$DV$1213,93,0)</f>
        <v>0</v>
      </c>
    </row>
    <row r="350" spans="1:26" ht="17.25" customHeight="1" x14ac:dyDescent="0.25">
      <c r="A350" s="58" t="s">
        <v>2794</v>
      </c>
      <c r="B350" s="33">
        <v>44959</v>
      </c>
      <c r="C350" s="57">
        <v>44964</v>
      </c>
      <c r="D350" s="54" t="s">
        <v>732</v>
      </c>
      <c r="E350" s="36" t="s">
        <v>519</v>
      </c>
      <c r="F350" s="36" t="s">
        <v>415</v>
      </c>
      <c r="G350" s="46">
        <v>24720000</v>
      </c>
      <c r="H350" s="34">
        <v>45083</v>
      </c>
      <c r="I350" s="35" t="s">
        <v>234</v>
      </c>
      <c r="J350" s="36" t="s">
        <v>1076</v>
      </c>
      <c r="K350" s="37">
        <v>0</v>
      </c>
      <c r="L350" s="55"/>
      <c r="M350" s="56">
        <v>0</v>
      </c>
      <c r="N350" s="50">
        <f t="shared" si="20"/>
        <v>24720000</v>
      </c>
      <c r="O350" s="38">
        <v>1</v>
      </c>
      <c r="P350" s="39"/>
      <c r="Q350" s="40"/>
      <c r="R350" s="41"/>
      <c r="T350" s="51">
        <v>45137</v>
      </c>
      <c r="U350" s="52">
        <f t="shared" si="21"/>
        <v>1.45</v>
      </c>
      <c r="V350" s="53">
        <f t="shared" si="22"/>
        <v>119</v>
      </c>
      <c r="W350" s="53">
        <f t="shared" si="23"/>
        <v>173</v>
      </c>
      <c r="Y350" s="51">
        <f>VLOOKUP(A350,'[2]BASE 2023'!$C$5:$DV$1213,94,0)</f>
        <v>0</v>
      </c>
      <c r="Z350" s="51">
        <f>VLOOKUP(A350,'[2]BASE 2023'!$C$5:$DV$1213,93,0)</f>
        <v>0</v>
      </c>
    </row>
    <row r="351" spans="1:26" ht="17.25" customHeight="1" x14ac:dyDescent="0.25">
      <c r="A351" s="58" t="s">
        <v>2795</v>
      </c>
      <c r="B351" s="33">
        <v>44960</v>
      </c>
      <c r="C351" s="57">
        <v>44965</v>
      </c>
      <c r="D351" s="54" t="s">
        <v>732</v>
      </c>
      <c r="E351" s="36" t="s">
        <v>1914</v>
      </c>
      <c r="F351" s="36" t="s">
        <v>1915</v>
      </c>
      <c r="G351" s="46">
        <v>63000000</v>
      </c>
      <c r="H351" s="34">
        <v>45237</v>
      </c>
      <c r="I351" s="35" t="s">
        <v>234</v>
      </c>
      <c r="J351" s="36" t="s">
        <v>1077</v>
      </c>
      <c r="K351" s="37">
        <v>0</v>
      </c>
      <c r="L351" s="55"/>
      <c r="M351" s="56">
        <v>0</v>
      </c>
      <c r="N351" s="50">
        <f t="shared" si="20"/>
        <v>63000000</v>
      </c>
      <c r="O351" s="38">
        <v>0.63</v>
      </c>
      <c r="P351" s="39"/>
      <c r="Q351" s="40"/>
      <c r="R351" s="41"/>
      <c r="T351" s="51">
        <v>45137</v>
      </c>
      <c r="U351" s="52">
        <f t="shared" si="21"/>
        <v>0.63</v>
      </c>
      <c r="V351" s="53">
        <f t="shared" si="22"/>
        <v>272</v>
      </c>
      <c r="W351" s="53">
        <f t="shared" si="23"/>
        <v>172</v>
      </c>
      <c r="Y351" s="51">
        <f>VLOOKUP(A351,'[2]BASE 2023'!$C$5:$DV$1213,94,0)</f>
        <v>0</v>
      </c>
      <c r="Z351" s="51">
        <f>VLOOKUP(A351,'[2]BASE 2023'!$C$5:$DV$1213,93,0)</f>
        <v>0</v>
      </c>
    </row>
    <row r="352" spans="1:26" ht="17.25" customHeight="1" x14ac:dyDescent="0.25">
      <c r="A352" s="58" t="s">
        <v>2796</v>
      </c>
      <c r="B352" s="33">
        <v>44960</v>
      </c>
      <c r="C352" s="57">
        <v>44964</v>
      </c>
      <c r="D352" s="54" t="s">
        <v>733</v>
      </c>
      <c r="E352" s="36" t="s">
        <v>625</v>
      </c>
      <c r="F352" s="36" t="s">
        <v>1916</v>
      </c>
      <c r="G352" s="46">
        <v>32000000</v>
      </c>
      <c r="H352" s="34">
        <v>45205</v>
      </c>
      <c r="I352" s="35" t="s">
        <v>234</v>
      </c>
      <c r="J352" s="36" t="s">
        <v>1078</v>
      </c>
      <c r="K352" s="37">
        <v>0</v>
      </c>
      <c r="L352" s="55"/>
      <c r="M352" s="56">
        <v>0</v>
      </c>
      <c r="N352" s="50">
        <f t="shared" si="20"/>
        <v>32000000</v>
      </c>
      <c r="O352" s="38">
        <v>0.72</v>
      </c>
      <c r="P352" s="39"/>
      <c r="Q352" s="40"/>
      <c r="R352" s="41"/>
      <c r="T352" s="51">
        <v>45137</v>
      </c>
      <c r="U352" s="52">
        <f t="shared" si="21"/>
        <v>0.72</v>
      </c>
      <c r="V352" s="53">
        <f t="shared" si="22"/>
        <v>241</v>
      </c>
      <c r="W352" s="53">
        <f t="shared" si="23"/>
        <v>173</v>
      </c>
      <c r="Y352" s="51">
        <f>VLOOKUP(A352,'[2]BASE 2023'!$C$5:$DV$1213,94,0)</f>
        <v>0</v>
      </c>
      <c r="Z352" s="51">
        <f>VLOOKUP(A352,'[2]BASE 2023'!$C$5:$DV$1213,93,0)</f>
        <v>0</v>
      </c>
    </row>
    <row r="353" spans="1:26" ht="17.25" customHeight="1" x14ac:dyDescent="0.25">
      <c r="A353" s="58" t="s">
        <v>2797</v>
      </c>
      <c r="B353" s="33">
        <v>44960</v>
      </c>
      <c r="C353" s="57">
        <v>44963</v>
      </c>
      <c r="D353" s="54" t="s">
        <v>732</v>
      </c>
      <c r="E353" s="36" t="s">
        <v>263</v>
      </c>
      <c r="F353" s="36" t="s">
        <v>1917</v>
      </c>
      <c r="G353" s="46">
        <v>69570000</v>
      </c>
      <c r="H353" s="34">
        <v>45235</v>
      </c>
      <c r="I353" s="35" t="s">
        <v>234</v>
      </c>
      <c r="J353" s="36" t="s">
        <v>1079</v>
      </c>
      <c r="K353" s="37">
        <v>0</v>
      </c>
      <c r="L353" s="55"/>
      <c r="M353" s="56">
        <v>0</v>
      </c>
      <c r="N353" s="50">
        <f t="shared" si="20"/>
        <v>69570000</v>
      </c>
      <c r="O353" s="38">
        <v>0.64</v>
      </c>
      <c r="P353" s="39"/>
      <c r="Q353" s="40"/>
      <c r="R353" s="41"/>
      <c r="T353" s="51">
        <v>45137</v>
      </c>
      <c r="U353" s="52">
        <f t="shared" si="21"/>
        <v>0.64</v>
      </c>
      <c r="V353" s="53">
        <f t="shared" si="22"/>
        <v>272</v>
      </c>
      <c r="W353" s="53">
        <f t="shared" si="23"/>
        <v>174</v>
      </c>
      <c r="Y353" s="51">
        <f>VLOOKUP(A353,'[2]BASE 2023'!$C$5:$DV$1213,94,0)</f>
        <v>45236</v>
      </c>
      <c r="Z353" s="51">
        <f>VLOOKUP(A353,'[2]BASE 2023'!$C$5:$DV$1213,93,0)</f>
        <v>45190</v>
      </c>
    </row>
    <row r="354" spans="1:26" ht="17.25" customHeight="1" x14ac:dyDescent="0.25">
      <c r="A354" s="58" t="s">
        <v>2798</v>
      </c>
      <c r="B354" s="33">
        <v>44959</v>
      </c>
      <c r="C354" s="57">
        <v>44965</v>
      </c>
      <c r="D354" s="54" t="s">
        <v>732</v>
      </c>
      <c r="E354" s="36" t="s">
        <v>1918</v>
      </c>
      <c r="F354" s="36" t="s">
        <v>1919</v>
      </c>
      <c r="G354" s="46">
        <v>52800000</v>
      </c>
      <c r="H354" s="34">
        <v>45206</v>
      </c>
      <c r="I354" s="35" t="s">
        <v>234</v>
      </c>
      <c r="J354" s="36" t="s">
        <v>1080</v>
      </c>
      <c r="K354" s="37">
        <v>0</v>
      </c>
      <c r="L354" s="55"/>
      <c r="M354" s="56">
        <v>0</v>
      </c>
      <c r="N354" s="50">
        <f t="shared" si="20"/>
        <v>52800000</v>
      </c>
      <c r="O354" s="38">
        <v>0.71</v>
      </c>
      <c r="P354" s="39"/>
      <c r="Q354" s="40"/>
      <c r="R354" s="41"/>
      <c r="T354" s="51">
        <v>45137</v>
      </c>
      <c r="U354" s="52">
        <f t="shared" si="21"/>
        <v>0.71</v>
      </c>
      <c r="V354" s="53">
        <f t="shared" si="22"/>
        <v>241</v>
      </c>
      <c r="W354" s="53">
        <f t="shared" si="23"/>
        <v>172</v>
      </c>
      <c r="Y354" s="51">
        <f>VLOOKUP(A354,'[2]BASE 2023'!$C$5:$DV$1213,94,0)</f>
        <v>45207</v>
      </c>
      <c r="Z354" s="51">
        <f>VLOOKUP(A354,'[2]BASE 2023'!$C$5:$DV$1213,93,0)</f>
        <v>45203</v>
      </c>
    </row>
    <row r="355" spans="1:26" ht="17.25" customHeight="1" x14ac:dyDescent="0.25">
      <c r="A355" s="58" t="s">
        <v>2799</v>
      </c>
      <c r="B355" s="33">
        <v>44959</v>
      </c>
      <c r="C355" s="57">
        <v>44960</v>
      </c>
      <c r="D355" s="54" t="s">
        <v>732</v>
      </c>
      <c r="E355" s="36" t="s">
        <v>1920</v>
      </c>
      <c r="F355" s="36" t="s">
        <v>1897</v>
      </c>
      <c r="G355" s="46">
        <v>68000000</v>
      </c>
      <c r="H355" s="34">
        <v>45007</v>
      </c>
      <c r="I355" s="35" t="s">
        <v>234</v>
      </c>
      <c r="J355" s="36" t="s">
        <v>1081</v>
      </c>
      <c r="K355" s="37">
        <v>0</v>
      </c>
      <c r="L355" s="55"/>
      <c r="M355" s="56">
        <v>53833334</v>
      </c>
      <c r="N355" s="50">
        <f t="shared" si="20"/>
        <v>14166666</v>
      </c>
      <c r="O355" s="38">
        <v>1</v>
      </c>
      <c r="P355" s="39"/>
      <c r="Q355" s="40"/>
      <c r="R355" s="41"/>
      <c r="T355" s="51">
        <v>45137</v>
      </c>
      <c r="U355" s="52">
        <f t="shared" si="21"/>
        <v>3.77</v>
      </c>
      <c r="V355" s="53">
        <f t="shared" si="22"/>
        <v>47</v>
      </c>
      <c r="W355" s="53">
        <f t="shared" si="23"/>
        <v>177</v>
      </c>
      <c r="Y355" s="51">
        <f>VLOOKUP(A355,'[2]BASE 2023'!$C$5:$DV$1213,94,0)</f>
        <v>0</v>
      </c>
      <c r="Z355" s="51">
        <f>VLOOKUP(A355,'[2]BASE 2023'!$C$5:$DV$1213,93,0)</f>
        <v>0</v>
      </c>
    </row>
    <row r="356" spans="1:26" ht="17.25" customHeight="1" x14ac:dyDescent="0.25">
      <c r="A356" s="58" t="s">
        <v>2800</v>
      </c>
      <c r="B356" s="33">
        <v>44959</v>
      </c>
      <c r="C356" s="57">
        <v>44960</v>
      </c>
      <c r="D356" s="54" t="s">
        <v>732</v>
      </c>
      <c r="E356" s="36" t="s">
        <v>1921</v>
      </c>
      <c r="F356" s="36" t="s">
        <v>1922</v>
      </c>
      <c r="G356" s="46">
        <v>59600000</v>
      </c>
      <c r="H356" s="34">
        <v>45201</v>
      </c>
      <c r="I356" s="35" t="s">
        <v>234</v>
      </c>
      <c r="J356" s="36" t="s">
        <v>1082</v>
      </c>
      <c r="K356" s="37">
        <v>0</v>
      </c>
      <c r="L356" s="55"/>
      <c r="M356" s="56">
        <v>0</v>
      </c>
      <c r="N356" s="50">
        <f t="shared" si="20"/>
        <v>59600000</v>
      </c>
      <c r="O356" s="38">
        <v>0.73</v>
      </c>
      <c r="P356" s="39"/>
      <c r="Q356" s="40"/>
      <c r="R356" s="41"/>
      <c r="T356" s="51">
        <v>45137</v>
      </c>
      <c r="U356" s="52">
        <f t="shared" si="21"/>
        <v>0.73</v>
      </c>
      <c r="V356" s="53">
        <f t="shared" si="22"/>
        <v>241</v>
      </c>
      <c r="W356" s="53">
        <f t="shared" si="23"/>
        <v>177</v>
      </c>
      <c r="Y356" s="51">
        <f>VLOOKUP(A356,'[2]BASE 2023'!$C$5:$DV$1213,94,0)</f>
        <v>0</v>
      </c>
      <c r="Z356" s="51">
        <f>VLOOKUP(A356,'[2]BASE 2023'!$C$5:$DV$1213,93,0)</f>
        <v>0</v>
      </c>
    </row>
    <row r="357" spans="1:26" ht="17.25" customHeight="1" x14ac:dyDescent="0.25">
      <c r="A357" s="58" t="s">
        <v>2801</v>
      </c>
      <c r="B357" s="33">
        <v>44963</v>
      </c>
      <c r="C357" s="57">
        <v>44965</v>
      </c>
      <c r="D357" s="54" t="s">
        <v>732</v>
      </c>
      <c r="E357" s="36" t="s">
        <v>159</v>
      </c>
      <c r="F357" s="36" t="s">
        <v>1923</v>
      </c>
      <c r="G357" s="46">
        <v>69570000</v>
      </c>
      <c r="H357" s="34">
        <v>45237</v>
      </c>
      <c r="I357" s="35" t="s">
        <v>234</v>
      </c>
      <c r="J357" s="36" t="s">
        <v>1083</v>
      </c>
      <c r="K357" s="37">
        <v>0</v>
      </c>
      <c r="L357" s="55"/>
      <c r="M357" s="56">
        <v>0</v>
      </c>
      <c r="N357" s="50">
        <f t="shared" si="20"/>
        <v>69570000</v>
      </c>
      <c r="O357" s="38">
        <v>0.63</v>
      </c>
      <c r="P357" s="39"/>
      <c r="Q357" s="40"/>
      <c r="R357" s="41"/>
      <c r="T357" s="51">
        <v>45137</v>
      </c>
      <c r="U357" s="52">
        <f t="shared" si="21"/>
        <v>0.63</v>
      </c>
      <c r="V357" s="53">
        <f t="shared" si="22"/>
        <v>272</v>
      </c>
      <c r="W357" s="53">
        <f t="shared" si="23"/>
        <v>172</v>
      </c>
      <c r="Y357" s="51">
        <f>VLOOKUP(A357,'[2]BASE 2023'!$C$5:$DV$1213,94,0)</f>
        <v>0</v>
      </c>
      <c r="Z357" s="51">
        <f>VLOOKUP(A357,'[2]BASE 2023'!$C$5:$DV$1213,93,0)</f>
        <v>0</v>
      </c>
    </row>
    <row r="358" spans="1:26" ht="17.25" customHeight="1" x14ac:dyDescent="0.25">
      <c r="A358" s="58" t="s">
        <v>2802</v>
      </c>
      <c r="B358" s="33">
        <v>44963</v>
      </c>
      <c r="C358" s="57">
        <v>44965</v>
      </c>
      <c r="D358" s="54" t="s">
        <v>732</v>
      </c>
      <c r="E358" s="36" t="s">
        <v>364</v>
      </c>
      <c r="F358" s="36" t="s">
        <v>1924</v>
      </c>
      <c r="G358" s="46">
        <v>57680000</v>
      </c>
      <c r="H358" s="34">
        <v>45206</v>
      </c>
      <c r="I358" s="35" t="s">
        <v>234</v>
      </c>
      <c r="J358" s="36" t="s">
        <v>1084</v>
      </c>
      <c r="K358" s="37">
        <v>0</v>
      </c>
      <c r="L358" s="55"/>
      <c r="M358" s="56">
        <v>0</v>
      </c>
      <c r="N358" s="50">
        <f t="shared" si="20"/>
        <v>57680000</v>
      </c>
      <c r="O358" s="38">
        <v>0.71</v>
      </c>
      <c r="P358" s="39"/>
      <c r="Q358" s="40"/>
      <c r="R358" s="41"/>
      <c r="T358" s="51">
        <v>45137</v>
      </c>
      <c r="U358" s="52">
        <f t="shared" si="21"/>
        <v>0.71</v>
      </c>
      <c r="V358" s="53">
        <f t="shared" si="22"/>
        <v>241</v>
      </c>
      <c r="W358" s="53">
        <f t="shared" si="23"/>
        <v>172</v>
      </c>
      <c r="Y358" s="51">
        <f>VLOOKUP(A358,'[2]BASE 2023'!$C$5:$DV$1213,94,0)</f>
        <v>45207</v>
      </c>
      <c r="Z358" s="51">
        <f>VLOOKUP(A358,'[2]BASE 2023'!$C$5:$DV$1213,93,0)</f>
        <v>45191</v>
      </c>
    </row>
    <row r="359" spans="1:26" ht="17.25" customHeight="1" x14ac:dyDescent="0.25">
      <c r="A359" s="58" t="s">
        <v>2803</v>
      </c>
      <c r="B359" s="33">
        <v>44960</v>
      </c>
      <c r="C359" s="57">
        <v>44963</v>
      </c>
      <c r="D359" s="54" t="s">
        <v>732</v>
      </c>
      <c r="E359" s="36" t="s">
        <v>563</v>
      </c>
      <c r="F359" s="36" t="s">
        <v>1925</v>
      </c>
      <c r="G359" s="46">
        <v>72480000</v>
      </c>
      <c r="H359" s="34">
        <v>45204</v>
      </c>
      <c r="I359" s="35" t="s">
        <v>234</v>
      </c>
      <c r="J359" s="36" t="s">
        <v>1085</v>
      </c>
      <c r="K359" s="37">
        <v>0</v>
      </c>
      <c r="L359" s="55"/>
      <c r="M359" s="56">
        <v>0</v>
      </c>
      <c r="N359" s="50">
        <f t="shared" si="20"/>
        <v>72480000</v>
      </c>
      <c r="O359" s="38">
        <v>0.72</v>
      </c>
      <c r="P359" s="39"/>
      <c r="Q359" s="40"/>
      <c r="R359" s="41"/>
      <c r="T359" s="51">
        <v>45137</v>
      </c>
      <c r="U359" s="52">
        <f t="shared" si="21"/>
        <v>0.72</v>
      </c>
      <c r="V359" s="53">
        <f t="shared" si="22"/>
        <v>241</v>
      </c>
      <c r="W359" s="53">
        <f t="shared" si="23"/>
        <v>174</v>
      </c>
      <c r="Y359" s="51">
        <f>VLOOKUP(A359,'[2]BASE 2023'!$C$5:$DV$1213,94,0)</f>
        <v>0</v>
      </c>
      <c r="Z359" s="51">
        <f>VLOOKUP(A359,'[2]BASE 2023'!$C$5:$DV$1213,93,0)</f>
        <v>0</v>
      </c>
    </row>
    <row r="360" spans="1:26" ht="17.25" customHeight="1" x14ac:dyDescent="0.25">
      <c r="A360" s="58" t="s">
        <v>2804</v>
      </c>
      <c r="B360" s="33">
        <v>44960</v>
      </c>
      <c r="C360" s="57">
        <v>44963</v>
      </c>
      <c r="D360" s="54" t="s">
        <v>732</v>
      </c>
      <c r="E360" s="36" t="s">
        <v>10</v>
      </c>
      <c r="F360" s="36" t="s">
        <v>1926</v>
      </c>
      <c r="G360" s="46">
        <v>88560000</v>
      </c>
      <c r="H360" s="34">
        <v>45235</v>
      </c>
      <c r="I360" s="35" t="s">
        <v>234</v>
      </c>
      <c r="J360" s="36" t="s">
        <v>1086</v>
      </c>
      <c r="K360" s="37">
        <v>0</v>
      </c>
      <c r="L360" s="55"/>
      <c r="M360" s="56">
        <v>0</v>
      </c>
      <c r="N360" s="50">
        <f t="shared" si="20"/>
        <v>88560000</v>
      </c>
      <c r="O360" s="38">
        <v>0.64</v>
      </c>
      <c r="P360" s="39"/>
      <c r="Q360" s="40"/>
      <c r="R360" s="41"/>
      <c r="T360" s="51">
        <v>45137</v>
      </c>
      <c r="U360" s="52">
        <f t="shared" si="21"/>
        <v>0.64</v>
      </c>
      <c r="V360" s="53">
        <f t="shared" si="22"/>
        <v>272</v>
      </c>
      <c r="W360" s="53">
        <f t="shared" si="23"/>
        <v>174</v>
      </c>
      <c r="Y360" s="51">
        <f>VLOOKUP(A360,'[2]BASE 2023'!$C$5:$DV$1213,94,0)</f>
        <v>0</v>
      </c>
      <c r="Z360" s="51">
        <f>VLOOKUP(A360,'[2]BASE 2023'!$C$5:$DV$1213,93,0)</f>
        <v>0</v>
      </c>
    </row>
    <row r="361" spans="1:26" ht="17.25" customHeight="1" x14ac:dyDescent="0.25">
      <c r="A361" s="58" t="s">
        <v>2805</v>
      </c>
      <c r="B361" s="33">
        <v>44960</v>
      </c>
      <c r="C361" s="57">
        <v>44967</v>
      </c>
      <c r="D361" s="54" t="s">
        <v>732</v>
      </c>
      <c r="E361" s="36" t="s">
        <v>677</v>
      </c>
      <c r="F361" s="36" t="s">
        <v>1927</v>
      </c>
      <c r="G361" s="46">
        <v>75200000</v>
      </c>
      <c r="H361" s="34">
        <v>45208</v>
      </c>
      <c r="I361" s="35" t="s">
        <v>234</v>
      </c>
      <c r="J361" s="36" t="s">
        <v>1087</v>
      </c>
      <c r="K361" s="37">
        <v>0</v>
      </c>
      <c r="L361" s="55"/>
      <c r="M361" s="56">
        <v>0</v>
      </c>
      <c r="N361" s="50">
        <f t="shared" si="20"/>
        <v>75200000</v>
      </c>
      <c r="O361" s="38">
        <v>0.71</v>
      </c>
      <c r="P361" s="39"/>
      <c r="Q361" s="40"/>
      <c r="R361" s="41"/>
      <c r="T361" s="51">
        <v>45137</v>
      </c>
      <c r="U361" s="52">
        <f t="shared" si="21"/>
        <v>0.71</v>
      </c>
      <c r="V361" s="53">
        <f t="shared" si="22"/>
        <v>241</v>
      </c>
      <c r="W361" s="53">
        <f t="shared" si="23"/>
        <v>170</v>
      </c>
      <c r="Y361" s="51">
        <f>VLOOKUP(A361,'[2]BASE 2023'!$C$5:$DV$1213,94,0)</f>
        <v>0</v>
      </c>
      <c r="Z361" s="51">
        <f>VLOOKUP(A361,'[2]BASE 2023'!$C$5:$DV$1213,93,0)</f>
        <v>0</v>
      </c>
    </row>
    <row r="362" spans="1:26" ht="17.25" customHeight="1" x14ac:dyDescent="0.25">
      <c r="A362" s="58" t="s">
        <v>2806</v>
      </c>
      <c r="B362" s="33">
        <v>44960</v>
      </c>
      <c r="C362" s="57">
        <v>44963</v>
      </c>
      <c r="D362" s="54" t="s">
        <v>732</v>
      </c>
      <c r="E362" s="36" t="s">
        <v>1928</v>
      </c>
      <c r="F362" s="36" t="s">
        <v>1929</v>
      </c>
      <c r="G362" s="46">
        <v>41600000</v>
      </c>
      <c r="H362" s="34">
        <v>45204</v>
      </c>
      <c r="I362" s="35" t="s">
        <v>234</v>
      </c>
      <c r="J362" s="36" t="s">
        <v>1088</v>
      </c>
      <c r="K362" s="37">
        <v>0</v>
      </c>
      <c r="L362" s="55"/>
      <c r="M362" s="56">
        <v>0</v>
      </c>
      <c r="N362" s="50">
        <f t="shared" si="20"/>
        <v>41600000</v>
      </c>
      <c r="O362" s="38">
        <v>0.72</v>
      </c>
      <c r="P362" s="39"/>
      <c r="Q362" s="40"/>
      <c r="R362" s="41"/>
      <c r="T362" s="51">
        <v>45137</v>
      </c>
      <c r="U362" s="52">
        <f t="shared" si="21"/>
        <v>0.72</v>
      </c>
      <c r="V362" s="53">
        <f t="shared" si="22"/>
        <v>241</v>
      </c>
      <c r="W362" s="53">
        <f t="shared" si="23"/>
        <v>174</v>
      </c>
      <c r="Y362" s="51">
        <f>VLOOKUP(A362,'[2]BASE 2023'!$C$5:$DV$1213,94,0)</f>
        <v>0</v>
      </c>
      <c r="Z362" s="51">
        <f>VLOOKUP(A362,'[2]BASE 2023'!$C$5:$DV$1213,93,0)</f>
        <v>0</v>
      </c>
    </row>
    <row r="363" spans="1:26" ht="17.25" customHeight="1" x14ac:dyDescent="0.25">
      <c r="A363" s="58" t="s">
        <v>2807</v>
      </c>
      <c r="B363" s="33">
        <v>44960</v>
      </c>
      <c r="C363" s="57">
        <v>44963</v>
      </c>
      <c r="D363" s="54" t="s">
        <v>733</v>
      </c>
      <c r="E363" s="36" t="s">
        <v>462</v>
      </c>
      <c r="F363" s="36" t="s">
        <v>1900</v>
      </c>
      <c r="G363" s="46">
        <v>28000000</v>
      </c>
      <c r="H363" s="34">
        <v>45204</v>
      </c>
      <c r="I363" s="35" t="s">
        <v>234</v>
      </c>
      <c r="J363" s="36" t="s">
        <v>1089</v>
      </c>
      <c r="K363" s="37">
        <v>0</v>
      </c>
      <c r="L363" s="55"/>
      <c r="M363" s="56">
        <v>0</v>
      </c>
      <c r="N363" s="50">
        <f t="shared" si="20"/>
        <v>28000000</v>
      </c>
      <c r="O363" s="38">
        <v>0.72</v>
      </c>
      <c r="P363" s="39"/>
      <c r="Q363" s="40"/>
      <c r="R363" s="41"/>
      <c r="T363" s="51">
        <v>45137</v>
      </c>
      <c r="U363" s="52">
        <f t="shared" si="21"/>
        <v>0.72</v>
      </c>
      <c r="V363" s="53">
        <f t="shared" si="22"/>
        <v>241</v>
      </c>
      <c r="W363" s="53">
        <f t="shared" si="23"/>
        <v>174</v>
      </c>
      <c r="Y363" s="51">
        <f>VLOOKUP(A363,'[2]BASE 2023'!$C$5:$DV$1213,94,0)</f>
        <v>0</v>
      </c>
      <c r="Z363" s="51">
        <f>VLOOKUP(A363,'[2]BASE 2023'!$C$5:$DV$1213,93,0)</f>
        <v>0</v>
      </c>
    </row>
    <row r="364" spans="1:26" ht="17.25" customHeight="1" x14ac:dyDescent="0.25">
      <c r="A364" s="58" t="s">
        <v>2808</v>
      </c>
      <c r="B364" s="33">
        <v>44960</v>
      </c>
      <c r="C364" s="57">
        <v>44963</v>
      </c>
      <c r="D364" s="54" t="s">
        <v>733</v>
      </c>
      <c r="E364" s="36" t="s">
        <v>473</v>
      </c>
      <c r="F364" s="36" t="s">
        <v>1900</v>
      </c>
      <c r="G364" s="46">
        <v>28000000</v>
      </c>
      <c r="H364" s="34">
        <v>45204</v>
      </c>
      <c r="I364" s="35" t="s">
        <v>234</v>
      </c>
      <c r="J364" s="36" t="s">
        <v>1090</v>
      </c>
      <c r="K364" s="37">
        <v>0</v>
      </c>
      <c r="L364" s="55"/>
      <c r="M364" s="56">
        <v>0</v>
      </c>
      <c r="N364" s="50">
        <f t="shared" si="20"/>
        <v>28000000</v>
      </c>
      <c r="O364" s="38">
        <v>0.72</v>
      </c>
      <c r="P364" s="39"/>
      <c r="Q364" s="40"/>
      <c r="R364" s="41"/>
      <c r="T364" s="51">
        <v>45137</v>
      </c>
      <c r="U364" s="52">
        <f t="shared" si="21"/>
        <v>0.72</v>
      </c>
      <c r="V364" s="53">
        <f t="shared" si="22"/>
        <v>241</v>
      </c>
      <c r="W364" s="53">
        <f t="shared" si="23"/>
        <v>174</v>
      </c>
      <c r="Y364" s="51">
        <f>VLOOKUP(A364,'[2]BASE 2023'!$C$5:$DV$1213,94,0)</f>
        <v>0</v>
      </c>
      <c r="Z364" s="51">
        <f>VLOOKUP(A364,'[2]BASE 2023'!$C$5:$DV$1213,93,0)</f>
        <v>0</v>
      </c>
    </row>
    <row r="365" spans="1:26" ht="17.25" customHeight="1" x14ac:dyDescent="0.25">
      <c r="A365" s="58" t="s">
        <v>2809</v>
      </c>
      <c r="B365" s="33">
        <v>44960</v>
      </c>
      <c r="C365" s="57">
        <v>44963</v>
      </c>
      <c r="D365" s="54" t="s">
        <v>733</v>
      </c>
      <c r="E365" s="36" t="s">
        <v>1930</v>
      </c>
      <c r="F365" s="36" t="s">
        <v>1900</v>
      </c>
      <c r="G365" s="46">
        <v>28000000</v>
      </c>
      <c r="H365" s="34">
        <v>45204</v>
      </c>
      <c r="I365" s="35" t="s">
        <v>234</v>
      </c>
      <c r="J365" s="36" t="s">
        <v>1091</v>
      </c>
      <c r="K365" s="37">
        <v>0</v>
      </c>
      <c r="L365" s="55"/>
      <c r="M365" s="56">
        <v>0</v>
      </c>
      <c r="N365" s="50">
        <f t="shared" si="20"/>
        <v>28000000</v>
      </c>
      <c r="O365" s="38">
        <v>0.72</v>
      </c>
      <c r="P365" s="39"/>
      <c r="Q365" s="40"/>
      <c r="R365" s="41"/>
      <c r="T365" s="51">
        <v>45137</v>
      </c>
      <c r="U365" s="52">
        <f t="shared" si="21"/>
        <v>0.72</v>
      </c>
      <c r="V365" s="53">
        <f t="shared" si="22"/>
        <v>241</v>
      </c>
      <c r="W365" s="53">
        <f t="shared" si="23"/>
        <v>174</v>
      </c>
      <c r="Y365" s="51">
        <f>VLOOKUP(A365,'[2]BASE 2023'!$C$5:$DV$1213,94,0)</f>
        <v>0</v>
      </c>
      <c r="Z365" s="51">
        <f>VLOOKUP(A365,'[2]BASE 2023'!$C$5:$DV$1213,93,0)</f>
        <v>0</v>
      </c>
    </row>
    <row r="366" spans="1:26" ht="17.25" customHeight="1" x14ac:dyDescent="0.25">
      <c r="A366" s="58" t="s">
        <v>2810</v>
      </c>
      <c r="B366" s="33">
        <v>44960</v>
      </c>
      <c r="C366" s="57">
        <v>44963</v>
      </c>
      <c r="D366" s="54" t="s">
        <v>732</v>
      </c>
      <c r="E366" s="36" t="s">
        <v>1931</v>
      </c>
      <c r="F366" s="36" t="s">
        <v>1932</v>
      </c>
      <c r="G366" s="46">
        <v>68000000</v>
      </c>
      <c r="H366" s="34">
        <v>45204</v>
      </c>
      <c r="I366" s="35" t="s">
        <v>234</v>
      </c>
      <c r="J366" s="36" t="s">
        <v>1092</v>
      </c>
      <c r="K366" s="37">
        <v>0</v>
      </c>
      <c r="L366" s="55"/>
      <c r="M366" s="56">
        <v>0</v>
      </c>
      <c r="N366" s="50">
        <f t="shared" si="20"/>
        <v>68000000</v>
      </c>
      <c r="O366" s="38">
        <v>0.72</v>
      </c>
      <c r="P366" s="39"/>
      <c r="Q366" s="40"/>
      <c r="R366" s="41"/>
      <c r="T366" s="51">
        <v>45137</v>
      </c>
      <c r="U366" s="52">
        <f t="shared" si="21"/>
        <v>0.72</v>
      </c>
      <c r="V366" s="53">
        <f t="shared" si="22"/>
        <v>241</v>
      </c>
      <c r="W366" s="53">
        <f t="shared" si="23"/>
        <v>174</v>
      </c>
      <c r="Y366" s="51">
        <f>VLOOKUP(A366,'[2]BASE 2023'!$C$5:$DV$1213,94,0)</f>
        <v>0</v>
      </c>
      <c r="Z366" s="51">
        <f>VLOOKUP(A366,'[2]BASE 2023'!$C$5:$DV$1213,93,0)</f>
        <v>0</v>
      </c>
    </row>
    <row r="367" spans="1:26" ht="17.25" customHeight="1" x14ac:dyDescent="0.25">
      <c r="A367" s="58" t="s">
        <v>2811</v>
      </c>
      <c r="B367" s="33">
        <v>44963</v>
      </c>
      <c r="C367" s="57">
        <v>44964</v>
      </c>
      <c r="D367" s="54" t="s">
        <v>732</v>
      </c>
      <c r="E367" s="36" t="s">
        <v>1933</v>
      </c>
      <c r="F367" s="36" t="s">
        <v>1934</v>
      </c>
      <c r="G367" s="46">
        <v>58300000</v>
      </c>
      <c r="H367" s="34">
        <v>45297</v>
      </c>
      <c r="I367" s="35" t="s">
        <v>234</v>
      </c>
      <c r="J367" s="36" t="s">
        <v>1093</v>
      </c>
      <c r="K367" s="37">
        <v>0</v>
      </c>
      <c r="L367" s="55"/>
      <c r="M367" s="56">
        <v>0</v>
      </c>
      <c r="N367" s="50">
        <f t="shared" si="20"/>
        <v>58300000</v>
      </c>
      <c r="O367" s="38">
        <v>0.52</v>
      </c>
      <c r="P367" s="39"/>
      <c r="Q367" s="40"/>
      <c r="R367" s="41"/>
      <c r="T367" s="51">
        <v>45137</v>
      </c>
      <c r="U367" s="52">
        <f t="shared" si="21"/>
        <v>0.52</v>
      </c>
      <c r="V367" s="53">
        <f t="shared" si="22"/>
        <v>333</v>
      </c>
      <c r="W367" s="53">
        <f t="shared" si="23"/>
        <v>173</v>
      </c>
      <c r="Y367" s="51">
        <f>VLOOKUP(A367,'[2]BASE 2023'!$C$5:$DV$1213,94,0)</f>
        <v>0</v>
      </c>
      <c r="Z367" s="51">
        <f>VLOOKUP(A367,'[2]BASE 2023'!$C$5:$DV$1213,93,0)</f>
        <v>0</v>
      </c>
    </row>
    <row r="368" spans="1:26" ht="17.25" customHeight="1" x14ac:dyDescent="0.25">
      <c r="A368" s="58" t="s">
        <v>2812</v>
      </c>
      <c r="B368" s="33">
        <v>44963</v>
      </c>
      <c r="C368" s="57">
        <v>44964</v>
      </c>
      <c r="D368" s="54" t="s">
        <v>732</v>
      </c>
      <c r="E368" s="36" t="s">
        <v>517</v>
      </c>
      <c r="F368" s="36" t="s">
        <v>1662</v>
      </c>
      <c r="G368" s="46">
        <v>80300000</v>
      </c>
      <c r="H368" s="34">
        <v>45297</v>
      </c>
      <c r="I368" s="35" t="s">
        <v>234</v>
      </c>
      <c r="J368" s="36" t="s">
        <v>1094</v>
      </c>
      <c r="K368" s="37">
        <v>0</v>
      </c>
      <c r="L368" s="55"/>
      <c r="M368" s="56">
        <v>0</v>
      </c>
      <c r="N368" s="50">
        <f t="shared" si="20"/>
        <v>80300000</v>
      </c>
      <c r="O368" s="38">
        <v>0.52</v>
      </c>
      <c r="P368" s="39"/>
      <c r="Q368" s="40"/>
      <c r="R368" s="41"/>
      <c r="T368" s="51">
        <v>45137</v>
      </c>
      <c r="U368" s="52">
        <f t="shared" si="21"/>
        <v>0.52</v>
      </c>
      <c r="V368" s="53">
        <f t="shared" si="22"/>
        <v>333</v>
      </c>
      <c r="W368" s="53">
        <f t="shared" si="23"/>
        <v>173</v>
      </c>
      <c r="Y368" s="51">
        <f>VLOOKUP(A368,'[2]BASE 2023'!$C$5:$DV$1213,94,0)</f>
        <v>0</v>
      </c>
      <c r="Z368" s="51">
        <f>VLOOKUP(A368,'[2]BASE 2023'!$C$5:$DV$1213,93,0)</f>
        <v>0</v>
      </c>
    </row>
    <row r="369" spans="1:26" ht="17.25" customHeight="1" x14ac:dyDescent="0.25">
      <c r="A369" s="58" t="s">
        <v>2813</v>
      </c>
      <c r="B369" s="33">
        <v>44963</v>
      </c>
      <c r="C369" s="57">
        <v>44966</v>
      </c>
      <c r="D369" s="54" t="s">
        <v>732</v>
      </c>
      <c r="E369" s="36" t="s">
        <v>270</v>
      </c>
      <c r="F369" s="36" t="s">
        <v>1935</v>
      </c>
      <c r="G369" s="46">
        <v>42400000</v>
      </c>
      <c r="H369" s="34">
        <v>45207</v>
      </c>
      <c r="I369" s="35" t="s">
        <v>234</v>
      </c>
      <c r="J369" s="36" t="s">
        <v>1095</v>
      </c>
      <c r="K369" s="37">
        <v>0</v>
      </c>
      <c r="L369" s="55"/>
      <c r="M369" s="56">
        <v>0</v>
      </c>
      <c r="N369" s="50">
        <f t="shared" si="20"/>
        <v>42400000</v>
      </c>
      <c r="O369" s="38">
        <v>0.71</v>
      </c>
      <c r="P369" s="39"/>
      <c r="Q369" s="40"/>
      <c r="R369" s="41"/>
      <c r="T369" s="51">
        <v>45137</v>
      </c>
      <c r="U369" s="52">
        <f t="shared" si="21"/>
        <v>0.71</v>
      </c>
      <c r="V369" s="53">
        <f t="shared" si="22"/>
        <v>241</v>
      </c>
      <c r="W369" s="53">
        <f t="shared" si="23"/>
        <v>171</v>
      </c>
      <c r="Y369" s="51">
        <f>VLOOKUP(A369,'[2]BASE 2023'!$C$5:$DV$1213,94,0)</f>
        <v>0</v>
      </c>
      <c r="Z369" s="51">
        <f>VLOOKUP(A369,'[2]BASE 2023'!$C$5:$DV$1213,93,0)</f>
        <v>0</v>
      </c>
    </row>
    <row r="370" spans="1:26" ht="17.25" customHeight="1" x14ac:dyDescent="0.25">
      <c r="A370" s="58" t="s">
        <v>2814</v>
      </c>
      <c r="B370" s="33">
        <v>44963</v>
      </c>
      <c r="C370" s="57">
        <v>44965</v>
      </c>
      <c r="D370" s="54" t="s">
        <v>732</v>
      </c>
      <c r="E370" s="36" t="s">
        <v>655</v>
      </c>
      <c r="F370" s="36" t="s">
        <v>1936</v>
      </c>
      <c r="G370" s="46">
        <v>45488000</v>
      </c>
      <c r="H370" s="34">
        <v>45206</v>
      </c>
      <c r="I370" s="35" t="s">
        <v>234</v>
      </c>
      <c r="J370" s="36" t="s">
        <v>1096</v>
      </c>
      <c r="K370" s="37">
        <v>0</v>
      </c>
      <c r="L370" s="55"/>
      <c r="M370" s="56">
        <v>0</v>
      </c>
      <c r="N370" s="50">
        <f t="shared" si="20"/>
        <v>45488000</v>
      </c>
      <c r="O370" s="38">
        <v>0.71</v>
      </c>
      <c r="P370" s="39"/>
      <c r="Q370" s="40"/>
      <c r="R370" s="41"/>
      <c r="T370" s="51">
        <v>45137</v>
      </c>
      <c r="U370" s="52">
        <f t="shared" si="21"/>
        <v>0.71</v>
      </c>
      <c r="V370" s="53">
        <f t="shared" si="22"/>
        <v>241</v>
      </c>
      <c r="W370" s="53">
        <f t="shared" si="23"/>
        <v>172</v>
      </c>
      <c r="Y370" s="51">
        <f>VLOOKUP(A370,'[2]BASE 2023'!$C$5:$DV$1213,94,0)</f>
        <v>0</v>
      </c>
      <c r="Z370" s="51">
        <f>VLOOKUP(A370,'[2]BASE 2023'!$C$5:$DV$1213,93,0)</f>
        <v>0</v>
      </c>
    </row>
    <row r="371" spans="1:26" ht="17.25" customHeight="1" x14ac:dyDescent="0.25">
      <c r="A371" s="58" t="s">
        <v>2815</v>
      </c>
      <c r="B371" s="33">
        <v>44963</v>
      </c>
      <c r="C371" s="57">
        <v>44965</v>
      </c>
      <c r="D371" s="54" t="s">
        <v>732</v>
      </c>
      <c r="E371" s="36" t="s">
        <v>3562</v>
      </c>
      <c r="F371" s="36" t="s">
        <v>1937</v>
      </c>
      <c r="G371" s="46">
        <v>61600000</v>
      </c>
      <c r="H371" s="34">
        <v>45206</v>
      </c>
      <c r="I371" s="35" t="s">
        <v>234</v>
      </c>
      <c r="J371" s="36" t="s">
        <v>1097</v>
      </c>
      <c r="K371" s="37">
        <v>0</v>
      </c>
      <c r="L371" s="55"/>
      <c r="M371" s="56">
        <v>0</v>
      </c>
      <c r="N371" s="50">
        <f t="shared" si="20"/>
        <v>61600000</v>
      </c>
      <c r="O371" s="38">
        <v>0.71</v>
      </c>
      <c r="P371" s="39"/>
      <c r="Q371" s="40"/>
      <c r="R371" s="41"/>
      <c r="T371" s="51">
        <v>45137</v>
      </c>
      <c r="U371" s="52">
        <f t="shared" si="21"/>
        <v>0.71</v>
      </c>
      <c r="V371" s="53">
        <f t="shared" si="22"/>
        <v>241</v>
      </c>
      <c r="W371" s="53">
        <f t="shared" si="23"/>
        <v>172</v>
      </c>
      <c r="Y371" s="51">
        <f>VLOOKUP(A371,'[2]BASE 2023'!$C$5:$DV$1213,94,0)</f>
        <v>0</v>
      </c>
      <c r="Z371" s="51">
        <f>VLOOKUP(A371,'[2]BASE 2023'!$C$5:$DV$1213,93,0)</f>
        <v>0</v>
      </c>
    </row>
    <row r="372" spans="1:26" ht="17.25" customHeight="1" x14ac:dyDescent="0.25">
      <c r="A372" s="58" t="s">
        <v>2816</v>
      </c>
      <c r="B372" s="33">
        <v>44963</v>
      </c>
      <c r="C372" s="57">
        <v>44964</v>
      </c>
      <c r="D372" s="54" t="s">
        <v>732</v>
      </c>
      <c r="E372" s="36" t="s">
        <v>323</v>
      </c>
      <c r="F372" s="36" t="s">
        <v>1938</v>
      </c>
      <c r="G372" s="46">
        <v>61600000</v>
      </c>
      <c r="H372" s="34">
        <v>45205</v>
      </c>
      <c r="I372" s="35" t="s">
        <v>234</v>
      </c>
      <c r="J372" s="36" t="s">
        <v>1098</v>
      </c>
      <c r="K372" s="37">
        <v>0</v>
      </c>
      <c r="L372" s="55"/>
      <c r="M372" s="56">
        <v>0</v>
      </c>
      <c r="N372" s="50">
        <f t="shared" si="20"/>
        <v>61600000</v>
      </c>
      <c r="O372" s="38">
        <v>0.72</v>
      </c>
      <c r="P372" s="39"/>
      <c r="Q372" s="40"/>
      <c r="R372" s="41"/>
      <c r="T372" s="51">
        <v>45137</v>
      </c>
      <c r="U372" s="52">
        <f t="shared" si="21"/>
        <v>0.72</v>
      </c>
      <c r="V372" s="53">
        <f t="shared" si="22"/>
        <v>241</v>
      </c>
      <c r="W372" s="53">
        <f t="shared" si="23"/>
        <v>173</v>
      </c>
      <c r="Y372" s="51">
        <f>VLOOKUP(A372,'[2]BASE 2023'!$C$5:$DV$1213,94,0)</f>
        <v>0</v>
      </c>
      <c r="Z372" s="51">
        <f>VLOOKUP(A372,'[2]BASE 2023'!$C$5:$DV$1213,93,0)</f>
        <v>0</v>
      </c>
    </row>
    <row r="373" spans="1:26" ht="17.25" customHeight="1" x14ac:dyDescent="0.25">
      <c r="A373" s="58" t="s">
        <v>2817</v>
      </c>
      <c r="B373" s="33">
        <v>44963</v>
      </c>
      <c r="C373" s="57">
        <v>44964</v>
      </c>
      <c r="D373" s="54" t="s">
        <v>732</v>
      </c>
      <c r="E373" s="36" t="s">
        <v>246</v>
      </c>
      <c r="F373" s="36" t="s">
        <v>1837</v>
      </c>
      <c r="G373" s="46">
        <v>61600000</v>
      </c>
      <c r="H373" s="34">
        <v>45205</v>
      </c>
      <c r="I373" s="35" t="s">
        <v>234</v>
      </c>
      <c r="J373" s="36" t="s">
        <v>1099</v>
      </c>
      <c r="K373" s="37">
        <v>0</v>
      </c>
      <c r="L373" s="55"/>
      <c r="M373" s="56">
        <v>0</v>
      </c>
      <c r="N373" s="50">
        <f t="shared" si="20"/>
        <v>61600000</v>
      </c>
      <c r="O373" s="38">
        <v>0.72</v>
      </c>
      <c r="P373" s="39"/>
      <c r="Q373" s="40"/>
      <c r="R373" s="41"/>
      <c r="T373" s="51">
        <v>45137</v>
      </c>
      <c r="U373" s="52">
        <f t="shared" si="21"/>
        <v>0.72</v>
      </c>
      <c r="V373" s="53">
        <f t="shared" si="22"/>
        <v>241</v>
      </c>
      <c r="W373" s="53">
        <f t="shared" si="23"/>
        <v>173</v>
      </c>
      <c r="Y373" s="51">
        <f>VLOOKUP(A373,'[2]BASE 2023'!$C$5:$DV$1213,94,0)</f>
        <v>0</v>
      </c>
      <c r="Z373" s="51">
        <f>VLOOKUP(A373,'[2]BASE 2023'!$C$5:$DV$1213,93,0)</f>
        <v>0</v>
      </c>
    </row>
    <row r="374" spans="1:26" ht="17.25" customHeight="1" x14ac:dyDescent="0.25">
      <c r="A374" s="58" t="s">
        <v>2818</v>
      </c>
      <c r="B374" s="33">
        <v>44963</v>
      </c>
      <c r="C374" s="57">
        <v>44964</v>
      </c>
      <c r="D374" s="54" t="s">
        <v>732</v>
      </c>
      <c r="E374" s="36" t="s">
        <v>562</v>
      </c>
      <c r="F374" s="36" t="s">
        <v>1939</v>
      </c>
      <c r="G374" s="46">
        <v>73233000</v>
      </c>
      <c r="H374" s="34">
        <v>45236</v>
      </c>
      <c r="I374" s="35" t="s">
        <v>234</v>
      </c>
      <c r="J374" s="36" t="s">
        <v>1100</v>
      </c>
      <c r="K374" s="37">
        <v>0</v>
      </c>
      <c r="L374" s="55"/>
      <c r="M374" s="56">
        <v>0</v>
      </c>
      <c r="N374" s="50">
        <f t="shared" si="20"/>
        <v>73233000</v>
      </c>
      <c r="O374" s="38">
        <v>0.64</v>
      </c>
      <c r="P374" s="39"/>
      <c r="Q374" s="40"/>
      <c r="R374" s="41"/>
      <c r="T374" s="51">
        <v>45137</v>
      </c>
      <c r="U374" s="52">
        <f t="shared" si="21"/>
        <v>0.64</v>
      </c>
      <c r="V374" s="53">
        <f t="shared" si="22"/>
        <v>272</v>
      </c>
      <c r="W374" s="53">
        <f t="shared" si="23"/>
        <v>173</v>
      </c>
      <c r="Y374" s="51">
        <f>VLOOKUP(A374,'[2]BASE 2023'!$C$5:$DV$1213,94,0)</f>
        <v>0</v>
      </c>
      <c r="Z374" s="51">
        <f>VLOOKUP(A374,'[2]BASE 2023'!$C$5:$DV$1213,93,0)</f>
        <v>0</v>
      </c>
    </row>
    <row r="375" spans="1:26" ht="17.25" customHeight="1" x14ac:dyDescent="0.25">
      <c r="A375" s="58" t="s">
        <v>2819</v>
      </c>
      <c r="B375" s="33">
        <v>44963</v>
      </c>
      <c r="C375" s="57">
        <v>44964</v>
      </c>
      <c r="D375" s="54" t="s">
        <v>732</v>
      </c>
      <c r="E375" s="36" t="s">
        <v>332</v>
      </c>
      <c r="F375" s="36" t="s">
        <v>1940</v>
      </c>
      <c r="G375" s="46">
        <v>53600000</v>
      </c>
      <c r="H375" s="34">
        <v>45205</v>
      </c>
      <c r="I375" s="35" t="s">
        <v>234</v>
      </c>
      <c r="J375" s="36" t="s">
        <v>1101</v>
      </c>
      <c r="K375" s="37">
        <v>0</v>
      </c>
      <c r="L375" s="55"/>
      <c r="M375" s="56">
        <v>0</v>
      </c>
      <c r="N375" s="50">
        <f t="shared" si="20"/>
        <v>53600000</v>
      </c>
      <c r="O375" s="38">
        <v>0.72</v>
      </c>
      <c r="P375" s="39"/>
      <c r="Q375" s="40"/>
      <c r="R375" s="41"/>
      <c r="T375" s="51">
        <v>45137</v>
      </c>
      <c r="U375" s="52">
        <f t="shared" si="21"/>
        <v>0.72</v>
      </c>
      <c r="V375" s="53">
        <f t="shared" si="22"/>
        <v>241</v>
      </c>
      <c r="W375" s="53">
        <f t="shared" si="23"/>
        <v>173</v>
      </c>
      <c r="Y375" s="51">
        <f>VLOOKUP(A375,'[2]BASE 2023'!$C$5:$DV$1213,94,0)</f>
        <v>0</v>
      </c>
      <c r="Z375" s="51">
        <f>VLOOKUP(A375,'[2]BASE 2023'!$C$5:$DV$1213,93,0)</f>
        <v>0</v>
      </c>
    </row>
    <row r="376" spans="1:26" ht="17.25" customHeight="1" x14ac:dyDescent="0.25">
      <c r="A376" s="58" t="s">
        <v>2820</v>
      </c>
      <c r="B376" s="33">
        <v>44960</v>
      </c>
      <c r="C376" s="57">
        <v>44964</v>
      </c>
      <c r="D376" s="54" t="s">
        <v>732</v>
      </c>
      <c r="E376" s="36" t="s">
        <v>109</v>
      </c>
      <c r="F376" s="36" t="s">
        <v>1941</v>
      </c>
      <c r="G376" s="46">
        <v>72100000</v>
      </c>
      <c r="H376" s="34">
        <v>45266</v>
      </c>
      <c r="I376" s="35" t="s">
        <v>234</v>
      </c>
      <c r="J376" s="36" t="s">
        <v>1102</v>
      </c>
      <c r="K376" s="37">
        <v>0</v>
      </c>
      <c r="L376" s="55"/>
      <c r="M376" s="56">
        <v>0</v>
      </c>
      <c r="N376" s="50">
        <f t="shared" si="20"/>
        <v>72100000</v>
      </c>
      <c r="O376" s="38">
        <v>0.56999999999999995</v>
      </c>
      <c r="P376" s="39"/>
      <c r="Q376" s="40"/>
      <c r="R376" s="41"/>
      <c r="T376" s="51">
        <v>45137</v>
      </c>
      <c r="U376" s="52">
        <f t="shared" si="21"/>
        <v>0.56999999999999995</v>
      </c>
      <c r="V376" s="53">
        <f t="shared" si="22"/>
        <v>302</v>
      </c>
      <c r="W376" s="53">
        <f t="shared" si="23"/>
        <v>173</v>
      </c>
      <c r="Y376" s="51">
        <f>VLOOKUP(A376,'[2]BASE 2023'!$C$5:$DV$1213,94,0)</f>
        <v>0</v>
      </c>
      <c r="Z376" s="51">
        <f>VLOOKUP(A376,'[2]BASE 2023'!$C$5:$DV$1213,93,0)</f>
        <v>0</v>
      </c>
    </row>
    <row r="377" spans="1:26" ht="17.25" customHeight="1" x14ac:dyDescent="0.25">
      <c r="A377" s="58" t="s">
        <v>2821</v>
      </c>
      <c r="B377" s="33">
        <v>44960</v>
      </c>
      <c r="C377" s="57">
        <v>44964</v>
      </c>
      <c r="D377" s="54" t="s">
        <v>732</v>
      </c>
      <c r="E377" s="36" t="s">
        <v>153</v>
      </c>
      <c r="F377" s="36" t="s">
        <v>1942</v>
      </c>
      <c r="G377" s="46">
        <v>60000000</v>
      </c>
      <c r="H377" s="34">
        <v>45266</v>
      </c>
      <c r="I377" s="35" t="s">
        <v>234</v>
      </c>
      <c r="J377" s="36" t="s">
        <v>1103</v>
      </c>
      <c r="K377" s="37">
        <v>0</v>
      </c>
      <c r="L377" s="55"/>
      <c r="M377" s="56">
        <v>0</v>
      </c>
      <c r="N377" s="50">
        <f t="shared" si="20"/>
        <v>60000000</v>
      </c>
      <c r="O377" s="38">
        <v>0.56999999999999995</v>
      </c>
      <c r="P377" s="39"/>
      <c r="Q377" s="40"/>
      <c r="R377" s="41"/>
      <c r="T377" s="51">
        <v>45137</v>
      </c>
      <c r="U377" s="52">
        <f t="shared" si="21"/>
        <v>0.56999999999999995</v>
      </c>
      <c r="V377" s="53">
        <f t="shared" si="22"/>
        <v>302</v>
      </c>
      <c r="W377" s="53">
        <f t="shared" si="23"/>
        <v>173</v>
      </c>
      <c r="Y377" s="51">
        <f>VLOOKUP(A377,'[2]BASE 2023'!$C$5:$DV$1213,94,0)</f>
        <v>0</v>
      </c>
      <c r="Z377" s="51">
        <f>VLOOKUP(A377,'[2]BASE 2023'!$C$5:$DV$1213,93,0)</f>
        <v>0</v>
      </c>
    </row>
    <row r="378" spans="1:26" ht="17.25" customHeight="1" x14ac:dyDescent="0.25">
      <c r="A378" s="58" t="s">
        <v>2822</v>
      </c>
      <c r="B378" s="33">
        <v>44960</v>
      </c>
      <c r="C378" s="57">
        <v>44964</v>
      </c>
      <c r="D378" s="54" t="s">
        <v>732</v>
      </c>
      <c r="E378" s="36" t="s">
        <v>151</v>
      </c>
      <c r="F378" s="36" t="s">
        <v>1943</v>
      </c>
      <c r="G378" s="46">
        <v>59740000</v>
      </c>
      <c r="H378" s="34">
        <v>45266</v>
      </c>
      <c r="I378" s="35" t="s">
        <v>234</v>
      </c>
      <c r="J378" s="36" t="s">
        <v>1104</v>
      </c>
      <c r="K378" s="37">
        <v>0</v>
      </c>
      <c r="L378" s="55"/>
      <c r="M378" s="56">
        <v>0</v>
      </c>
      <c r="N378" s="50">
        <f t="shared" si="20"/>
        <v>59740000</v>
      </c>
      <c r="O378" s="38">
        <v>0.56999999999999995</v>
      </c>
      <c r="P378" s="39"/>
      <c r="Q378" s="40"/>
      <c r="R378" s="41"/>
      <c r="T378" s="51">
        <v>45137</v>
      </c>
      <c r="U378" s="52">
        <f t="shared" si="21"/>
        <v>0.56999999999999995</v>
      </c>
      <c r="V378" s="53">
        <f t="shared" si="22"/>
        <v>302</v>
      </c>
      <c r="W378" s="53">
        <f t="shared" si="23"/>
        <v>173</v>
      </c>
      <c r="Y378" s="51">
        <f>VLOOKUP(A378,'[2]BASE 2023'!$C$5:$DV$1213,94,0)</f>
        <v>0</v>
      </c>
      <c r="Z378" s="51">
        <f>VLOOKUP(A378,'[2]BASE 2023'!$C$5:$DV$1213,93,0)</f>
        <v>0</v>
      </c>
    </row>
    <row r="379" spans="1:26" ht="17.25" customHeight="1" x14ac:dyDescent="0.25">
      <c r="A379" s="58" t="s">
        <v>2823</v>
      </c>
      <c r="B379" s="33">
        <v>44963</v>
      </c>
      <c r="C379" s="57">
        <v>44964</v>
      </c>
      <c r="D379" s="54" t="s">
        <v>732</v>
      </c>
      <c r="E379" s="36" t="s">
        <v>242</v>
      </c>
      <c r="F379" s="36" t="s">
        <v>1944</v>
      </c>
      <c r="G379" s="46">
        <v>60000000</v>
      </c>
      <c r="H379" s="34">
        <v>45266</v>
      </c>
      <c r="I379" s="35" t="s">
        <v>234</v>
      </c>
      <c r="J379" s="36" t="s">
        <v>1105</v>
      </c>
      <c r="K379" s="37">
        <v>0</v>
      </c>
      <c r="L379" s="55"/>
      <c r="M379" s="56">
        <v>0</v>
      </c>
      <c r="N379" s="50">
        <f t="shared" si="20"/>
        <v>60000000</v>
      </c>
      <c r="O379" s="38">
        <v>0.56999999999999995</v>
      </c>
      <c r="P379" s="39"/>
      <c r="Q379" s="40"/>
      <c r="R379" s="41"/>
      <c r="T379" s="51">
        <v>45137</v>
      </c>
      <c r="U379" s="52">
        <f t="shared" si="21"/>
        <v>0.56999999999999995</v>
      </c>
      <c r="V379" s="53">
        <f t="shared" si="22"/>
        <v>302</v>
      </c>
      <c r="W379" s="53">
        <f t="shared" si="23"/>
        <v>173</v>
      </c>
      <c r="Y379" s="51">
        <f>VLOOKUP(A379,'[2]BASE 2023'!$C$5:$DV$1213,94,0)</f>
        <v>0</v>
      </c>
      <c r="Z379" s="51">
        <f>VLOOKUP(A379,'[2]BASE 2023'!$C$5:$DV$1213,93,0)</f>
        <v>0</v>
      </c>
    </row>
    <row r="380" spans="1:26" ht="17.25" customHeight="1" x14ac:dyDescent="0.25">
      <c r="A380" s="58" t="s">
        <v>2824</v>
      </c>
      <c r="B380" s="33">
        <v>44964</v>
      </c>
      <c r="C380" s="57">
        <v>44965</v>
      </c>
      <c r="D380" s="54" t="s">
        <v>732</v>
      </c>
      <c r="E380" s="36" t="s">
        <v>612</v>
      </c>
      <c r="F380" s="36" t="s">
        <v>1945</v>
      </c>
      <c r="G380" s="46">
        <v>56000000</v>
      </c>
      <c r="H380" s="34">
        <v>45206</v>
      </c>
      <c r="I380" s="35" t="s">
        <v>234</v>
      </c>
      <c r="J380" s="36" t="s">
        <v>1106</v>
      </c>
      <c r="K380" s="37">
        <v>0</v>
      </c>
      <c r="L380" s="55"/>
      <c r="M380" s="56">
        <v>0</v>
      </c>
      <c r="N380" s="50">
        <f t="shared" si="20"/>
        <v>56000000</v>
      </c>
      <c r="O380" s="38">
        <v>0.71</v>
      </c>
      <c r="P380" s="39"/>
      <c r="Q380" s="40"/>
      <c r="R380" s="41"/>
      <c r="T380" s="51">
        <v>45137</v>
      </c>
      <c r="U380" s="52">
        <f t="shared" si="21"/>
        <v>0.71</v>
      </c>
      <c r="V380" s="53">
        <f t="shared" si="22"/>
        <v>241</v>
      </c>
      <c r="W380" s="53">
        <f t="shared" si="23"/>
        <v>172</v>
      </c>
      <c r="Y380" s="51">
        <f>VLOOKUP(A380,'[2]BASE 2023'!$C$5:$DV$1213,94,0)</f>
        <v>45207</v>
      </c>
      <c r="Z380" s="51">
        <f>VLOOKUP(A380,'[2]BASE 2023'!$C$5:$DV$1213,93,0)</f>
        <v>45195</v>
      </c>
    </row>
    <row r="381" spans="1:26" ht="17.25" customHeight="1" x14ac:dyDescent="0.25">
      <c r="A381" s="58" t="s">
        <v>2825</v>
      </c>
      <c r="B381" s="33">
        <v>44964</v>
      </c>
      <c r="C381" s="57">
        <v>44965</v>
      </c>
      <c r="D381" s="54" t="s">
        <v>732</v>
      </c>
      <c r="E381" s="36" t="s">
        <v>363</v>
      </c>
      <c r="F381" s="36" t="s">
        <v>1946</v>
      </c>
      <c r="G381" s="46">
        <v>63000000</v>
      </c>
      <c r="H381" s="34">
        <v>45237</v>
      </c>
      <c r="I381" s="35" t="s">
        <v>234</v>
      </c>
      <c r="J381" s="36" t="s">
        <v>1107</v>
      </c>
      <c r="K381" s="37">
        <v>0</v>
      </c>
      <c r="L381" s="55"/>
      <c r="M381" s="56">
        <v>0</v>
      </c>
      <c r="N381" s="50">
        <f t="shared" si="20"/>
        <v>63000000</v>
      </c>
      <c r="O381" s="38">
        <v>0.63</v>
      </c>
      <c r="P381" s="39"/>
      <c r="Q381" s="40"/>
      <c r="R381" s="41"/>
      <c r="T381" s="51">
        <v>45137</v>
      </c>
      <c r="U381" s="52">
        <f t="shared" si="21"/>
        <v>0.63</v>
      </c>
      <c r="V381" s="53">
        <f t="shared" si="22"/>
        <v>272</v>
      </c>
      <c r="W381" s="53">
        <f t="shared" si="23"/>
        <v>172</v>
      </c>
      <c r="Y381" s="51">
        <f>VLOOKUP(A381,'[2]BASE 2023'!$C$5:$DV$1213,94,0)</f>
        <v>45238</v>
      </c>
      <c r="Z381" s="51">
        <f>VLOOKUP(A381,'[2]BASE 2023'!$C$5:$DV$1213,93,0)</f>
        <v>45191</v>
      </c>
    </row>
    <row r="382" spans="1:26" ht="17.25" customHeight="1" x14ac:dyDescent="0.25">
      <c r="A382" s="58" t="s">
        <v>2826</v>
      </c>
      <c r="B382" s="33">
        <v>44964</v>
      </c>
      <c r="C382" s="57">
        <v>44965</v>
      </c>
      <c r="D382" s="54" t="s">
        <v>732</v>
      </c>
      <c r="E382" s="36" t="s">
        <v>611</v>
      </c>
      <c r="F382" s="36" t="s">
        <v>1947</v>
      </c>
      <c r="G382" s="46">
        <v>59400000</v>
      </c>
      <c r="H382" s="34">
        <v>45237</v>
      </c>
      <c r="I382" s="35" t="s">
        <v>234</v>
      </c>
      <c r="J382" s="36" t="s">
        <v>1108</v>
      </c>
      <c r="K382" s="37">
        <v>0</v>
      </c>
      <c r="L382" s="55"/>
      <c r="M382" s="56">
        <v>0</v>
      </c>
      <c r="N382" s="50">
        <f t="shared" si="20"/>
        <v>59400000</v>
      </c>
      <c r="O382" s="38">
        <v>0.63</v>
      </c>
      <c r="P382" s="39"/>
      <c r="Q382" s="40"/>
      <c r="R382" s="41"/>
      <c r="T382" s="51">
        <v>45137</v>
      </c>
      <c r="U382" s="52">
        <f t="shared" si="21"/>
        <v>0.63</v>
      </c>
      <c r="V382" s="53">
        <f t="shared" si="22"/>
        <v>272</v>
      </c>
      <c r="W382" s="53">
        <f t="shared" si="23"/>
        <v>172</v>
      </c>
      <c r="Y382" s="51">
        <f>VLOOKUP(A382,'[2]BASE 2023'!$C$5:$DV$1213,94,0)</f>
        <v>0</v>
      </c>
      <c r="Z382" s="51">
        <f>VLOOKUP(A382,'[2]BASE 2023'!$C$5:$DV$1213,93,0)</f>
        <v>0</v>
      </c>
    </row>
    <row r="383" spans="1:26" ht="17.25" customHeight="1" x14ac:dyDescent="0.25">
      <c r="A383" s="58" t="s">
        <v>2827</v>
      </c>
      <c r="B383" s="33">
        <v>44963</v>
      </c>
      <c r="C383" s="57">
        <v>44964</v>
      </c>
      <c r="D383" s="54" t="s">
        <v>733</v>
      </c>
      <c r="E383" s="36" t="s">
        <v>136</v>
      </c>
      <c r="F383" s="36" t="s">
        <v>398</v>
      </c>
      <c r="G383" s="46">
        <v>35200000</v>
      </c>
      <c r="H383" s="34">
        <v>45205</v>
      </c>
      <c r="I383" s="35" t="s">
        <v>234</v>
      </c>
      <c r="J383" s="36" t="s">
        <v>1109</v>
      </c>
      <c r="K383" s="37">
        <v>0</v>
      </c>
      <c r="L383" s="55"/>
      <c r="M383" s="56">
        <v>0</v>
      </c>
      <c r="N383" s="50">
        <f t="shared" si="20"/>
        <v>35200000</v>
      </c>
      <c r="O383" s="38">
        <v>0.72</v>
      </c>
      <c r="P383" s="39"/>
      <c r="Q383" s="40"/>
      <c r="R383" s="41"/>
      <c r="T383" s="51">
        <v>45137</v>
      </c>
      <c r="U383" s="52">
        <f t="shared" si="21"/>
        <v>0.72</v>
      </c>
      <c r="V383" s="53">
        <f t="shared" si="22"/>
        <v>241</v>
      </c>
      <c r="W383" s="53">
        <f t="shared" si="23"/>
        <v>173</v>
      </c>
      <c r="Y383" s="51">
        <f>VLOOKUP(A383,'[2]BASE 2023'!$C$5:$DV$1213,94,0)</f>
        <v>0</v>
      </c>
      <c r="Z383" s="51">
        <f>VLOOKUP(A383,'[2]BASE 2023'!$C$5:$DV$1213,93,0)</f>
        <v>0</v>
      </c>
    </row>
    <row r="384" spans="1:26" ht="17.25" customHeight="1" x14ac:dyDescent="0.25">
      <c r="A384" s="58" t="s">
        <v>2828</v>
      </c>
      <c r="B384" s="33">
        <v>44960</v>
      </c>
      <c r="C384" s="57">
        <v>44963</v>
      </c>
      <c r="D384" s="54" t="s">
        <v>732</v>
      </c>
      <c r="E384" s="36" t="s">
        <v>532</v>
      </c>
      <c r="F384" s="36" t="s">
        <v>1948</v>
      </c>
      <c r="G384" s="46">
        <v>49440000</v>
      </c>
      <c r="H384" s="34">
        <v>45204</v>
      </c>
      <c r="I384" s="35" t="s">
        <v>234</v>
      </c>
      <c r="J384" s="36" t="s">
        <v>1110</v>
      </c>
      <c r="K384" s="37">
        <v>0</v>
      </c>
      <c r="L384" s="55"/>
      <c r="M384" s="56">
        <v>0</v>
      </c>
      <c r="N384" s="50">
        <f t="shared" si="20"/>
        <v>49440000</v>
      </c>
      <c r="O384" s="38">
        <v>0.72</v>
      </c>
      <c r="P384" s="39"/>
      <c r="Q384" s="40"/>
      <c r="R384" s="41"/>
      <c r="T384" s="51">
        <v>45137</v>
      </c>
      <c r="U384" s="52">
        <f t="shared" si="21"/>
        <v>0.72</v>
      </c>
      <c r="V384" s="53">
        <f t="shared" si="22"/>
        <v>241</v>
      </c>
      <c r="W384" s="53">
        <f t="shared" si="23"/>
        <v>174</v>
      </c>
      <c r="Y384" s="51">
        <f>VLOOKUP(A384,'[2]BASE 2023'!$C$5:$DV$1213,94,0)</f>
        <v>0</v>
      </c>
      <c r="Z384" s="51">
        <f>VLOOKUP(A384,'[2]BASE 2023'!$C$5:$DV$1213,93,0)</f>
        <v>0</v>
      </c>
    </row>
    <row r="385" spans="1:26" ht="17.25" customHeight="1" x14ac:dyDescent="0.25">
      <c r="A385" s="58" t="s">
        <v>2829</v>
      </c>
      <c r="B385" s="33">
        <v>44963</v>
      </c>
      <c r="C385" s="57">
        <v>44965</v>
      </c>
      <c r="D385" s="54" t="s">
        <v>732</v>
      </c>
      <c r="E385" s="36" t="s">
        <v>3951</v>
      </c>
      <c r="F385" s="36" t="s">
        <v>70</v>
      </c>
      <c r="G385" s="46">
        <v>62727000</v>
      </c>
      <c r="H385" s="34">
        <v>45257</v>
      </c>
      <c r="I385" s="35" t="s">
        <v>234</v>
      </c>
      <c r="J385" s="36" t="s">
        <v>1111</v>
      </c>
      <c r="K385" s="37">
        <v>0</v>
      </c>
      <c r="L385" s="55"/>
      <c r="M385" s="56">
        <v>0</v>
      </c>
      <c r="N385" s="50">
        <f t="shared" si="20"/>
        <v>62727000</v>
      </c>
      <c r="O385" s="38">
        <v>0.59</v>
      </c>
      <c r="P385" s="39"/>
      <c r="Q385" s="40"/>
      <c r="R385" s="41"/>
      <c r="T385" s="51">
        <v>45137</v>
      </c>
      <c r="U385" s="52">
        <f t="shared" si="21"/>
        <v>0.59</v>
      </c>
      <c r="V385" s="53">
        <f t="shared" si="22"/>
        <v>292</v>
      </c>
      <c r="W385" s="53">
        <f t="shared" si="23"/>
        <v>172</v>
      </c>
      <c r="Y385" s="51">
        <f>VLOOKUP(A385,'[2]BASE 2023'!$C$5:$DV$1213,94,0)</f>
        <v>0</v>
      </c>
      <c r="Z385" s="51">
        <f>VLOOKUP(A385,'[2]BASE 2023'!$C$5:$DV$1213,93,0)</f>
        <v>0</v>
      </c>
    </row>
    <row r="386" spans="1:26" ht="17.25" customHeight="1" x14ac:dyDescent="0.25">
      <c r="A386" s="58" t="s">
        <v>2830</v>
      </c>
      <c r="B386" s="33">
        <v>44963</v>
      </c>
      <c r="C386" s="57">
        <v>44965</v>
      </c>
      <c r="D386" s="54" t="s">
        <v>732</v>
      </c>
      <c r="E386" s="36" t="s">
        <v>1949</v>
      </c>
      <c r="F386" s="36" t="s">
        <v>70</v>
      </c>
      <c r="G386" s="46">
        <v>62727000</v>
      </c>
      <c r="H386" s="34">
        <v>45257</v>
      </c>
      <c r="I386" s="35" t="s">
        <v>234</v>
      </c>
      <c r="J386" s="36" t="s">
        <v>1112</v>
      </c>
      <c r="K386" s="37">
        <v>0</v>
      </c>
      <c r="L386" s="55"/>
      <c r="M386" s="56">
        <v>0</v>
      </c>
      <c r="N386" s="50">
        <f t="shared" si="20"/>
        <v>62727000</v>
      </c>
      <c r="O386" s="38">
        <v>0.59</v>
      </c>
      <c r="P386" s="39"/>
      <c r="Q386" s="40"/>
      <c r="R386" s="41"/>
      <c r="T386" s="51">
        <v>45137</v>
      </c>
      <c r="U386" s="52">
        <f t="shared" si="21"/>
        <v>0.59</v>
      </c>
      <c r="V386" s="53">
        <f t="shared" si="22"/>
        <v>292</v>
      </c>
      <c r="W386" s="53">
        <f t="shared" si="23"/>
        <v>172</v>
      </c>
      <c r="Y386" s="51">
        <f>VLOOKUP(A386,'[2]BASE 2023'!$C$5:$DV$1213,94,0)</f>
        <v>0</v>
      </c>
      <c r="Z386" s="51">
        <f>VLOOKUP(A386,'[2]BASE 2023'!$C$5:$DV$1213,93,0)</f>
        <v>0</v>
      </c>
    </row>
    <row r="387" spans="1:26" ht="17.25" customHeight="1" x14ac:dyDescent="0.25">
      <c r="A387" s="58" t="s">
        <v>2831</v>
      </c>
      <c r="B387" s="33">
        <v>44965</v>
      </c>
      <c r="C387" s="57">
        <v>44966</v>
      </c>
      <c r="D387" s="54" t="s">
        <v>732</v>
      </c>
      <c r="E387" s="36" t="s">
        <v>1950</v>
      </c>
      <c r="F387" s="36" t="s">
        <v>70</v>
      </c>
      <c r="G387" s="46">
        <v>62727000</v>
      </c>
      <c r="H387" s="34">
        <v>45258</v>
      </c>
      <c r="I387" s="35" t="s">
        <v>234</v>
      </c>
      <c r="J387" s="36" t="s">
        <v>1113</v>
      </c>
      <c r="K387" s="37">
        <v>0</v>
      </c>
      <c r="L387" s="55"/>
      <c r="M387" s="56">
        <v>0</v>
      </c>
      <c r="N387" s="50">
        <f t="shared" si="20"/>
        <v>62727000</v>
      </c>
      <c r="O387" s="38">
        <v>0.59</v>
      </c>
      <c r="P387" s="39"/>
      <c r="Q387" s="40"/>
      <c r="R387" s="41"/>
      <c r="T387" s="51">
        <v>45137</v>
      </c>
      <c r="U387" s="52">
        <f t="shared" si="21"/>
        <v>0.59</v>
      </c>
      <c r="V387" s="53">
        <f t="shared" si="22"/>
        <v>292</v>
      </c>
      <c r="W387" s="53">
        <f t="shared" si="23"/>
        <v>171</v>
      </c>
      <c r="Y387" s="51">
        <f>VLOOKUP(A387,'[2]BASE 2023'!$C$5:$DV$1213,94,0)</f>
        <v>0</v>
      </c>
      <c r="Z387" s="51">
        <f>VLOOKUP(A387,'[2]BASE 2023'!$C$5:$DV$1213,93,0)</f>
        <v>0</v>
      </c>
    </row>
    <row r="388" spans="1:26" ht="17.25" customHeight="1" x14ac:dyDescent="0.25">
      <c r="A388" s="58" t="s">
        <v>2832</v>
      </c>
      <c r="B388" s="33">
        <v>44963</v>
      </c>
      <c r="C388" s="57">
        <v>44965</v>
      </c>
      <c r="D388" s="54" t="s">
        <v>732</v>
      </c>
      <c r="E388" s="36" t="s">
        <v>172</v>
      </c>
      <c r="F388" s="36" t="s">
        <v>410</v>
      </c>
      <c r="G388" s="46">
        <v>94039000</v>
      </c>
      <c r="H388" s="34">
        <v>45298</v>
      </c>
      <c r="I388" s="35" t="s">
        <v>234</v>
      </c>
      <c r="J388" s="36" t="s">
        <v>1114</v>
      </c>
      <c r="K388" s="37">
        <v>0</v>
      </c>
      <c r="L388" s="55"/>
      <c r="M388" s="56">
        <v>0</v>
      </c>
      <c r="N388" s="50">
        <f t="shared" si="20"/>
        <v>94039000</v>
      </c>
      <c r="O388" s="38">
        <v>0.52</v>
      </c>
      <c r="P388" s="39"/>
      <c r="Q388" s="40"/>
      <c r="R388" s="41"/>
      <c r="T388" s="51">
        <v>45137</v>
      </c>
      <c r="U388" s="52">
        <f t="shared" si="21"/>
        <v>0.52</v>
      </c>
      <c r="V388" s="53">
        <f t="shared" si="22"/>
        <v>333</v>
      </c>
      <c r="W388" s="53">
        <f t="shared" si="23"/>
        <v>172</v>
      </c>
      <c r="Y388" s="51">
        <f>VLOOKUP(A388,'[2]BASE 2023'!$C$5:$DV$1213,94,0)</f>
        <v>0</v>
      </c>
      <c r="Z388" s="51">
        <f>VLOOKUP(A388,'[2]BASE 2023'!$C$5:$DV$1213,93,0)</f>
        <v>0</v>
      </c>
    </row>
    <row r="389" spans="1:26" ht="17.25" customHeight="1" x14ac:dyDescent="0.25">
      <c r="A389" s="58" t="s">
        <v>2833</v>
      </c>
      <c r="B389" s="33">
        <v>44963</v>
      </c>
      <c r="C389" s="57">
        <v>44965</v>
      </c>
      <c r="D389" s="54" t="s">
        <v>732</v>
      </c>
      <c r="E389" s="36" t="s">
        <v>1951</v>
      </c>
      <c r="F389" s="36" t="s">
        <v>70</v>
      </c>
      <c r="G389" s="46">
        <v>62727000</v>
      </c>
      <c r="H389" s="34">
        <v>45257</v>
      </c>
      <c r="I389" s="35" t="s">
        <v>234</v>
      </c>
      <c r="J389" s="36" t="s">
        <v>1115</v>
      </c>
      <c r="K389" s="37">
        <v>0</v>
      </c>
      <c r="L389" s="55"/>
      <c r="M389" s="56">
        <v>0</v>
      </c>
      <c r="N389" s="50">
        <f t="shared" si="20"/>
        <v>62727000</v>
      </c>
      <c r="O389" s="38">
        <v>0.59</v>
      </c>
      <c r="P389" s="39"/>
      <c r="Q389" s="40"/>
      <c r="R389" s="41"/>
      <c r="T389" s="51">
        <v>45137</v>
      </c>
      <c r="U389" s="52">
        <f t="shared" si="21"/>
        <v>0.59</v>
      </c>
      <c r="V389" s="53">
        <f t="shared" si="22"/>
        <v>292</v>
      </c>
      <c r="W389" s="53">
        <f t="shared" si="23"/>
        <v>172</v>
      </c>
      <c r="Y389" s="51">
        <f>VLOOKUP(A389,'[2]BASE 2023'!$C$5:$DV$1213,94,0)</f>
        <v>0</v>
      </c>
      <c r="Z389" s="51">
        <f>VLOOKUP(A389,'[2]BASE 2023'!$C$5:$DV$1213,93,0)</f>
        <v>0</v>
      </c>
    </row>
    <row r="390" spans="1:26" ht="17.25" customHeight="1" x14ac:dyDescent="0.25">
      <c r="A390" s="58" t="s">
        <v>2834</v>
      </c>
      <c r="B390" s="33">
        <v>44960</v>
      </c>
      <c r="C390" s="57">
        <v>44963</v>
      </c>
      <c r="D390" s="54" t="s">
        <v>733</v>
      </c>
      <c r="E390" s="36" t="s">
        <v>1952</v>
      </c>
      <c r="F390" s="36" t="s">
        <v>1953</v>
      </c>
      <c r="G390" s="46">
        <v>44154000</v>
      </c>
      <c r="H390" s="34">
        <v>45265</v>
      </c>
      <c r="I390" s="35" t="s">
        <v>234</v>
      </c>
      <c r="J390" s="36" t="s">
        <v>1116</v>
      </c>
      <c r="K390" s="37">
        <v>0</v>
      </c>
      <c r="L390" s="55"/>
      <c r="M390" s="56">
        <v>0</v>
      </c>
      <c r="N390" s="50">
        <f t="shared" si="20"/>
        <v>44154000</v>
      </c>
      <c r="O390" s="38">
        <v>0.57999999999999996</v>
      </c>
      <c r="P390" s="39"/>
      <c r="Q390" s="40"/>
      <c r="R390" s="41"/>
      <c r="T390" s="51">
        <v>45137</v>
      </c>
      <c r="U390" s="52">
        <f t="shared" si="21"/>
        <v>0.57999999999999996</v>
      </c>
      <c r="V390" s="53">
        <f t="shared" si="22"/>
        <v>302</v>
      </c>
      <c r="W390" s="53">
        <f t="shared" si="23"/>
        <v>174</v>
      </c>
      <c r="Y390" s="51">
        <f>VLOOKUP(A390,'[2]BASE 2023'!$C$5:$DV$1213,94,0)</f>
        <v>0</v>
      </c>
      <c r="Z390" s="51">
        <f>VLOOKUP(A390,'[2]BASE 2023'!$C$5:$DV$1213,93,0)</f>
        <v>0</v>
      </c>
    </row>
    <row r="391" spans="1:26" ht="17.25" customHeight="1" x14ac:dyDescent="0.25">
      <c r="A391" s="58" t="s">
        <v>2835</v>
      </c>
      <c r="B391" s="33">
        <v>44960</v>
      </c>
      <c r="C391" s="57">
        <v>44963</v>
      </c>
      <c r="D391" s="54" t="s">
        <v>733</v>
      </c>
      <c r="E391" s="36" t="s">
        <v>110</v>
      </c>
      <c r="F391" s="36" t="s">
        <v>396</v>
      </c>
      <c r="G391" s="46">
        <v>30600000</v>
      </c>
      <c r="H391" s="34">
        <v>45265</v>
      </c>
      <c r="I391" s="35" t="s">
        <v>234</v>
      </c>
      <c r="J391" s="36" t="s">
        <v>1117</v>
      </c>
      <c r="K391" s="37">
        <v>0</v>
      </c>
      <c r="L391" s="55"/>
      <c r="M391" s="56">
        <v>0</v>
      </c>
      <c r="N391" s="50">
        <f t="shared" si="20"/>
        <v>30600000</v>
      </c>
      <c r="O391" s="38">
        <v>0.57999999999999996</v>
      </c>
      <c r="P391" s="39"/>
      <c r="Q391" s="40"/>
      <c r="R391" s="41"/>
      <c r="T391" s="51">
        <v>45137</v>
      </c>
      <c r="U391" s="52">
        <f t="shared" si="21"/>
        <v>0.57999999999999996</v>
      </c>
      <c r="V391" s="53">
        <f t="shared" si="22"/>
        <v>302</v>
      </c>
      <c r="W391" s="53">
        <f t="shared" si="23"/>
        <v>174</v>
      </c>
      <c r="Y391" s="51">
        <f>VLOOKUP(A391,'[2]BASE 2023'!$C$5:$DV$1213,94,0)</f>
        <v>0</v>
      </c>
      <c r="Z391" s="51">
        <f>VLOOKUP(A391,'[2]BASE 2023'!$C$5:$DV$1213,93,0)</f>
        <v>0</v>
      </c>
    </row>
    <row r="392" spans="1:26" ht="17.25" customHeight="1" x14ac:dyDescent="0.25">
      <c r="A392" s="58" t="s">
        <v>2836</v>
      </c>
      <c r="B392" s="33">
        <v>44964</v>
      </c>
      <c r="C392" s="57">
        <v>44967</v>
      </c>
      <c r="D392" s="54" t="s">
        <v>732</v>
      </c>
      <c r="E392" s="36" t="s">
        <v>490</v>
      </c>
      <c r="F392" s="36" t="s">
        <v>1717</v>
      </c>
      <c r="G392" s="46">
        <v>58300000</v>
      </c>
      <c r="H392" s="34">
        <v>45300</v>
      </c>
      <c r="I392" s="35" t="s">
        <v>234</v>
      </c>
      <c r="J392" s="36" t="s">
        <v>1118</v>
      </c>
      <c r="K392" s="37">
        <v>0</v>
      </c>
      <c r="L392" s="55"/>
      <c r="M392" s="56">
        <v>0</v>
      </c>
      <c r="N392" s="50">
        <f t="shared" si="20"/>
        <v>58300000</v>
      </c>
      <c r="O392" s="38">
        <v>0.51</v>
      </c>
      <c r="P392" s="39"/>
      <c r="Q392" s="40"/>
      <c r="R392" s="41"/>
      <c r="T392" s="51">
        <v>45137</v>
      </c>
      <c r="U392" s="52">
        <f t="shared" si="21"/>
        <v>0.51</v>
      </c>
      <c r="V392" s="53">
        <f t="shared" si="22"/>
        <v>333</v>
      </c>
      <c r="W392" s="53">
        <f t="shared" si="23"/>
        <v>170</v>
      </c>
      <c r="Y392" s="51">
        <f>VLOOKUP(A392,'[2]BASE 2023'!$C$5:$DV$1213,94,0)</f>
        <v>0</v>
      </c>
      <c r="Z392" s="51">
        <f>VLOOKUP(A392,'[2]BASE 2023'!$C$5:$DV$1213,93,0)</f>
        <v>0</v>
      </c>
    </row>
    <row r="393" spans="1:26" ht="17.25" customHeight="1" x14ac:dyDescent="0.25">
      <c r="A393" s="58" t="s">
        <v>2837</v>
      </c>
      <c r="B393" s="33">
        <v>44963</v>
      </c>
      <c r="C393" s="57">
        <v>44966</v>
      </c>
      <c r="D393" s="54" t="s">
        <v>732</v>
      </c>
      <c r="E393" s="36" t="s">
        <v>586</v>
      </c>
      <c r="F393" s="36" t="s">
        <v>1954</v>
      </c>
      <c r="G393" s="46">
        <v>69525000</v>
      </c>
      <c r="H393" s="34">
        <v>45238</v>
      </c>
      <c r="I393" s="35" t="s">
        <v>234</v>
      </c>
      <c r="J393" s="36" t="s">
        <v>1119</v>
      </c>
      <c r="K393" s="37">
        <v>0</v>
      </c>
      <c r="L393" s="55"/>
      <c r="M393" s="56">
        <v>0</v>
      </c>
      <c r="N393" s="50">
        <f t="shared" si="20"/>
        <v>69525000</v>
      </c>
      <c r="O393" s="38">
        <v>0.63</v>
      </c>
      <c r="P393" s="39"/>
      <c r="Q393" s="40"/>
      <c r="R393" s="41"/>
      <c r="T393" s="51">
        <v>45137</v>
      </c>
      <c r="U393" s="52">
        <f t="shared" si="21"/>
        <v>0.63</v>
      </c>
      <c r="V393" s="53">
        <f t="shared" si="22"/>
        <v>272</v>
      </c>
      <c r="W393" s="53">
        <f t="shared" si="23"/>
        <v>171</v>
      </c>
      <c r="Y393" s="51">
        <f>VLOOKUP(A393,'[2]BASE 2023'!$C$5:$DV$1213,94,0)</f>
        <v>0</v>
      </c>
      <c r="Z393" s="51">
        <f>VLOOKUP(A393,'[2]BASE 2023'!$C$5:$DV$1213,93,0)</f>
        <v>0</v>
      </c>
    </row>
    <row r="394" spans="1:26" ht="17.25" customHeight="1" x14ac:dyDescent="0.25">
      <c r="A394" s="58" t="s">
        <v>2838</v>
      </c>
      <c r="B394" s="33">
        <v>44963</v>
      </c>
      <c r="C394" s="57">
        <v>44964</v>
      </c>
      <c r="D394" s="54" t="s">
        <v>732</v>
      </c>
      <c r="E394" s="36" t="s">
        <v>1955</v>
      </c>
      <c r="F394" s="36" t="s">
        <v>1892</v>
      </c>
      <c r="G394" s="46">
        <v>59600000</v>
      </c>
      <c r="H394" s="34">
        <v>45205</v>
      </c>
      <c r="I394" s="35" t="s">
        <v>234</v>
      </c>
      <c r="J394" s="36" t="s">
        <v>1120</v>
      </c>
      <c r="K394" s="37">
        <v>0</v>
      </c>
      <c r="L394" s="55"/>
      <c r="M394" s="56">
        <v>0</v>
      </c>
      <c r="N394" s="50">
        <f t="shared" si="20"/>
        <v>59600000</v>
      </c>
      <c r="O394" s="38">
        <v>0.72</v>
      </c>
      <c r="P394" s="39"/>
      <c r="Q394" s="40"/>
      <c r="R394" s="41"/>
      <c r="T394" s="51">
        <v>45137</v>
      </c>
      <c r="U394" s="52">
        <f t="shared" si="21"/>
        <v>0.72</v>
      </c>
      <c r="V394" s="53">
        <f t="shared" si="22"/>
        <v>241</v>
      </c>
      <c r="W394" s="53">
        <f t="shared" si="23"/>
        <v>173</v>
      </c>
      <c r="Y394" s="51">
        <f>VLOOKUP(A394,'[2]BASE 2023'!$C$5:$DV$1213,94,0)</f>
        <v>0</v>
      </c>
      <c r="Z394" s="51">
        <f>VLOOKUP(A394,'[2]BASE 2023'!$C$5:$DV$1213,93,0)</f>
        <v>0</v>
      </c>
    </row>
    <row r="395" spans="1:26" ht="17.25" customHeight="1" x14ac:dyDescent="0.25">
      <c r="A395" s="58" t="s">
        <v>2839</v>
      </c>
      <c r="B395" s="33">
        <v>44963</v>
      </c>
      <c r="C395" s="57">
        <v>44964</v>
      </c>
      <c r="D395" s="54" t="s">
        <v>733</v>
      </c>
      <c r="E395" s="36" t="s">
        <v>170</v>
      </c>
      <c r="F395" s="36" t="s">
        <v>1956</v>
      </c>
      <c r="G395" s="46">
        <v>35200000</v>
      </c>
      <c r="H395" s="34">
        <v>45205</v>
      </c>
      <c r="I395" s="35" t="s">
        <v>234</v>
      </c>
      <c r="J395" s="36" t="s">
        <v>1121</v>
      </c>
      <c r="K395" s="37">
        <v>0</v>
      </c>
      <c r="L395" s="55"/>
      <c r="M395" s="56">
        <v>0</v>
      </c>
      <c r="N395" s="50">
        <f t="shared" si="20"/>
        <v>35200000</v>
      </c>
      <c r="O395" s="38">
        <v>0.72</v>
      </c>
      <c r="P395" s="39"/>
      <c r="Q395" s="40"/>
      <c r="R395" s="41"/>
      <c r="T395" s="51">
        <v>45137</v>
      </c>
      <c r="U395" s="52">
        <f t="shared" si="21"/>
        <v>0.72</v>
      </c>
      <c r="V395" s="53">
        <f t="shared" si="22"/>
        <v>241</v>
      </c>
      <c r="W395" s="53">
        <f t="shared" si="23"/>
        <v>173</v>
      </c>
      <c r="Y395" s="51">
        <f>VLOOKUP(A395,'[2]BASE 2023'!$C$5:$DV$1213,94,0)</f>
        <v>0</v>
      </c>
      <c r="Z395" s="51">
        <f>VLOOKUP(A395,'[2]BASE 2023'!$C$5:$DV$1213,93,0)</f>
        <v>0</v>
      </c>
    </row>
    <row r="396" spans="1:26" ht="17.25" customHeight="1" x14ac:dyDescent="0.25">
      <c r="A396" s="58" t="s">
        <v>2840</v>
      </c>
      <c r="B396" s="33">
        <v>44963</v>
      </c>
      <c r="C396" s="57">
        <v>44966</v>
      </c>
      <c r="D396" s="54" t="s">
        <v>733</v>
      </c>
      <c r="E396" s="36" t="s">
        <v>351</v>
      </c>
      <c r="F396" s="36" t="s">
        <v>402</v>
      </c>
      <c r="G396" s="46">
        <v>30591000</v>
      </c>
      <c r="H396" s="34">
        <v>45271</v>
      </c>
      <c r="I396" s="35" t="s">
        <v>234</v>
      </c>
      <c r="J396" s="36" t="s">
        <v>1122</v>
      </c>
      <c r="K396" s="37">
        <v>0</v>
      </c>
      <c r="L396" s="55"/>
      <c r="M396" s="56">
        <v>0</v>
      </c>
      <c r="N396" s="50">
        <f t="shared" ref="N396:N459" si="24">+G396+L396-M396</f>
        <v>30591000</v>
      </c>
      <c r="O396" s="38">
        <v>0.56000000000000005</v>
      </c>
      <c r="P396" s="39"/>
      <c r="Q396" s="40"/>
      <c r="R396" s="41"/>
      <c r="T396" s="51">
        <v>45137</v>
      </c>
      <c r="U396" s="52">
        <f t="shared" si="21"/>
        <v>0.56000000000000005</v>
      </c>
      <c r="V396" s="53">
        <f t="shared" si="22"/>
        <v>305</v>
      </c>
      <c r="W396" s="53">
        <f t="shared" si="23"/>
        <v>171</v>
      </c>
      <c r="Y396" s="51">
        <f>VLOOKUP(A396,'[2]BASE 2023'!$C$5:$DV$1213,94,0)</f>
        <v>0</v>
      </c>
      <c r="Z396" s="51">
        <f>VLOOKUP(A396,'[2]BASE 2023'!$C$5:$DV$1213,93,0)</f>
        <v>0</v>
      </c>
    </row>
    <row r="397" spans="1:26" ht="17.25" customHeight="1" x14ac:dyDescent="0.25">
      <c r="A397" s="58" t="s">
        <v>2841</v>
      </c>
      <c r="B397" s="33">
        <v>44963</v>
      </c>
      <c r="C397" s="57">
        <v>44972</v>
      </c>
      <c r="D397" s="54" t="s">
        <v>732</v>
      </c>
      <c r="E397" s="36" t="s">
        <v>1957</v>
      </c>
      <c r="F397" s="36" t="s">
        <v>1958</v>
      </c>
      <c r="G397" s="46">
        <v>53600000</v>
      </c>
      <c r="H397" s="34">
        <v>45213</v>
      </c>
      <c r="I397" s="35" t="s">
        <v>234</v>
      </c>
      <c r="J397" s="36" t="s">
        <v>1123</v>
      </c>
      <c r="K397" s="37">
        <v>0</v>
      </c>
      <c r="L397" s="55"/>
      <c r="M397" s="56">
        <v>0</v>
      </c>
      <c r="N397" s="50">
        <f t="shared" si="24"/>
        <v>53600000</v>
      </c>
      <c r="O397" s="38">
        <v>0.68</v>
      </c>
      <c r="P397" s="39"/>
      <c r="Q397" s="40"/>
      <c r="R397" s="41"/>
      <c r="T397" s="51">
        <v>45137</v>
      </c>
      <c r="U397" s="52">
        <f t="shared" ref="U397:U460" si="25">ROUND(W397/V397,2)</f>
        <v>0.68</v>
      </c>
      <c r="V397" s="53">
        <f t="shared" ref="V397:V460" si="26">+H397-C397</f>
        <v>241</v>
      </c>
      <c r="W397" s="53">
        <f t="shared" ref="W397:W460" si="27">+T397-C397</f>
        <v>165</v>
      </c>
      <c r="Y397" s="51">
        <f>VLOOKUP(A397,'[2]BASE 2023'!$C$5:$DV$1213,94,0)</f>
        <v>0</v>
      </c>
      <c r="Z397" s="51">
        <f>VLOOKUP(A397,'[2]BASE 2023'!$C$5:$DV$1213,93,0)</f>
        <v>0</v>
      </c>
    </row>
    <row r="398" spans="1:26" ht="17.25" customHeight="1" x14ac:dyDescent="0.25">
      <c r="A398" s="58" t="s">
        <v>2842</v>
      </c>
      <c r="B398" s="33">
        <v>44964</v>
      </c>
      <c r="C398" s="57">
        <v>44971</v>
      </c>
      <c r="D398" s="54" t="s">
        <v>732</v>
      </c>
      <c r="E398" s="36" t="s">
        <v>286</v>
      </c>
      <c r="F398" s="36" t="s">
        <v>1959</v>
      </c>
      <c r="G398" s="46">
        <v>47277000</v>
      </c>
      <c r="H398" s="34">
        <v>45243</v>
      </c>
      <c r="I398" s="35" t="s">
        <v>234</v>
      </c>
      <c r="J398" s="36" t="s">
        <v>1124</v>
      </c>
      <c r="K398" s="37">
        <v>0</v>
      </c>
      <c r="L398" s="55"/>
      <c r="M398" s="56">
        <v>0</v>
      </c>
      <c r="N398" s="50">
        <f t="shared" si="24"/>
        <v>47277000</v>
      </c>
      <c r="O398" s="38">
        <v>0.61</v>
      </c>
      <c r="P398" s="39"/>
      <c r="Q398" s="40"/>
      <c r="R398" s="41"/>
      <c r="T398" s="51">
        <v>45137</v>
      </c>
      <c r="U398" s="52">
        <f t="shared" si="25"/>
        <v>0.61</v>
      </c>
      <c r="V398" s="53">
        <f t="shared" si="26"/>
        <v>272</v>
      </c>
      <c r="W398" s="53">
        <f t="shared" si="27"/>
        <v>166</v>
      </c>
      <c r="Y398" s="51">
        <f>VLOOKUP(A398,'[2]BASE 2023'!$C$5:$DV$1213,94,0)</f>
        <v>0</v>
      </c>
      <c r="Z398" s="51">
        <f>VLOOKUP(A398,'[2]BASE 2023'!$C$5:$DV$1213,93,0)</f>
        <v>0</v>
      </c>
    </row>
    <row r="399" spans="1:26" ht="17.25" customHeight="1" x14ac:dyDescent="0.25">
      <c r="A399" s="58" t="s">
        <v>2843</v>
      </c>
      <c r="B399" s="33">
        <v>44964</v>
      </c>
      <c r="C399" s="57">
        <v>44972</v>
      </c>
      <c r="D399" s="54" t="s">
        <v>732</v>
      </c>
      <c r="E399" s="36" t="s">
        <v>524</v>
      </c>
      <c r="F399" s="36" t="s">
        <v>1960</v>
      </c>
      <c r="G399" s="46">
        <v>21012000</v>
      </c>
      <c r="H399" s="34">
        <v>45091</v>
      </c>
      <c r="I399" s="35" t="s">
        <v>234</v>
      </c>
      <c r="J399" s="36" t="s">
        <v>1125</v>
      </c>
      <c r="K399" s="37">
        <v>0</v>
      </c>
      <c r="L399" s="55"/>
      <c r="M399" s="56">
        <v>0</v>
      </c>
      <c r="N399" s="50">
        <f t="shared" si="24"/>
        <v>21012000</v>
      </c>
      <c r="O399" s="38">
        <v>1</v>
      </c>
      <c r="P399" s="39"/>
      <c r="Q399" s="40"/>
      <c r="R399" s="41"/>
      <c r="T399" s="51">
        <v>45137</v>
      </c>
      <c r="U399" s="52">
        <f t="shared" si="25"/>
        <v>1.39</v>
      </c>
      <c r="V399" s="53">
        <f t="shared" si="26"/>
        <v>119</v>
      </c>
      <c r="W399" s="53">
        <f t="shared" si="27"/>
        <v>165</v>
      </c>
      <c r="Y399" s="51">
        <f>VLOOKUP(A399,'[2]BASE 2023'!$C$5:$DV$1213,94,0)</f>
        <v>0</v>
      </c>
      <c r="Z399" s="51">
        <f>VLOOKUP(A399,'[2]BASE 2023'!$C$5:$DV$1213,93,0)</f>
        <v>0</v>
      </c>
    </row>
    <row r="400" spans="1:26" ht="17.25" customHeight="1" x14ac:dyDescent="0.25">
      <c r="A400" s="58" t="s">
        <v>2844</v>
      </c>
      <c r="B400" s="33">
        <v>44965</v>
      </c>
      <c r="C400" s="57">
        <v>44972</v>
      </c>
      <c r="D400" s="54" t="s">
        <v>732</v>
      </c>
      <c r="E400" s="36" t="s">
        <v>244</v>
      </c>
      <c r="F400" s="36" t="s">
        <v>1961</v>
      </c>
      <c r="G400" s="46">
        <v>21012000</v>
      </c>
      <c r="H400" s="34">
        <v>45091</v>
      </c>
      <c r="I400" s="35" t="s">
        <v>234</v>
      </c>
      <c r="J400" s="36" t="s">
        <v>1126</v>
      </c>
      <c r="K400" s="37">
        <v>0</v>
      </c>
      <c r="L400" s="55"/>
      <c r="M400" s="56">
        <v>0</v>
      </c>
      <c r="N400" s="50">
        <f t="shared" si="24"/>
        <v>21012000</v>
      </c>
      <c r="O400" s="38">
        <v>1</v>
      </c>
      <c r="P400" s="39"/>
      <c r="Q400" s="40"/>
      <c r="R400" s="41"/>
      <c r="T400" s="51">
        <v>45137</v>
      </c>
      <c r="U400" s="52">
        <f t="shared" si="25"/>
        <v>1.39</v>
      </c>
      <c r="V400" s="53">
        <f t="shared" si="26"/>
        <v>119</v>
      </c>
      <c r="W400" s="53">
        <f t="shared" si="27"/>
        <v>165</v>
      </c>
      <c r="Y400" s="51">
        <f>VLOOKUP(A400,'[2]BASE 2023'!$C$5:$DV$1213,94,0)</f>
        <v>0</v>
      </c>
      <c r="Z400" s="51">
        <f>VLOOKUP(A400,'[2]BASE 2023'!$C$5:$DV$1213,93,0)</f>
        <v>0</v>
      </c>
    </row>
    <row r="401" spans="1:26" ht="17.25" customHeight="1" x14ac:dyDescent="0.25">
      <c r="A401" s="58" t="s">
        <v>2845</v>
      </c>
      <c r="B401" s="33">
        <v>44964</v>
      </c>
      <c r="C401" s="57">
        <v>44965</v>
      </c>
      <c r="D401" s="54" t="s">
        <v>732</v>
      </c>
      <c r="E401" s="36" t="s">
        <v>452</v>
      </c>
      <c r="F401" s="36" t="s">
        <v>1962</v>
      </c>
      <c r="G401" s="46">
        <v>21012000</v>
      </c>
      <c r="H401" s="34">
        <v>45084</v>
      </c>
      <c r="I401" s="35" t="s">
        <v>234</v>
      </c>
      <c r="J401" s="36" t="s">
        <v>1127</v>
      </c>
      <c r="K401" s="37">
        <v>0</v>
      </c>
      <c r="L401" s="55"/>
      <c r="M401" s="56">
        <v>0</v>
      </c>
      <c r="N401" s="50">
        <f t="shared" si="24"/>
        <v>21012000</v>
      </c>
      <c r="O401" s="38">
        <v>1</v>
      </c>
      <c r="P401" s="39"/>
      <c r="Q401" s="40"/>
      <c r="R401" s="41"/>
      <c r="T401" s="51">
        <v>45137</v>
      </c>
      <c r="U401" s="52">
        <f t="shared" si="25"/>
        <v>1.45</v>
      </c>
      <c r="V401" s="53">
        <f t="shared" si="26"/>
        <v>119</v>
      </c>
      <c r="W401" s="53">
        <f t="shared" si="27"/>
        <v>172</v>
      </c>
      <c r="Y401" s="51">
        <f>VLOOKUP(A401,'[2]BASE 2023'!$C$5:$DV$1213,94,0)</f>
        <v>0</v>
      </c>
      <c r="Z401" s="51">
        <f>VLOOKUP(A401,'[2]BASE 2023'!$C$5:$DV$1213,93,0)</f>
        <v>0</v>
      </c>
    </row>
    <row r="402" spans="1:26" ht="17.25" customHeight="1" x14ac:dyDescent="0.25">
      <c r="A402" s="58" t="s">
        <v>2846</v>
      </c>
      <c r="B402" s="33">
        <v>44963</v>
      </c>
      <c r="C402" s="57">
        <v>44964</v>
      </c>
      <c r="D402" s="54" t="s">
        <v>732</v>
      </c>
      <c r="E402" s="36" t="s">
        <v>1963</v>
      </c>
      <c r="F402" s="36" t="s">
        <v>390</v>
      </c>
      <c r="G402" s="46">
        <v>42800000</v>
      </c>
      <c r="H402" s="34">
        <v>45205</v>
      </c>
      <c r="I402" s="35" t="s">
        <v>234</v>
      </c>
      <c r="J402" s="36" t="s">
        <v>1128</v>
      </c>
      <c r="K402" s="37">
        <v>0</v>
      </c>
      <c r="L402" s="55"/>
      <c r="M402" s="56">
        <v>0</v>
      </c>
      <c r="N402" s="50">
        <f t="shared" si="24"/>
        <v>42800000</v>
      </c>
      <c r="O402" s="38">
        <v>0.72</v>
      </c>
      <c r="P402" s="39"/>
      <c r="Q402" s="40"/>
      <c r="R402" s="41"/>
      <c r="T402" s="51">
        <v>45137</v>
      </c>
      <c r="U402" s="52">
        <f t="shared" si="25"/>
        <v>0.72</v>
      </c>
      <c r="V402" s="53">
        <f t="shared" si="26"/>
        <v>241</v>
      </c>
      <c r="W402" s="53">
        <f t="shared" si="27"/>
        <v>173</v>
      </c>
      <c r="Y402" s="51">
        <f>VLOOKUP(A402,'[2]BASE 2023'!$C$5:$DV$1213,94,0)</f>
        <v>0</v>
      </c>
      <c r="Z402" s="51">
        <f>VLOOKUP(A402,'[2]BASE 2023'!$C$5:$DV$1213,93,0)</f>
        <v>0</v>
      </c>
    </row>
    <row r="403" spans="1:26" ht="17.25" customHeight="1" x14ac:dyDescent="0.25">
      <c r="A403" s="58" t="s">
        <v>2847</v>
      </c>
      <c r="B403" s="33">
        <v>44965</v>
      </c>
      <c r="C403" s="57">
        <v>44972</v>
      </c>
      <c r="D403" s="54" t="s">
        <v>732</v>
      </c>
      <c r="E403" s="36" t="s">
        <v>253</v>
      </c>
      <c r="F403" s="36" t="s">
        <v>94</v>
      </c>
      <c r="G403" s="46">
        <v>71379000</v>
      </c>
      <c r="H403" s="34">
        <v>45305</v>
      </c>
      <c r="I403" s="35" t="s">
        <v>234</v>
      </c>
      <c r="J403" s="36" t="s">
        <v>1129</v>
      </c>
      <c r="K403" s="37">
        <v>0</v>
      </c>
      <c r="L403" s="55"/>
      <c r="M403" s="56">
        <v>0</v>
      </c>
      <c r="N403" s="50">
        <f t="shared" si="24"/>
        <v>71379000</v>
      </c>
      <c r="O403" s="38">
        <v>0.5</v>
      </c>
      <c r="P403" s="39"/>
      <c r="Q403" s="40"/>
      <c r="R403" s="41"/>
      <c r="T403" s="51">
        <v>45137</v>
      </c>
      <c r="U403" s="52">
        <f t="shared" si="25"/>
        <v>0.5</v>
      </c>
      <c r="V403" s="53">
        <f t="shared" si="26"/>
        <v>333</v>
      </c>
      <c r="W403" s="53">
        <f t="shared" si="27"/>
        <v>165</v>
      </c>
      <c r="Y403" s="51">
        <f>VLOOKUP(A403,'[2]BASE 2023'!$C$5:$DV$1213,94,0)</f>
        <v>0</v>
      </c>
      <c r="Z403" s="51">
        <f>VLOOKUP(A403,'[2]BASE 2023'!$C$5:$DV$1213,93,0)</f>
        <v>0</v>
      </c>
    </row>
    <row r="404" spans="1:26" ht="17.25" customHeight="1" x14ac:dyDescent="0.25">
      <c r="A404" s="58" t="s">
        <v>2848</v>
      </c>
      <c r="B404" s="33">
        <v>44964</v>
      </c>
      <c r="C404" s="57">
        <v>44967</v>
      </c>
      <c r="D404" s="54" t="s">
        <v>732</v>
      </c>
      <c r="E404" s="36" t="s">
        <v>316</v>
      </c>
      <c r="F404" s="36" t="s">
        <v>425</v>
      </c>
      <c r="G404" s="46">
        <v>77610500</v>
      </c>
      <c r="H404" s="34">
        <v>45300</v>
      </c>
      <c r="I404" s="35" t="s">
        <v>234</v>
      </c>
      <c r="J404" s="36" t="s">
        <v>1130</v>
      </c>
      <c r="K404" s="37">
        <v>0</v>
      </c>
      <c r="L404" s="55"/>
      <c r="M404" s="56">
        <v>0</v>
      </c>
      <c r="N404" s="50">
        <f t="shared" si="24"/>
        <v>77610500</v>
      </c>
      <c r="O404" s="38">
        <v>0.51</v>
      </c>
      <c r="P404" s="39"/>
      <c r="Q404" s="40"/>
      <c r="R404" s="41"/>
      <c r="T404" s="51">
        <v>45137</v>
      </c>
      <c r="U404" s="52">
        <f t="shared" si="25"/>
        <v>0.51</v>
      </c>
      <c r="V404" s="53">
        <f t="shared" si="26"/>
        <v>333</v>
      </c>
      <c r="W404" s="53">
        <f t="shared" si="27"/>
        <v>170</v>
      </c>
      <c r="Y404" s="51">
        <f>VLOOKUP(A404,'[2]BASE 2023'!$C$5:$DV$1213,94,0)</f>
        <v>0</v>
      </c>
      <c r="Z404" s="51">
        <f>VLOOKUP(A404,'[2]BASE 2023'!$C$5:$DV$1213,93,0)</f>
        <v>0</v>
      </c>
    </row>
    <row r="405" spans="1:26" ht="17.25" customHeight="1" x14ac:dyDescent="0.25">
      <c r="A405" s="58" t="s">
        <v>2849</v>
      </c>
      <c r="B405" s="33">
        <v>44964</v>
      </c>
      <c r="C405" s="57">
        <v>44970</v>
      </c>
      <c r="D405" s="54" t="s">
        <v>732</v>
      </c>
      <c r="E405" s="36" t="s">
        <v>115</v>
      </c>
      <c r="F405" s="36" t="s">
        <v>39</v>
      </c>
      <c r="G405" s="46">
        <v>62881500</v>
      </c>
      <c r="H405" s="34">
        <v>45303</v>
      </c>
      <c r="I405" s="35" t="s">
        <v>234</v>
      </c>
      <c r="J405" s="36" t="s">
        <v>1131</v>
      </c>
      <c r="K405" s="37">
        <v>0</v>
      </c>
      <c r="L405" s="55"/>
      <c r="M405" s="56">
        <v>0</v>
      </c>
      <c r="N405" s="50">
        <f t="shared" si="24"/>
        <v>62881500</v>
      </c>
      <c r="O405" s="38">
        <v>0.5</v>
      </c>
      <c r="P405" s="39"/>
      <c r="Q405" s="40"/>
      <c r="R405" s="41"/>
      <c r="T405" s="51">
        <v>45137</v>
      </c>
      <c r="U405" s="52">
        <f t="shared" si="25"/>
        <v>0.5</v>
      </c>
      <c r="V405" s="53">
        <f t="shared" si="26"/>
        <v>333</v>
      </c>
      <c r="W405" s="53">
        <f t="shared" si="27"/>
        <v>167</v>
      </c>
      <c r="Y405" s="51">
        <f>VLOOKUP(A405,'[2]BASE 2023'!$C$5:$DV$1213,94,0)</f>
        <v>0</v>
      </c>
      <c r="Z405" s="51">
        <f>VLOOKUP(A405,'[2]BASE 2023'!$C$5:$DV$1213,93,0)</f>
        <v>0</v>
      </c>
    </row>
    <row r="406" spans="1:26" ht="17.25" customHeight="1" x14ac:dyDescent="0.25">
      <c r="A406" s="58" t="s">
        <v>2850</v>
      </c>
      <c r="B406" s="33">
        <v>44964</v>
      </c>
      <c r="C406" s="57">
        <v>44967</v>
      </c>
      <c r="D406" s="54" t="s">
        <v>732</v>
      </c>
      <c r="E406" s="36" t="s">
        <v>207</v>
      </c>
      <c r="F406" s="36" t="s">
        <v>1964</v>
      </c>
      <c r="G406" s="46">
        <v>62881500</v>
      </c>
      <c r="H406" s="34">
        <v>45300</v>
      </c>
      <c r="I406" s="35" t="s">
        <v>234</v>
      </c>
      <c r="J406" s="36" t="s">
        <v>1132</v>
      </c>
      <c r="K406" s="37">
        <v>0</v>
      </c>
      <c r="L406" s="55"/>
      <c r="M406" s="56">
        <v>0</v>
      </c>
      <c r="N406" s="50">
        <f t="shared" si="24"/>
        <v>62881500</v>
      </c>
      <c r="O406" s="38">
        <v>0.51</v>
      </c>
      <c r="P406" s="39"/>
      <c r="Q406" s="40"/>
      <c r="R406" s="41"/>
      <c r="T406" s="51">
        <v>45137</v>
      </c>
      <c r="U406" s="52">
        <f t="shared" si="25"/>
        <v>0.51</v>
      </c>
      <c r="V406" s="53">
        <f t="shared" si="26"/>
        <v>333</v>
      </c>
      <c r="W406" s="53">
        <f t="shared" si="27"/>
        <v>170</v>
      </c>
      <c r="Y406" s="51">
        <f>VLOOKUP(A406,'[2]BASE 2023'!$C$5:$DV$1213,94,0)</f>
        <v>0</v>
      </c>
      <c r="Z406" s="51">
        <f>VLOOKUP(A406,'[2]BASE 2023'!$C$5:$DV$1213,93,0)</f>
        <v>0</v>
      </c>
    </row>
    <row r="407" spans="1:26" ht="17.25" customHeight="1" x14ac:dyDescent="0.25">
      <c r="A407" s="58" t="s">
        <v>2851</v>
      </c>
      <c r="B407" s="33">
        <v>44964</v>
      </c>
      <c r="C407" s="57">
        <v>44967</v>
      </c>
      <c r="D407" s="54" t="s">
        <v>732</v>
      </c>
      <c r="E407" s="36" t="s">
        <v>1965</v>
      </c>
      <c r="F407" s="36" t="s">
        <v>39</v>
      </c>
      <c r="G407" s="46">
        <v>62881500</v>
      </c>
      <c r="H407" s="34">
        <v>45300</v>
      </c>
      <c r="I407" s="35" t="s">
        <v>234</v>
      </c>
      <c r="J407" s="36" t="s">
        <v>1133</v>
      </c>
      <c r="K407" s="37">
        <v>0</v>
      </c>
      <c r="L407" s="55"/>
      <c r="M407" s="56">
        <v>0</v>
      </c>
      <c r="N407" s="50">
        <f t="shared" si="24"/>
        <v>62881500</v>
      </c>
      <c r="O407" s="38">
        <v>0.51</v>
      </c>
      <c r="P407" s="39"/>
      <c r="Q407" s="40"/>
      <c r="R407" s="41"/>
      <c r="T407" s="51">
        <v>45137</v>
      </c>
      <c r="U407" s="52">
        <f t="shared" si="25"/>
        <v>0.51</v>
      </c>
      <c r="V407" s="53">
        <f t="shared" si="26"/>
        <v>333</v>
      </c>
      <c r="W407" s="53">
        <f t="shared" si="27"/>
        <v>170</v>
      </c>
      <c r="Y407" s="51">
        <f>VLOOKUP(A407,'[2]BASE 2023'!$C$5:$DV$1213,94,0)</f>
        <v>0</v>
      </c>
      <c r="Z407" s="51">
        <f>VLOOKUP(A407,'[2]BASE 2023'!$C$5:$DV$1213,93,0)</f>
        <v>0</v>
      </c>
    </row>
    <row r="408" spans="1:26" ht="17.25" customHeight="1" x14ac:dyDescent="0.25">
      <c r="A408" s="58" t="s">
        <v>2852</v>
      </c>
      <c r="B408" s="33">
        <v>44964</v>
      </c>
      <c r="C408" s="57">
        <v>44970</v>
      </c>
      <c r="D408" s="54" t="s">
        <v>732</v>
      </c>
      <c r="E408" s="36" t="s">
        <v>220</v>
      </c>
      <c r="F408" s="36" t="s">
        <v>427</v>
      </c>
      <c r="G408" s="46">
        <v>73645000</v>
      </c>
      <c r="H408" s="34">
        <v>45303</v>
      </c>
      <c r="I408" s="35" t="s">
        <v>234</v>
      </c>
      <c r="J408" s="36" t="s">
        <v>1134</v>
      </c>
      <c r="K408" s="37">
        <v>0</v>
      </c>
      <c r="L408" s="55"/>
      <c r="M408" s="56">
        <v>0</v>
      </c>
      <c r="N408" s="50">
        <f t="shared" si="24"/>
        <v>73645000</v>
      </c>
      <c r="O408" s="38">
        <v>0.5</v>
      </c>
      <c r="P408" s="39"/>
      <c r="Q408" s="40"/>
      <c r="R408" s="41"/>
      <c r="T408" s="51">
        <v>45137</v>
      </c>
      <c r="U408" s="52">
        <f t="shared" si="25"/>
        <v>0.5</v>
      </c>
      <c r="V408" s="53">
        <f t="shared" si="26"/>
        <v>333</v>
      </c>
      <c r="W408" s="53">
        <f t="shared" si="27"/>
        <v>167</v>
      </c>
      <c r="Y408" s="51">
        <f>VLOOKUP(A408,'[2]BASE 2023'!$C$5:$DV$1213,94,0)</f>
        <v>0</v>
      </c>
      <c r="Z408" s="51">
        <f>VLOOKUP(A408,'[2]BASE 2023'!$C$5:$DV$1213,93,0)</f>
        <v>0</v>
      </c>
    </row>
    <row r="409" spans="1:26" ht="17.25" customHeight="1" x14ac:dyDescent="0.25">
      <c r="A409" s="58" t="s">
        <v>2853</v>
      </c>
      <c r="B409" s="33">
        <v>44964</v>
      </c>
      <c r="C409" s="57">
        <v>44967</v>
      </c>
      <c r="D409" s="54" t="s">
        <v>733</v>
      </c>
      <c r="E409" s="36" t="s">
        <v>183</v>
      </c>
      <c r="F409" s="36" t="s">
        <v>1966</v>
      </c>
      <c r="G409" s="46">
        <v>37400000</v>
      </c>
      <c r="H409" s="34">
        <v>45300</v>
      </c>
      <c r="I409" s="35" t="s">
        <v>234</v>
      </c>
      <c r="J409" s="36" t="s">
        <v>1135</v>
      </c>
      <c r="K409" s="37">
        <v>0</v>
      </c>
      <c r="L409" s="55"/>
      <c r="M409" s="56">
        <v>0</v>
      </c>
      <c r="N409" s="50">
        <f t="shared" si="24"/>
        <v>37400000</v>
      </c>
      <c r="O409" s="38">
        <v>0.51</v>
      </c>
      <c r="P409" s="39"/>
      <c r="Q409" s="40"/>
      <c r="R409" s="41"/>
      <c r="T409" s="51">
        <v>45137</v>
      </c>
      <c r="U409" s="52">
        <f t="shared" si="25"/>
        <v>0.51</v>
      </c>
      <c r="V409" s="53">
        <f t="shared" si="26"/>
        <v>333</v>
      </c>
      <c r="W409" s="53">
        <f t="shared" si="27"/>
        <v>170</v>
      </c>
      <c r="Y409" s="51">
        <f>VLOOKUP(A409,'[2]BASE 2023'!$C$5:$DV$1213,94,0)</f>
        <v>0</v>
      </c>
      <c r="Z409" s="51">
        <f>VLOOKUP(A409,'[2]BASE 2023'!$C$5:$DV$1213,93,0)</f>
        <v>0</v>
      </c>
    </row>
    <row r="410" spans="1:26" ht="17.25" customHeight="1" x14ac:dyDescent="0.25">
      <c r="A410" s="58" t="s">
        <v>2854</v>
      </c>
      <c r="B410" s="33">
        <v>44965</v>
      </c>
      <c r="C410" s="57">
        <v>44970</v>
      </c>
      <c r="D410" s="54" t="s">
        <v>732</v>
      </c>
      <c r="E410" s="36" t="s">
        <v>1967</v>
      </c>
      <c r="F410" s="36" t="s">
        <v>39</v>
      </c>
      <c r="G410" s="46">
        <v>62881500</v>
      </c>
      <c r="H410" s="34">
        <v>45303</v>
      </c>
      <c r="I410" s="35" t="s">
        <v>234</v>
      </c>
      <c r="J410" s="36" t="s">
        <v>1136</v>
      </c>
      <c r="K410" s="37">
        <v>0</v>
      </c>
      <c r="L410" s="55"/>
      <c r="M410" s="56">
        <v>0</v>
      </c>
      <c r="N410" s="50">
        <f t="shared" si="24"/>
        <v>62881500</v>
      </c>
      <c r="O410" s="38">
        <v>0.5</v>
      </c>
      <c r="P410" s="39"/>
      <c r="Q410" s="40"/>
      <c r="R410" s="41"/>
      <c r="T410" s="51">
        <v>45137</v>
      </c>
      <c r="U410" s="52">
        <f t="shared" si="25"/>
        <v>0.5</v>
      </c>
      <c r="V410" s="53">
        <f t="shared" si="26"/>
        <v>333</v>
      </c>
      <c r="W410" s="53">
        <f t="shared" si="27"/>
        <v>167</v>
      </c>
      <c r="Y410" s="51">
        <f>VLOOKUP(A410,'[2]BASE 2023'!$C$5:$DV$1213,94,0)</f>
        <v>0</v>
      </c>
      <c r="Z410" s="51">
        <f>VLOOKUP(A410,'[2]BASE 2023'!$C$5:$DV$1213,93,0)</f>
        <v>0</v>
      </c>
    </row>
    <row r="411" spans="1:26" ht="17.25" customHeight="1" x14ac:dyDescent="0.25">
      <c r="A411" s="58" t="s">
        <v>2855</v>
      </c>
      <c r="B411" s="33">
        <v>44963</v>
      </c>
      <c r="C411" s="57">
        <v>44965</v>
      </c>
      <c r="D411" s="54" t="s">
        <v>732</v>
      </c>
      <c r="E411" s="36" t="s">
        <v>1968</v>
      </c>
      <c r="F411" s="36" t="s">
        <v>1969</v>
      </c>
      <c r="G411" s="46">
        <v>42800000</v>
      </c>
      <c r="H411" s="34">
        <v>45206</v>
      </c>
      <c r="I411" s="35" t="s">
        <v>234</v>
      </c>
      <c r="J411" s="36" t="s">
        <v>1137</v>
      </c>
      <c r="K411" s="37">
        <v>0</v>
      </c>
      <c r="L411" s="55"/>
      <c r="M411" s="56">
        <v>0</v>
      </c>
      <c r="N411" s="50">
        <f t="shared" si="24"/>
        <v>42800000</v>
      </c>
      <c r="O411" s="38">
        <v>0.71</v>
      </c>
      <c r="P411" s="39"/>
      <c r="Q411" s="40"/>
      <c r="R411" s="41"/>
      <c r="T411" s="51">
        <v>45137</v>
      </c>
      <c r="U411" s="52">
        <f t="shared" si="25"/>
        <v>0.71</v>
      </c>
      <c r="V411" s="53">
        <f t="shared" si="26"/>
        <v>241</v>
      </c>
      <c r="W411" s="53">
        <f t="shared" si="27"/>
        <v>172</v>
      </c>
      <c r="Y411" s="51">
        <f>VLOOKUP(A411,'[2]BASE 2023'!$C$5:$DV$1213,94,0)</f>
        <v>0</v>
      </c>
      <c r="Z411" s="51">
        <f>VLOOKUP(A411,'[2]BASE 2023'!$C$5:$DV$1213,93,0)</f>
        <v>0</v>
      </c>
    </row>
    <row r="412" spans="1:26" ht="17.25" customHeight="1" x14ac:dyDescent="0.25">
      <c r="A412" s="58" t="s">
        <v>2856</v>
      </c>
      <c r="B412" s="33">
        <v>44963</v>
      </c>
      <c r="C412" s="57">
        <v>44965</v>
      </c>
      <c r="D412" s="54" t="s">
        <v>733</v>
      </c>
      <c r="E412" s="36" t="s">
        <v>279</v>
      </c>
      <c r="F412" s="36" t="s">
        <v>1970</v>
      </c>
      <c r="G412" s="46">
        <v>29200000</v>
      </c>
      <c r="H412" s="34">
        <v>45206</v>
      </c>
      <c r="I412" s="35" t="s">
        <v>234</v>
      </c>
      <c r="J412" s="36" t="s">
        <v>1138</v>
      </c>
      <c r="K412" s="37">
        <v>0</v>
      </c>
      <c r="L412" s="55"/>
      <c r="M412" s="56">
        <v>0</v>
      </c>
      <c r="N412" s="50">
        <f t="shared" si="24"/>
        <v>29200000</v>
      </c>
      <c r="O412" s="38">
        <v>0.71</v>
      </c>
      <c r="P412" s="39"/>
      <c r="Q412" s="40"/>
      <c r="R412" s="41"/>
      <c r="T412" s="51">
        <v>45137</v>
      </c>
      <c r="U412" s="52">
        <f t="shared" si="25"/>
        <v>0.71</v>
      </c>
      <c r="V412" s="53">
        <f t="shared" si="26"/>
        <v>241</v>
      </c>
      <c r="W412" s="53">
        <f t="shared" si="27"/>
        <v>172</v>
      </c>
      <c r="Y412" s="51">
        <f>VLOOKUP(A412,'[2]BASE 2023'!$C$5:$DV$1213,94,0)</f>
        <v>0</v>
      </c>
      <c r="Z412" s="51">
        <f>VLOOKUP(A412,'[2]BASE 2023'!$C$5:$DV$1213,93,0)</f>
        <v>0</v>
      </c>
    </row>
    <row r="413" spans="1:26" ht="17.25" customHeight="1" x14ac:dyDescent="0.25">
      <c r="A413" s="58" t="s">
        <v>2857</v>
      </c>
      <c r="B413" s="33">
        <v>44963</v>
      </c>
      <c r="C413" s="57">
        <v>44964</v>
      </c>
      <c r="D413" s="54" t="s">
        <v>732</v>
      </c>
      <c r="E413" s="36" t="s">
        <v>1971</v>
      </c>
      <c r="F413" s="36" t="s">
        <v>1972</v>
      </c>
      <c r="G413" s="46">
        <v>59600000</v>
      </c>
      <c r="H413" s="34">
        <v>45205</v>
      </c>
      <c r="I413" s="35" t="s">
        <v>234</v>
      </c>
      <c r="J413" s="36" t="s">
        <v>1139</v>
      </c>
      <c r="K413" s="37">
        <v>0</v>
      </c>
      <c r="L413" s="55"/>
      <c r="M413" s="56">
        <v>0</v>
      </c>
      <c r="N413" s="50">
        <f t="shared" si="24"/>
        <v>59600000</v>
      </c>
      <c r="O413" s="38">
        <v>0.72</v>
      </c>
      <c r="P413" s="39"/>
      <c r="Q413" s="40"/>
      <c r="R413" s="41"/>
      <c r="T413" s="51">
        <v>45137</v>
      </c>
      <c r="U413" s="52">
        <f t="shared" si="25"/>
        <v>0.72</v>
      </c>
      <c r="V413" s="53">
        <f t="shared" si="26"/>
        <v>241</v>
      </c>
      <c r="W413" s="53">
        <f t="shared" si="27"/>
        <v>173</v>
      </c>
      <c r="Y413" s="51">
        <f>VLOOKUP(A413,'[2]BASE 2023'!$C$5:$DV$1213,94,0)</f>
        <v>0</v>
      </c>
      <c r="Z413" s="51">
        <f>VLOOKUP(A413,'[2]BASE 2023'!$C$5:$DV$1213,93,0)</f>
        <v>0</v>
      </c>
    </row>
    <row r="414" spans="1:26" ht="17.25" customHeight="1" x14ac:dyDescent="0.25">
      <c r="A414" s="58" t="s">
        <v>2858</v>
      </c>
      <c r="B414" s="33">
        <v>44964</v>
      </c>
      <c r="C414" s="57">
        <v>44965</v>
      </c>
      <c r="D414" s="54" t="s">
        <v>732</v>
      </c>
      <c r="E414" s="36" t="s">
        <v>149</v>
      </c>
      <c r="F414" s="36" t="s">
        <v>1973</v>
      </c>
      <c r="G414" s="46">
        <v>59600000</v>
      </c>
      <c r="H414" s="34">
        <v>45206</v>
      </c>
      <c r="I414" s="35" t="s">
        <v>234</v>
      </c>
      <c r="J414" s="36" t="s">
        <v>1140</v>
      </c>
      <c r="K414" s="37">
        <v>0</v>
      </c>
      <c r="L414" s="55"/>
      <c r="M414" s="56">
        <v>0</v>
      </c>
      <c r="N414" s="50">
        <f t="shared" si="24"/>
        <v>59600000</v>
      </c>
      <c r="O414" s="38">
        <v>0.71</v>
      </c>
      <c r="P414" s="39"/>
      <c r="Q414" s="40"/>
      <c r="R414" s="41"/>
      <c r="T414" s="51">
        <v>45137</v>
      </c>
      <c r="U414" s="52">
        <f t="shared" si="25"/>
        <v>0.71</v>
      </c>
      <c r="V414" s="53">
        <f t="shared" si="26"/>
        <v>241</v>
      </c>
      <c r="W414" s="53">
        <f t="shared" si="27"/>
        <v>172</v>
      </c>
      <c r="Y414" s="51">
        <f>VLOOKUP(A414,'[2]BASE 2023'!$C$5:$DV$1213,94,0)</f>
        <v>0</v>
      </c>
      <c r="Z414" s="51">
        <f>VLOOKUP(A414,'[2]BASE 2023'!$C$5:$DV$1213,93,0)</f>
        <v>0</v>
      </c>
    </row>
    <row r="415" spans="1:26" ht="17.25" customHeight="1" x14ac:dyDescent="0.25">
      <c r="A415" s="58" t="s">
        <v>2859</v>
      </c>
      <c r="B415" s="33">
        <v>44963</v>
      </c>
      <c r="C415" s="57">
        <v>44964</v>
      </c>
      <c r="D415" s="54" t="s">
        <v>733</v>
      </c>
      <c r="E415" s="36" t="s">
        <v>85</v>
      </c>
      <c r="F415" s="36" t="s">
        <v>1956</v>
      </c>
      <c r="G415" s="46">
        <v>35200000</v>
      </c>
      <c r="H415" s="34">
        <v>45205</v>
      </c>
      <c r="I415" s="35" t="s">
        <v>234</v>
      </c>
      <c r="J415" s="36" t="s">
        <v>1141</v>
      </c>
      <c r="K415" s="37">
        <v>0</v>
      </c>
      <c r="L415" s="55"/>
      <c r="M415" s="56">
        <v>0</v>
      </c>
      <c r="N415" s="50">
        <f t="shared" si="24"/>
        <v>35200000</v>
      </c>
      <c r="O415" s="38">
        <v>0.72</v>
      </c>
      <c r="P415" s="39"/>
      <c r="Q415" s="40"/>
      <c r="R415" s="41"/>
      <c r="T415" s="51">
        <v>45137</v>
      </c>
      <c r="U415" s="52">
        <f t="shared" si="25"/>
        <v>0.72</v>
      </c>
      <c r="V415" s="53">
        <f t="shared" si="26"/>
        <v>241</v>
      </c>
      <c r="W415" s="53">
        <f t="shared" si="27"/>
        <v>173</v>
      </c>
      <c r="Y415" s="51">
        <f>VLOOKUP(A415,'[2]BASE 2023'!$C$5:$DV$1213,94,0)</f>
        <v>0</v>
      </c>
      <c r="Z415" s="51">
        <f>VLOOKUP(A415,'[2]BASE 2023'!$C$5:$DV$1213,93,0)</f>
        <v>0</v>
      </c>
    </row>
    <row r="416" spans="1:26" ht="17.25" customHeight="1" x14ac:dyDescent="0.25">
      <c r="A416" s="58" t="s">
        <v>2860</v>
      </c>
      <c r="B416" s="33">
        <v>44963</v>
      </c>
      <c r="C416" s="57">
        <v>44965</v>
      </c>
      <c r="D416" s="54" t="s">
        <v>733</v>
      </c>
      <c r="E416" s="36" t="s">
        <v>641</v>
      </c>
      <c r="F416" s="36" t="s">
        <v>1956</v>
      </c>
      <c r="G416" s="46">
        <v>35200000</v>
      </c>
      <c r="H416" s="34">
        <v>45206</v>
      </c>
      <c r="I416" s="35" t="s">
        <v>234</v>
      </c>
      <c r="J416" s="36" t="s">
        <v>1142</v>
      </c>
      <c r="K416" s="37">
        <v>0</v>
      </c>
      <c r="L416" s="55"/>
      <c r="M416" s="56">
        <v>0</v>
      </c>
      <c r="N416" s="50">
        <f t="shared" si="24"/>
        <v>35200000</v>
      </c>
      <c r="O416" s="38">
        <v>0.71</v>
      </c>
      <c r="P416" s="39"/>
      <c r="Q416" s="40"/>
      <c r="R416" s="41"/>
      <c r="T416" s="51">
        <v>45137</v>
      </c>
      <c r="U416" s="52">
        <f t="shared" si="25"/>
        <v>0.71</v>
      </c>
      <c r="V416" s="53">
        <f t="shared" si="26"/>
        <v>241</v>
      </c>
      <c r="W416" s="53">
        <f t="shared" si="27"/>
        <v>172</v>
      </c>
      <c r="Y416" s="51">
        <f>VLOOKUP(A416,'[2]BASE 2023'!$C$5:$DV$1213,94,0)</f>
        <v>0</v>
      </c>
      <c r="Z416" s="51">
        <f>VLOOKUP(A416,'[2]BASE 2023'!$C$5:$DV$1213,93,0)</f>
        <v>0</v>
      </c>
    </row>
    <row r="417" spans="1:26" ht="17.25" customHeight="1" x14ac:dyDescent="0.25">
      <c r="A417" s="58" t="s">
        <v>2861</v>
      </c>
      <c r="B417" s="33">
        <v>44964</v>
      </c>
      <c r="C417" s="57">
        <v>44967</v>
      </c>
      <c r="D417" s="54" t="s">
        <v>732</v>
      </c>
      <c r="E417" s="36" t="s">
        <v>340</v>
      </c>
      <c r="F417" s="36" t="s">
        <v>1974</v>
      </c>
      <c r="G417" s="46">
        <v>64890000</v>
      </c>
      <c r="H417" s="34">
        <v>45239</v>
      </c>
      <c r="I417" s="35" t="s">
        <v>234</v>
      </c>
      <c r="J417" s="36" t="s">
        <v>1143</v>
      </c>
      <c r="K417" s="37">
        <v>0</v>
      </c>
      <c r="L417" s="55"/>
      <c r="M417" s="56">
        <v>0</v>
      </c>
      <c r="N417" s="50">
        <f t="shared" si="24"/>
        <v>64890000</v>
      </c>
      <c r="O417" s="38">
        <v>0.63</v>
      </c>
      <c r="P417" s="39"/>
      <c r="Q417" s="40"/>
      <c r="R417" s="41"/>
      <c r="T417" s="51">
        <v>45137</v>
      </c>
      <c r="U417" s="52">
        <f t="shared" si="25"/>
        <v>0.63</v>
      </c>
      <c r="V417" s="53">
        <f t="shared" si="26"/>
        <v>272</v>
      </c>
      <c r="W417" s="53">
        <f t="shared" si="27"/>
        <v>170</v>
      </c>
      <c r="Y417" s="51">
        <f>VLOOKUP(A417,'[2]BASE 2023'!$C$5:$DV$1213,94,0)</f>
        <v>0</v>
      </c>
      <c r="Z417" s="51">
        <f>VLOOKUP(A417,'[2]BASE 2023'!$C$5:$DV$1213,93,0)</f>
        <v>0</v>
      </c>
    </row>
    <row r="418" spans="1:26" ht="17.25" customHeight="1" x14ac:dyDescent="0.25">
      <c r="A418" s="58" t="s">
        <v>2862</v>
      </c>
      <c r="B418" s="33">
        <v>44964</v>
      </c>
      <c r="C418" s="57">
        <v>44965</v>
      </c>
      <c r="D418" s="54" t="s">
        <v>732</v>
      </c>
      <c r="E418" s="36" t="s">
        <v>474</v>
      </c>
      <c r="F418" s="36" t="s">
        <v>432</v>
      </c>
      <c r="G418" s="46">
        <v>44800000</v>
      </c>
      <c r="H418" s="34">
        <v>45213</v>
      </c>
      <c r="I418" s="35" t="s">
        <v>234</v>
      </c>
      <c r="J418" s="36" t="s">
        <v>1144</v>
      </c>
      <c r="K418" s="37">
        <v>0</v>
      </c>
      <c r="L418" s="55"/>
      <c r="M418" s="56">
        <v>0</v>
      </c>
      <c r="N418" s="50">
        <f t="shared" si="24"/>
        <v>44800000</v>
      </c>
      <c r="O418" s="38">
        <v>0.69</v>
      </c>
      <c r="P418" s="39"/>
      <c r="Q418" s="40"/>
      <c r="R418" s="41"/>
      <c r="T418" s="51">
        <v>45137</v>
      </c>
      <c r="U418" s="52">
        <f t="shared" si="25"/>
        <v>0.69</v>
      </c>
      <c r="V418" s="53">
        <f t="shared" si="26"/>
        <v>248</v>
      </c>
      <c r="W418" s="53">
        <f t="shared" si="27"/>
        <v>172</v>
      </c>
      <c r="Y418" s="51">
        <f>VLOOKUP(A418,'[2]BASE 2023'!$C$5:$DV$1213,94,0)</f>
        <v>0</v>
      </c>
      <c r="Z418" s="51">
        <f>VLOOKUP(A418,'[2]BASE 2023'!$C$5:$DV$1213,93,0)</f>
        <v>0</v>
      </c>
    </row>
    <row r="419" spans="1:26" ht="17.25" customHeight="1" x14ac:dyDescent="0.25">
      <c r="A419" s="58" t="s">
        <v>2863</v>
      </c>
      <c r="B419" s="33">
        <v>44965</v>
      </c>
      <c r="C419" s="57">
        <v>44970</v>
      </c>
      <c r="D419" s="54" t="s">
        <v>733</v>
      </c>
      <c r="E419" s="36" t="s">
        <v>541</v>
      </c>
      <c r="F419" s="36" t="s">
        <v>1975</v>
      </c>
      <c r="G419" s="46">
        <v>42000000</v>
      </c>
      <c r="H419" s="34">
        <v>45009</v>
      </c>
      <c r="I419" s="35" t="s">
        <v>234</v>
      </c>
      <c r="J419" s="36" t="s">
        <v>1145</v>
      </c>
      <c r="K419" s="37">
        <v>0</v>
      </c>
      <c r="L419" s="55"/>
      <c r="M419" s="56">
        <v>36400000</v>
      </c>
      <c r="N419" s="50">
        <f t="shared" si="24"/>
        <v>5600000</v>
      </c>
      <c r="O419" s="38">
        <v>1</v>
      </c>
      <c r="P419" s="39"/>
      <c r="Q419" s="40"/>
      <c r="R419" s="41"/>
      <c r="T419" s="51">
        <v>45137</v>
      </c>
      <c r="U419" s="52">
        <f t="shared" si="25"/>
        <v>4.28</v>
      </c>
      <c r="V419" s="53">
        <f t="shared" si="26"/>
        <v>39</v>
      </c>
      <c r="W419" s="53">
        <f t="shared" si="27"/>
        <v>167</v>
      </c>
      <c r="Y419" s="51">
        <f>VLOOKUP(A419,'[2]BASE 2023'!$C$5:$DV$1213,94,0)</f>
        <v>0</v>
      </c>
      <c r="Z419" s="51">
        <f>VLOOKUP(A419,'[2]BASE 2023'!$C$5:$DV$1213,93,0)</f>
        <v>0</v>
      </c>
    </row>
    <row r="420" spans="1:26" ht="17.25" customHeight="1" x14ac:dyDescent="0.25">
      <c r="A420" s="58" t="s">
        <v>2864</v>
      </c>
      <c r="B420" s="33">
        <v>44966</v>
      </c>
      <c r="C420" s="57">
        <v>44973</v>
      </c>
      <c r="D420" s="54" t="s">
        <v>732</v>
      </c>
      <c r="E420" s="36" t="s">
        <v>674</v>
      </c>
      <c r="F420" s="36" t="s">
        <v>1976</v>
      </c>
      <c r="G420" s="46">
        <v>120510000</v>
      </c>
      <c r="H420" s="34">
        <v>45245</v>
      </c>
      <c r="I420" s="35" t="s">
        <v>234</v>
      </c>
      <c r="J420" s="36" t="s">
        <v>1146</v>
      </c>
      <c r="K420" s="37">
        <v>0</v>
      </c>
      <c r="L420" s="55"/>
      <c r="M420" s="56">
        <v>0</v>
      </c>
      <c r="N420" s="50">
        <f t="shared" si="24"/>
        <v>120510000</v>
      </c>
      <c r="O420" s="38">
        <v>0.6</v>
      </c>
      <c r="P420" s="39"/>
      <c r="Q420" s="40"/>
      <c r="R420" s="41"/>
      <c r="T420" s="51">
        <v>45137</v>
      </c>
      <c r="U420" s="52">
        <f t="shared" si="25"/>
        <v>0.6</v>
      </c>
      <c r="V420" s="53">
        <f t="shared" si="26"/>
        <v>272</v>
      </c>
      <c r="W420" s="53">
        <f t="shared" si="27"/>
        <v>164</v>
      </c>
      <c r="Y420" s="51">
        <f>VLOOKUP(A420,'[2]BASE 2023'!$C$5:$DV$1213,94,0)</f>
        <v>0</v>
      </c>
      <c r="Z420" s="51">
        <f>VLOOKUP(A420,'[2]BASE 2023'!$C$5:$DV$1213,93,0)</f>
        <v>0</v>
      </c>
    </row>
    <row r="421" spans="1:26" ht="17.25" customHeight="1" x14ac:dyDescent="0.25">
      <c r="A421" s="58" t="s">
        <v>2865</v>
      </c>
      <c r="B421" s="33">
        <v>44965</v>
      </c>
      <c r="C421" s="57">
        <v>44971</v>
      </c>
      <c r="D421" s="54" t="s">
        <v>732</v>
      </c>
      <c r="E421" s="36" t="s">
        <v>375</v>
      </c>
      <c r="F421" s="36" t="s">
        <v>1977</v>
      </c>
      <c r="G421" s="46">
        <v>29912000</v>
      </c>
      <c r="H421" s="34">
        <v>45090</v>
      </c>
      <c r="I421" s="35" t="s">
        <v>234</v>
      </c>
      <c r="J421" s="36" t="s">
        <v>1147</v>
      </c>
      <c r="K421" s="37">
        <v>0</v>
      </c>
      <c r="L421" s="55"/>
      <c r="M421" s="56">
        <v>0</v>
      </c>
      <c r="N421" s="50">
        <f t="shared" si="24"/>
        <v>29912000</v>
      </c>
      <c r="O421" s="38">
        <v>1</v>
      </c>
      <c r="P421" s="39"/>
      <c r="Q421" s="40"/>
      <c r="R421" s="41"/>
      <c r="T421" s="51">
        <v>45137</v>
      </c>
      <c r="U421" s="52">
        <f t="shared" si="25"/>
        <v>1.39</v>
      </c>
      <c r="V421" s="53">
        <f t="shared" si="26"/>
        <v>119</v>
      </c>
      <c r="W421" s="53">
        <f t="shared" si="27"/>
        <v>166</v>
      </c>
      <c r="Y421" s="51">
        <f>VLOOKUP(A421,'[2]BASE 2023'!$C$5:$DV$1213,94,0)</f>
        <v>0</v>
      </c>
      <c r="Z421" s="51">
        <f>VLOOKUP(A421,'[2]BASE 2023'!$C$5:$DV$1213,93,0)</f>
        <v>0</v>
      </c>
    </row>
    <row r="422" spans="1:26" ht="17.25" customHeight="1" x14ac:dyDescent="0.25">
      <c r="A422" s="58" t="s">
        <v>2866</v>
      </c>
      <c r="B422" s="33">
        <v>44965</v>
      </c>
      <c r="C422" s="57">
        <v>44971</v>
      </c>
      <c r="D422" s="54" t="s">
        <v>732</v>
      </c>
      <c r="E422" s="36" t="s">
        <v>485</v>
      </c>
      <c r="F422" s="36" t="s">
        <v>1978</v>
      </c>
      <c r="G422" s="46">
        <v>21012000</v>
      </c>
      <c r="H422" s="34">
        <v>45090</v>
      </c>
      <c r="I422" s="35" t="s">
        <v>234</v>
      </c>
      <c r="J422" s="36" t="s">
        <v>1148</v>
      </c>
      <c r="K422" s="37">
        <v>0</v>
      </c>
      <c r="L422" s="55"/>
      <c r="M422" s="56">
        <v>0</v>
      </c>
      <c r="N422" s="50">
        <f t="shared" si="24"/>
        <v>21012000</v>
      </c>
      <c r="O422" s="38">
        <v>1</v>
      </c>
      <c r="P422" s="39"/>
      <c r="Q422" s="40"/>
      <c r="R422" s="41"/>
      <c r="T422" s="51">
        <v>45137</v>
      </c>
      <c r="U422" s="52">
        <f t="shared" si="25"/>
        <v>1.39</v>
      </c>
      <c r="V422" s="53">
        <f t="shared" si="26"/>
        <v>119</v>
      </c>
      <c r="W422" s="53">
        <f t="shared" si="27"/>
        <v>166</v>
      </c>
      <c r="Y422" s="51">
        <f>VLOOKUP(A422,'[2]BASE 2023'!$C$5:$DV$1213,94,0)</f>
        <v>0</v>
      </c>
      <c r="Z422" s="51">
        <f>VLOOKUP(A422,'[2]BASE 2023'!$C$5:$DV$1213,93,0)</f>
        <v>0</v>
      </c>
    </row>
    <row r="423" spans="1:26" ht="17.25" customHeight="1" x14ac:dyDescent="0.25">
      <c r="A423" s="58" t="s">
        <v>2867</v>
      </c>
      <c r="B423" s="33">
        <v>44965</v>
      </c>
      <c r="C423" s="57">
        <v>44972</v>
      </c>
      <c r="D423" s="54" t="s">
        <v>732</v>
      </c>
      <c r="E423" s="36" t="s">
        <v>329</v>
      </c>
      <c r="F423" s="36" t="s">
        <v>1979</v>
      </c>
      <c r="G423" s="46">
        <v>64470000</v>
      </c>
      <c r="H423" s="34">
        <v>45289</v>
      </c>
      <c r="I423" s="35" t="s">
        <v>234</v>
      </c>
      <c r="J423" s="36" t="s">
        <v>1149</v>
      </c>
      <c r="K423" s="37">
        <v>0</v>
      </c>
      <c r="L423" s="55"/>
      <c r="M423" s="56">
        <v>0</v>
      </c>
      <c r="N423" s="50">
        <f t="shared" si="24"/>
        <v>64470000</v>
      </c>
      <c r="O423" s="38">
        <v>0.52</v>
      </c>
      <c r="P423" s="39"/>
      <c r="Q423" s="40"/>
      <c r="R423" s="41"/>
      <c r="T423" s="51">
        <v>45137</v>
      </c>
      <c r="U423" s="52">
        <f t="shared" si="25"/>
        <v>0.52</v>
      </c>
      <c r="V423" s="53">
        <f t="shared" si="26"/>
        <v>317</v>
      </c>
      <c r="W423" s="53">
        <f t="shared" si="27"/>
        <v>165</v>
      </c>
      <c r="Y423" s="51">
        <f>VLOOKUP(A423,'[2]BASE 2023'!$C$5:$DV$1213,94,0)</f>
        <v>0</v>
      </c>
      <c r="Z423" s="51">
        <f>VLOOKUP(A423,'[2]BASE 2023'!$C$5:$DV$1213,93,0)</f>
        <v>0</v>
      </c>
    </row>
    <row r="424" spans="1:26" ht="17.25" customHeight="1" x14ac:dyDescent="0.25">
      <c r="A424" s="58" t="s">
        <v>2868</v>
      </c>
      <c r="B424" s="33">
        <v>44965</v>
      </c>
      <c r="C424" s="57">
        <v>44972</v>
      </c>
      <c r="D424" s="54" t="s">
        <v>732</v>
      </c>
      <c r="E424" s="36" t="s">
        <v>704</v>
      </c>
      <c r="F424" s="36" t="s">
        <v>1980</v>
      </c>
      <c r="G424" s="46">
        <v>47277000</v>
      </c>
      <c r="H424" s="34">
        <v>45244</v>
      </c>
      <c r="I424" s="35" t="s">
        <v>234</v>
      </c>
      <c r="J424" s="36" t="s">
        <v>1150</v>
      </c>
      <c r="K424" s="37">
        <v>0</v>
      </c>
      <c r="L424" s="55"/>
      <c r="M424" s="56">
        <v>0</v>
      </c>
      <c r="N424" s="50">
        <f t="shared" si="24"/>
        <v>47277000</v>
      </c>
      <c r="O424" s="38">
        <v>0.61</v>
      </c>
      <c r="P424" s="39"/>
      <c r="Q424" s="40"/>
      <c r="R424" s="41"/>
      <c r="T424" s="51">
        <v>45137</v>
      </c>
      <c r="U424" s="52">
        <f t="shared" si="25"/>
        <v>0.61</v>
      </c>
      <c r="V424" s="53">
        <f t="shared" si="26"/>
        <v>272</v>
      </c>
      <c r="W424" s="53">
        <f t="shared" si="27"/>
        <v>165</v>
      </c>
      <c r="Y424" s="51">
        <f>VLOOKUP(A424,'[2]BASE 2023'!$C$5:$DV$1213,94,0)</f>
        <v>0</v>
      </c>
      <c r="Z424" s="51">
        <f>VLOOKUP(A424,'[2]BASE 2023'!$C$5:$DV$1213,93,0)</f>
        <v>0</v>
      </c>
    </row>
    <row r="425" spans="1:26" ht="17.25" customHeight="1" x14ac:dyDescent="0.25">
      <c r="A425" s="58" t="s">
        <v>2869</v>
      </c>
      <c r="B425" s="33">
        <v>44965</v>
      </c>
      <c r="C425" s="57">
        <v>44971</v>
      </c>
      <c r="D425" s="54" t="s">
        <v>732</v>
      </c>
      <c r="E425" s="36" t="s">
        <v>212</v>
      </c>
      <c r="F425" s="36" t="s">
        <v>1981</v>
      </c>
      <c r="G425" s="46">
        <v>29912000</v>
      </c>
      <c r="H425" s="34">
        <v>45090</v>
      </c>
      <c r="I425" s="35" t="s">
        <v>234</v>
      </c>
      <c r="J425" s="36" t="s">
        <v>1151</v>
      </c>
      <c r="K425" s="37">
        <v>0</v>
      </c>
      <c r="L425" s="55"/>
      <c r="M425" s="56">
        <v>0</v>
      </c>
      <c r="N425" s="50">
        <f t="shared" si="24"/>
        <v>29912000</v>
      </c>
      <c r="O425" s="38">
        <v>1</v>
      </c>
      <c r="P425" s="39"/>
      <c r="Q425" s="40"/>
      <c r="R425" s="41"/>
      <c r="T425" s="51">
        <v>45137</v>
      </c>
      <c r="U425" s="52">
        <f t="shared" si="25"/>
        <v>1.39</v>
      </c>
      <c r="V425" s="53">
        <f t="shared" si="26"/>
        <v>119</v>
      </c>
      <c r="W425" s="53">
        <f t="shared" si="27"/>
        <v>166</v>
      </c>
      <c r="Y425" s="51">
        <f>VLOOKUP(A425,'[2]BASE 2023'!$C$5:$DV$1213,94,0)</f>
        <v>0</v>
      </c>
      <c r="Z425" s="51">
        <f>VLOOKUP(A425,'[2]BASE 2023'!$C$5:$DV$1213,93,0)</f>
        <v>0</v>
      </c>
    </row>
    <row r="426" spans="1:26" ht="17.25" customHeight="1" x14ac:dyDescent="0.25">
      <c r="A426" s="58" t="s">
        <v>2870</v>
      </c>
      <c r="B426" s="33">
        <v>44967</v>
      </c>
      <c r="C426" s="57">
        <v>44974</v>
      </c>
      <c r="D426" s="54" t="s">
        <v>732</v>
      </c>
      <c r="E426" s="36" t="s">
        <v>64</v>
      </c>
      <c r="F426" s="36" t="s">
        <v>1982</v>
      </c>
      <c r="G426" s="46">
        <v>55620000</v>
      </c>
      <c r="H426" s="34">
        <v>45246</v>
      </c>
      <c r="I426" s="35" t="s">
        <v>234</v>
      </c>
      <c r="J426" s="36" t="s">
        <v>1152</v>
      </c>
      <c r="K426" s="37">
        <v>0</v>
      </c>
      <c r="L426" s="55"/>
      <c r="M426" s="56">
        <v>0</v>
      </c>
      <c r="N426" s="50">
        <f t="shared" si="24"/>
        <v>55620000</v>
      </c>
      <c r="O426" s="38">
        <v>0.6</v>
      </c>
      <c r="P426" s="39"/>
      <c r="Q426" s="40"/>
      <c r="R426" s="41"/>
      <c r="T426" s="51">
        <v>45137</v>
      </c>
      <c r="U426" s="52">
        <f t="shared" si="25"/>
        <v>0.6</v>
      </c>
      <c r="V426" s="53">
        <f t="shared" si="26"/>
        <v>272</v>
      </c>
      <c r="W426" s="53">
        <f t="shared" si="27"/>
        <v>163</v>
      </c>
      <c r="Y426" s="51">
        <f>VLOOKUP(A426,'[2]BASE 2023'!$C$5:$DV$1213,94,0)</f>
        <v>0</v>
      </c>
      <c r="Z426" s="51">
        <f>VLOOKUP(A426,'[2]BASE 2023'!$C$5:$DV$1213,93,0)</f>
        <v>0</v>
      </c>
    </row>
    <row r="427" spans="1:26" ht="17.25" customHeight="1" x14ac:dyDescent="0.25">
      <c r="A427" s="58" t="s">
        <v>2871</v>
      </c>
      <c r="B427" s="33">
        <v>44964</v>
      </c>
      <c r="C427" s="57">
        <v>44966</v>
      </c>
      <c r="D427" s="54" t="s">
        <v>732</v>
      </c>
      <c r="E427" s="36" t="s">
        <v>511</v>
      </c>
      <c r="F427" s="36" t="s">
        <v>1983</v>
      </c>
      <c r="G427" s="46">
        <v>55620000</v>
      </c>
      <c r="H427" s="34">
        <v>45238</v>
      </c>
      <c r="I427" s="35" t="s">
        <v>234</v>
      </c>
      <c r="J427" s="36" t="s">
        <v>1153</v>
      </c>
      <c r="K427" s="37">
        <v>0</v>
      </c>
      <c r="L427" s="55"/>
      <c r="M427" s="56">
        <v>0</v>
      </c>
      <c r="N427" s="50">
        <f t="shared" si="24"/>
        <v>55620000</v>
      </c>
      <c r="O427" s="38">
        <v>0.63</v>
      </c>
      <c r="P427" s="39"/>
      <c r="Q427" s="40"/>
      <c r="R427" s="41"/>
      <c r="T427" s="51">
        <v>45137</v>
      </c>
      <c r="U427" s="52">
        <f t="shared" si="25"/>
        <v>0.63</v>
      </c>
      <c r="V427" s="53">
        <f t="shared" si="26"/>
        <v>272</v>
      </c>
      <c r="W427" s="53">
        <f t="shared" si="27"/>
        <v>171</v>
      </c>
      <c r="Y427" s="51">
        <f>VLOOKUP(A427,'[2]BASE 2023'!$C$5:$DV$1213,94,0)</f>
        <v>0</v>
      </c>
      <c r="Z427" s="51">
        <f>VLOOKUP(A427,'[2]BASE 2023'!$C$5:$DV$1213,93,0)</f>
        <v>0</v>
      </c>
    </row>
    <row r="428" spans="1:26" ht="17.25" customHeight="1" x14ac:dyDescent="0.25">
      <c r="A428" s="58" t="s">
        <v>2872</v>
      </c>
      <c r="B428" s="33">
        <v>44970</v>
      </c>
      <c r="C428" s="57">
        <v>44972</v>
      </c>
      <c r="D428" s="54" t="s">
        <v>732</v>
      </c>
      <c r="E428" s="36" t="s">
        <v>1984</v>
      </c>
      <c r="F428" s="36" t="s">
        <v>1985</v>
      </c>
      <c r="G428" s="46">
        <v>63495000</v>
      </c>
      <c r="H428" s="34">
        <v>45244</v>
      </c>
      <c r="I428" s="35" t="s">
        <v>234</v>
      </c>
      <c r="J428" s="36" t="s">
        <v>1154</v>
      </c>
      <c r="K428" s="37">
        <v>0</v>
      </c>
      <c r="L428" s="55"/>
      <c r="M428" s="56">
        <v>0</v>
      </c>
      <c r="N428" s="50">
        <f t="shared" si="24"/>
        <v>63495000</v>
      </c>
      <c r="O428" s="38">
        <v>0.61</v>
      </c>
      <c r="P428" s="39"/>
      <c r="Q428" s="40"/>
      <c r="R428" s="41"/>
      <c r="T428" s="51">
        <v>45137</v>
      </c>
      <c r="U428" s="52">
        <f t="shared" si="25"/>
        <v>0.61</v>
      </c>
      <c r="V428" s="53">
        <f t="shared" si="26"/>
        <v>272</v>
      </c>
      <c r="W428" s="53">
        <f t="shared" si="27"/>
        <v>165</v>
      </c>
      <c r="Y428" s="51">
        <f>VLOOKUP(A428,'[2]BASE 2023'!$C$5:$DV$1213,94,0)</f>
        <v>0</v>
      </c>
      <c r="Z428" s="51">
        <f>VLOOKUP(A428,'[2]BASE 2023'!$C$5:$DV$1213,93,0)</f>
        <v>0</v>
      </c>
    </row>
    <row r="429" spans="1:26" ht="17.25" customHeight="1" x14ac:dyDescent="0.25">
      <c r="A429" s="58" t="s">
        <v>2873</v>
      </c>
      <c r="B429" s="33">
        <v>44967</v>
      </c>
      <c r="C429" s="57">
        <v>44972</v>
      </c>
      <c r="D429" s="54" t="s">
        <v>732</v>
      </c>
      <c r="E429" s="36" t="s">
        <v>617</v>
      </c>
      <c r="F429" s="36" t="s">
        <v>1986</v>
      </c>
      <c r="G429" s="46">
        <v>55620000</v>
      </c>
      <c r="H429" s="34">
        <v>45244</v>
      </c>
      <c r="I429" s="35" t="s">
        <v>234</v>
      </c>
      <c r="J429" s="36" t="s">
        <v>1155</v>
      </c>
      <c r="K429" s="37">
        <v>0</v>
      </c>
      <c r="L429" s="55"/>
      <c r="M429" s="56">
        <v>0</v>
      </c>
      <c r="N429" s="50">
        <f t="shared" si="24"/>
        <v>55620000</v>
      </c>
      <c r="O429" s="38">
        <v>0.61</v>
      </c>
      <c r="P429" s="39"/>
      <c r="Q429" s="40"/>
      <c r="R429" s="41"/>
      <c r="T429" s="51">
        <v>45137</v>
      </c>
      <c r="U429" s="52">
        <f t="shared" si="25"/>
        <v>0.61</v>
      </c>
      <c r="V429" s="53">
        <f t="shared" si="26"/>
        <v>272</v>
      </c>
      <c r="W429" s="53">
        <f t="shared" si="27"/>
        <v>165</v>
      </c>
      <c r="Y429" s="51">
        <f>VLOOKUP(A429,'[2]BASE 2023'!$C$5:$DV$1213,94,0)</f>
        <v>0</v>
      </c>
      <c r="Z429" s="51">
        <f>VLOOKUP(A429,'[2]BASE 2023'!$C$5:$DV$1213,93,0)</f>
        <v>0</v>
      </c>
    </row>
    <row r="430" spans="1:26" ht="17.25" customHeight="1" x14ac:dyDescent="0.25">
      <c r="A430" s="58" t="s">
        <v>2874</v>
      </c>
      <c r="B430" s="33">
        <v>44965</v>
      </c>
      <c r="C430" s="57">
        <v>44971</v>
      </c>
      <c r="D430" s="54" t="s">
        <v>733</v>
      </c>
      <c r="E430" s="36" t="s">
        <v>598</v>
      </c>
      <c r="F430" s="36" t="s">
        <v>1987</v>
      </c>
      <c r="G430" s="46">
        <v>43740000</v>
      </c>
      <c r="H430" s="34">
        <v>45243</v>
      </c>
      <c r="I430" s="35" t="s">
        <v>234</v>
      </c>
      <c r="J430" s="36" t="s">
        <v>1156</v>
      </c>
      <c r="K430" s="37">
        <v>0</v>
      </c>
      <c r="L430" s="55"/>
      <c r="M430" s="56">
        <v>0</v>
      </c>
      <c r="N430" s="50">
        <f t="shared" si="24"/>
        <v>43740000</v>
      </c>
      <c r="O430" s="38">
        <v>0.61</v>
      </c>
      <c r="P430" s="39"/>
      <c r="Q430" s="40"/>
      <c r="R430" s="41"/>
      <c r="T430" s="51">
        <v>45137</v>
      </c>
      <c r="U430" s="52">
        <f t="shared" si="25"/>
        <v>0.61</v>
      </c>
      <c r="V430" s="53">
        <f t="shared" si="26"/>
        <v>272</v>
      </c>
      <c r="W430" s="53">
        <f t="shared" si="27"/>
        <v>166</v>
      </c>
      <c r="Y430" s="51">
        <f>VLOOKUP(A430,'[2]BASE 2023'!$C$5:$DV$1213,94,0)</f>
        <v>0</v>
      </c>
      <c r="Z430" s="51">
        <f>VLOOKUP(A430,'[2]BASE 2023'!$C$5:$DV$1213,93,0)</f>
        <v>0</v>
      </c>
    </row>
    <row r="431" spans="1:26" ht="17.25" customHeight="1" x14ac:dyDescent="0.25">
      <c r="A431" s="58" t="s">
        <v>2875</v>
      </c>
      <c r="B431" s="33">
        <v>44965</v>
      </c>
      <c r="C431" s="57">
        <v>44967</v>
      </c>
      <c r="D431" s="54" t="s">
        <v>732</v>
      </c>
      <c r="E431" s="36" t="s">
        <v>1988</v>
      </c>
      <c r="F431" s="36" t="s">
        <v>385</v>
      </c>
      <c r="G431" s="46">
        <v>67500000</v>
      </c>
      <c r="H431" s="34">
        <v>45239</v>
      </c>
      <c r="I431" s="35" t="s">
        <v>234</v>
      </c>
      <c r="J431" s="36" t="s">
        <v>1157</v>
      </c>
      <c r="K431" s="37">
        <v>0</v>
      </c>
      <c r="L431" s="55"/>
      <c r="M431" s="56">
        <v>0</v>
      </c>
      <c r="N431" s="50">
        <f t="shared" si="24"/>
        <v>67500000</v>
      </c>
      <c r="O431" s="38">
        <v>0.63</v>
      </c>
      <c r="P431" s="39"/>
      <c r="Q431" s="40"/>
      <c r="R431" s="41"/>
      <c r="T431" s="51">
        <v>45137</v>
      </c>
      <c r="U431" s="52">
        <f t="shared" si="25"/>
        <v>0.63</v>
      </c>
      <c r="V431" s="53">
        <f t="shared" si="26"/>
        <v>272</v>
      </c>
      <c r="W431" s="53">
        <f t="shared" si="27"/>
        <v>170</v>
      </c>
      <c r="Y431" s="51">
        <f>VLOOKUP(A431,'[2]BASE 2023'!$C$5:$DV$1213,94,0)</f>
        <v>0</v>
      </c>
      <c r="Z431" s="51">
        <f>VLOOKUP(A431,'[2]BASE 2023'!$C$5:$DV$1213,93,0)</f>
        <v>0</v>
      </c>
    </row>
    <row r="432" spans="1:26" ht="17.25" customHeight="1" x14ac:dyDescent="0.25">
      <c r="A432" s="58" t="s">
        <v>2876</v>
      </c>
      <c r="B432" s="33">
        <v>44970</v>
      </c>
      <c r="C432" s="57">
        <v>44972</v>
      </c>
      <c r="D432" s="54" t="s">
        <v>732</v>
      </c>
      <c r="E432" s="36" t="s">
        <v>520</v>
      </c>
      <c r="F432" s="36" t="s">
        <v>1989</v>
      </c>
      <c r="G432" s="46">
        <v>76482000</v>
      </c>
      <c r="H432" s="34">
        <v>45244</v>
      </c>
      <c r="I432" s="35" t="s">
        <v>234</v>
      </c>
      <c r="J432" s="36" t="s">
        <v>1158</v>
      </c>
      <c r="K432" s="37">
        <v>0</v>
      </c>
      <c r="L432" s="55"/>
      <c r="M432" s="56">
        <v>0</v>
      </c>
      <c r="N432" s="50">
        <f t="shared" si="24"/>
        <v>76482000</v>
      </c>
      <c r="O432" s="38">
        <v>0.61</v>
      </c>
      <c r="P432" s="39"/>
      <c r="Q432" s="40"/>
      <c r="R432" s="41"/>
      <c r="T432" s="51">
        <v>45137</v>
      </c>
      <c r="U432" s="52">
        <f t="shared" si="25"/>
        <v>0.61</v>
      </c>
      <c r="V432" s="53">
        <f t="shared" si="26"/>
        <v>272</v>
      </c>
      <c r="W432" s="53">
        <f t="shared" si="27"/>
        <v>165</v>
      </c>
      <c r="Y432" s="51">
        <f>VLOOKUP(A432,'[2]BASE 2023'!$C$5:$DV$1213,94,0)</f>
        <v>0</v>
      </c>
      <c r="Z432" s="51">
        <f>VLOOKUP(A432,'[2]BASE 2023'!$C$5:$DV$1213,93,0)</f>
        <v>0</v>
      </c>
    </row>
    <row r="433" spans="1:26" ht="17.25" customHeight="1" x14ac:dyDescent="0.25">
      <c r="A433" s="58" t="s">
        <v>2877</v>
      </c>
      <c r="B433" s="33">
        <v>44965</v>
      </c>
      <c r="C433" s="57">
        <v>44971</v>
      </c>
      <c r="D433" s="54" t="s">
        <v>732</v>
      </c>
      <c r="E433" s="36" t="s">
        <v>222</v>
      </c>
      <c r="F433" s="36" t="s">
        <v>1990</v>
      </c>
      <c r="G433" s="46">
        <v>63495000</v>
      </c>
      <c r="H433" s="34">
        <v>45243</v>
      </c>
      <c r="I433" s="35" t="s">
        <v>234</v>
      </c>
      <c r="J433" s="36" t="s">
        <v>1159</v>
      </c>
      <c r="K433" s="37">
        <v>0</v>
      </c>
      <c r="L433" s="55"/>
      <c r="M433" s="56">
        <v>0</v>
      </c>
      <c r="N433" s="50">
        <f t="shared" si="24"/>
        <v>63495000</v>
      </c>
      <c r="O433" s="38">
        <v>0.61</v>
      </c>
      <c r="P433" s="39"/>
      <c r="Q433" s="40"/>
      <c r="R433" s="41"/>
      <c r="T433" s="51">
        <v>45137</v>
      </c>
      <c r="U433" s="52">
        <f t="shared" si="25"/>
        <v>0.61</v>
      </c>
      <c r="V433" s="53">
        <f t="shared" si="26"/>
        <v>272</v>
      </c>
      <c r="W433" s="53">
        <f t="shared" si="27"/>
        <v>166</v>
      </c>
      <c r="Y433" s="51">
        <f>VLOOKUP(A433,'[2]BASE 2023'!$C$5:$DV$1213,94,0)</f>
        <v>0</v>
      </c>
      <c r="Z433" s="51">
        <f>VLOOKUP(A433,'[2]BASE 2023'!$C$5:$DV$1213,93,0)</f>
        <v>0</v>
      </c>
    </row>
    <row r="434" spans="1:26" ht="17.25" customHeight="1" x14ac:dyDescent="0.25">
      <c r="A434" s="58" t="s">
        <v>2878</v>
      </c>
      <c r="B434" s="33">
        <v>44965</v>
      </c>
      <c r="C434" s="57">
        <v>44967</v>
      </c>
      <c r="D434" s="54" t="s">
        <v>732</v>
      </c>
      <c r="E434" s="36" t="s">
        <v>551</v>
      </c>
      <c r="F434" s="36" t="s">
        <v>1991</v>
      </c>
      <c r="G434" s="46">
        <v>58500000</v>
      </c>
      <c r="H434" s="34">
        <v>45239</v>
      </c>
      <c r="I434" s="35" t="s">
        <v>234</v>
      </c>
      <c r="J434" s="36" t="s">
        <v>1160</v>
      </c>
      <c r="K434" s="37">
        <v>0</v>
      </c>
      <c r="L434" s="55"/>
      <c r="M434" s="56">
        <v>0</v>
      </c>
      <c r="N434" s="50">
        <f t="shared" si="24"/>
        <v>58500000</v>
      </c>
      <c r="O434" s="38">
        <v>0.63</v>
      </c>
      <c r="P434" s="39"/>
      <c r="Q434" s="40"/>
      <c r="R434" s="41"/>
      <c r="T434" s="51">
        <v>45137</v>
      </c>
      <c r="U434" s="52">
        <f t="shared" si="25"/>
        <v>0.63</v>
      </c>
      <c r="V434" s="53">
        <f t="shared" si="26"/>
        <v>272</v>
      </c>
      <c r="W434" s="53">
        <f t="shared" si="27"/>
        <v>170</v>
      </c>
      <c r="Y434" s="51">
        <f>VLOOKUP(A434,'[2]BASE 2023'!$C$5:$DV$1213,94,0)</f>
        <v>0</v>
      </c>
      <c r="Z434" s="51">
        <f>VLOOKUP(A434,'[2]BASE 2023'!$C$5:$DV$1213,93,0)</f>
        <v>0</v>
      </c>
    </row>
    <row r="435" spans="1:26" ht="17.25" customHeight="1" x14ac:dyDescent="0.25">
      <c r="A435" s="58" t="s">
        <v>2879</v>
      </c>
      <c r="B435" s="33">
        <v>44971</v>
      </c>
      <c r="C435" s="57">
        <v>44972</v>
      </c>
      <c r="D435" s="54" t="s">
        <v>732</v>
      </c>
      <c r="E435" s="36" t="s">
        <v>1992</v>
      </c>
      <c r="F435" s="36" t="s">
        <v>1993</v>
      </c>
      <c r="G435" s="46">
        <v>54693000</v>
      </c>
      <c r="H435" s="34">
        <v>45244</v>
      </c>
      <c r="I435" s="35" t="s">
        <v>234</v>
      </c>
      <c r="J435" s="36" t="s">
        <v>1161</v>
      </c>
      <c r="K435" s="37">
        <v>0</v>
      </c>
      <c r="L435" s="55"/>
      <c r="M435" s="56">
        <v>0</v>
      </c>
      <c r="N435" s="50">
        <f t="shared" si="24"/>
        <v>54693000</v>
      </c>
      <c r="O435" s="38">
        <v>0.61</v>
      </c>
      <c r="P435" s="39"/>
      <c r="Q435" s="40"/>
      <c r="R435" s="41"/>
      <c r="T435" s="51">
        <v>45137</v>
      </c>
      <c r="U435" s="52">
        <f t="shared" si="25"/>
        <v>0.61</v>
      </c>
      <c r="V435" s="53">
        <f t="shared" si="26"/>
        <v>272</v>
      </c>
      <c r="W435" s="53">
        <f t="shared" si="27"/>
        <v>165</v>
      </c>
      <c r="Y435" s="51">
        <f>VLOOKUP(A435,'[2]BASE 2023'!$C$5:$DV$1213,94,0)</f>
        <v>0</v>
      </c>
      <c r="Z435" s="51">
        <f>VLOOKUP(A435,'[2]BASE 2023'!$C$5:$DV$1213,93,0)</f>
        <v>0</v>
      </c>
    </row>
    <row r="436" spans="1:26" ht="17.25" customHeight="1" x14ac:dyDescent="0.25">
      <c r="A436" s="58" t="s">
        <v>2880</v>
      </c>
      <c r="B436" s="33">
        <v>44965</v>
      </c>
      <c r="C436" s="57">
        <v>44967</v>
      </c>
      <c r="D436" s="54" t="s">
        <v>732</v>
      </c>
      <c r="E436" s="36" t="s">
        <v>1994</v>
      </c>
      <c r="F436" s="36" t="s">
        <v>1995</v>
      </c>
      <c r="G436" s="46">
        <v>49851000</v>
      </c>
      <c r="H436" s="34">
        <v>45239</v>
      </c>
      <c r="I436" s="35" t="s">
        <v>234</v>
      </c>
      <c r="J436" s="36" t="s">
        <v>1162</v>
      </c>
      <c r="K436" s="37">
        <v>0</v>
      </c>
      <c r="L436" s="55"/>
      <c r="M436" s="56">
        <v>0</v>
      </c>
      <c r="N436" s="50">
        <f t="shared" si="24"/>
        <v>49851000</v>
      </c>
      <c r="O436" s="38">
        <v>0.63</v>
      </c>
      <c r="P436" s="39"/>
      <c r="Q436" s="40"/>
      <c r="R436" s="41"/>
      <c r="T436" s="51">
        <v>45137</v>
      </c>
      <c r="U436" s="52">
        <f t="shared" si="25"/>
        <v>0.63</v>
      </c>
      <c r="V436" s="53">
        <f t="shared" si="26"/>
        <v>272</v>
      </c>
      <c r="W436" s="53">
        <f t="shared" si="27"/>
        <v>170</v>
      </c>
      <c r="Y436" s="51">
        <f>VLOOKUP(A436,'[2]BASE 2023'!$C$5:$DV$1213,94,0)</f>
        <v>0</v>
      </c>
      <c r="Z436" s="51">
        <f>VLOOKUP(A436,'[2]BASE 2023'!$C$5:$DV$1213,93,0)</f>
        <v>0</v>
      </c>
    </row>
    <row r="437" spans="1:26" ht="17.25" customHeight="1" x14ac:dyDescent="0.25">
      <c r="A437" s="58" t="s">
        <v>2881</v>
      </c>
      <c r="B437" s="33">
        <v>44965</v>
      </c>
      <c r="C437" s="57">
        <v>44966</v>
      </c>
      <c r="D437" s="54" t="s">
        <v>732</v>
      </c>
      <c r="E437" s="36" t="s">
        <v>13</v>
      </c>
      <c r="F437" s="36" t="s">
        <v>1699</v>
      </c>
      <c r="G437" s="46">
        <v>64890000</v>
      </c>
      <c r="H437" s="34">
        <v>45238</v>
      </c>
      <c r="I437" s="35" t="s">
        <v>234</v>
      </c>
      <c r="J437" s="36" t="s">
        <v>1163</v>
      </c>
      <c r="K437" s="37">
        <v>0</v>
      </c>
      <c r="L437" s="55"/>
      <c r="M437" s="56">
        <v>0</v>
      </c>
      <c r="N437" s="50">
        <f t="shared" si="24"/>
        <v>64890000</v>
      </c>
      <c r="O437" s="38">
        <v>0.63</v>
      </c>
      <c r="P437" s="39"/>
      <c r="Q437" s="40"/>
      <c r="R437" s="41"/>
      <c r="T437" s="51">
        <v>45137</v>
      </c>
      <c r="U437" s="52">
        <f t="shared" si="25"/>
        <v>0.63</v>
      </c>
      <c r="V437" s="53">
        <f t="shared" si="26"/>
        <v>272</v>
      </c>
      <c r="W437" s="53">
        <f t="shared" si="27"/>
        <v>171</v>
      </c>
      <c r="Y437" s="51">
        <f>VLOOKUP(A437,'[2]BASE 2023'!$C$5:$DV$1213,94,0)</f>
        <v>0</v>
      </c>
      <c r="Z437" s="51">
        <f>VLOOKUP(A437,'[2]BASE 2023'!$C$5:$DV$1213,93,0)</f>
        <v>0</v>
      </c>
    </row>
    <row r="438" spans="1:26" ht="17.25" customHeight="1" x14ac:dyDescent="0.25">
      <c r="A438" s="58" t="s">
        <v>2882</v>
      </c>
      <c r="B438" s="33">
        <v>44966</v>
      </c>
      <c r="C438" s="57">
        <v>44967</v>
      </c>
      <c r="D438" s="54" t="s">
        <v>732</v>
      </c>
      <c r="E438" s="36" t="s">
        <v>516</v>
      </c>
      <c r="F438" s="36" t="s">
        <v>1996</v>
      </c>
      <c r="G438" s="46">
        <v>67568000</v>
      </c>
      <c r="H438" s="34">
        <v>45208</v>
      </c>
      <c r="I438" s="35" t="s">
        <v>234</v>
      </c>
      <c r="J438" s="36" t="s">
        <v>1164</v>
      </c>
      <c r="K438" s="37">
        <v>0</v>
      </c>
      <c r="L438" s="55"/>
      <c r="M438" s="56">
        <v>0</v>
      </c>
      <c r="N438" s="50">
        <f t="shared" si="24"/>
        <v>67568000</v>
      </c>
      <c r="O438" s="38">
        <v>0.71</v>
      </c>
      <c r="P438" s="39"/>
      <c r="Q438" s="40"/>
      <c r="R438" s="41"/>
      <c r="T438" s="51">
        <v>45137</v>
      </c>
      <c r="U438" s="52">
        <f t="shared" si="25"/>
        <v>0.71</v>
      </c>
      <c r="V438" s="53">
        <f t="shared" si="26"/>
        <v>241</v>
      </c>
      <c r="W438" s="53">
        <f t="shared" si="27"/>
        <v>170</v>
      </c>
      <c r="Y438" s="51">
        <f>VLOOKUP(A438,'[2]BASE 2023'!$C$5:$DV$1213,94,0)</f>
        <v>0</v>
      </c>
      <c r="Z438" s="51">
        <f>VLOOKUP(A438,'[2]BASE 2023'!$C$5:$DV$1213,93,0)</f>
        <v>0</v>
      </c>
    </row>
    <row r="439" spans="1:26" ht="17.25" customHeight="1" x14ac:dyDescent="0.25">
      <c r="A439" s="58" t="s">
        <v>2883</v>
      </c>
      <c r="B439" s="33">
        <v>44964</v>
      </c>
      <c r="C439" s="57">
        <v>44967</v>
      </c>
      <c r="D439" s="54" t="s">
        <v>732</v>
      </c>
      <c r="E439" s="36" t="s">
        <v>500</v>
      </c>
      <c r="F439" s="36" t="s">
        <v>1659</v>
      </c>
      <c r="G439" s="46">
        <v>77866667</v>
      </c>
      <c r="H439" s="34">
        <v>45289</v>
      </c>
      <c r="I439" s="35" t="s">
        <v>234</v>
      </c>
      <c r="J439" s="36" t="s">
        <v>1165</v>
      </c>
      <c r="K439" s="37">
        <v>0</v>
      </c>
      <c r="L439" s="55"/>
      <c r="M439" s="56">
        <v>0</v>
      </c>
      <c r="N439" s="50">
        <f t="shared" si="24"/>
        <v>77866667</v>
      </c>
      <c r="O439" s="38">
        <v>0.53</v>
      </c>
      <c r="P439" s="39"/>
      <c r="Q439" s="40"/>
      <c r="R439" s="41"/>
      <c r="T439" s="51">
        <v>45137</v>
      </c>
      <c r="U439" s="52">
        <f t="shared" si="25"/>
        <v>0.53</v>
      </c>
      <c r="V439" s="53">
        <f t="shared" si="26"/>
        <v>322</v>
      </c>
      <c r="W439" s="53">
        <f t="shared" si="27"/>
        <v>170</v>
      </c>
      <c r="Y439" s="51">
        <f>VLOOKUP(A439,'[2]BASE 2023'!$C$5:$DV$1213,94,0)</f>
        <v>0</v>
      </c>
      <c r="Z439" s="51">
        <f>VLOOKUP(A439,'[2]BASE 2023'!$C$5:$DV$1213,93,0)</f>
        <v>0</v>
      </c>
    </row>
    <row r="440" spans="1:26" ht="17.25" customHeight="1" x14ac:dyDescent="0.25">
      <c r="A440" s="58" t="s">
        <v>2884</v>
      </c>
      <c r="B440" s="33">
        <v>44964</v>
      </c>
      <c r="C440" s="57">
        <v>44966</v>
      </c>
      <c r="D440" s="54" t="s">
        <v>732</v>
      </c>
      <c r="E440" s="36" t="s">
        <v>281</v>
      </c>
      <c r="F440" s="36" t="s">
        <v>1997</v>
      </c>
      <c r="G440" s="46">
        <v>78840000</v>
      </c>
      <c r="H440" s="34">
        <v>45238</v>
      </c>
      <c r="I440" s="35" t="s">
        <v>234</v>
      </c>
      <c r="J440" s="36" t="s">
        <v>1166</v>
      </c>
      <c r="K440" s="37">
        <v>0</v>
      </c>
      <c r="L440" s="55"/>
      <c r="M440" s="56">
        <v>0</v>
      </c>
      <c r="N440" s="50">
        <f t="shared" si="24"/>
        <v>78840000</v>
      </c>
      <c r="O440" s="38">
        <v>0.63</v>
      </c>
      <c r="P440" s="39"/>
      <c r="Q440" s="40"/>
      <c r="R440" s="41"/>
      <c r="T440" s="51">
        <v>45137</v>
      </c>
      <c r="U440" s="52">
        <f t="shared" si="25"/>
        <v>0.63</v>
      </c>
      <c r="V440" s="53">
        <f t="shared" si="26"/>
        <v>272</v>
      </c>
      <c r="W440" s="53">
        <f t="shared" si="27"/>
        <v>171</v>
      </c>
      <c r="Y440" s="51">
        <f>VLOOKUP(A440,'[2]BASE 2023'!$C$5:$DV$1213,94,0)</f>
        <v>0</v>
      </c>
      <c r="Z440" s="51">
        <f>VLOOKUP(A440,'[2]BASE 2023'!$C$5:$DV$1213,93,0)</f>
        <v>0</v>
      </c>
    </row>
    <row r="441" spans="1:26" ht="17.25" customHeight="1" x14ac:dyDescent="0.25">
      <c r="A441" s="58" t="s">
        <v>2885</v>
      </c>
      <c r="B441" s="33">
        <v>44965</v>
      </c>
      <c r="C441" s="57">
        <v>44966</v>
      </c>
      <c r="D441" s="54" t="s">
        <v>732</v>
      </c>
      <c r="E441" s="36" t="s">
        <v>1998</v>
      </c>
      <c r="F441" s="36" t="s">
        <v>1999</v>
      </c>
      <c r="G441" s="46">
        <v>47700000</v>
      </c>
      <c r="H441" s="34">
        <v>45238</v>
      </c>
      <c r="I441" s="35" t="s">
        <v>234</v>
      </c>
      <c r="J441" s="36" t="s">
        <v>1167</v>
      </c>
      <c r="K441" s="37">
        <v>0</v>
      </c>
      <c r="L441" s="55"/>
      <c r="M441" s="56">
        <v>0</v>
      </c>
      <c r="N441" s="50">
        <f t="shared" si="24"/>
        <v>47700000</v>
      </c>
      <c r="O441" s="38">
        <v>0.63</v>
      </c>
      <c r="P441" s="39"/>
      <c r="Q441" s="40"/>
      <c r="R441" s="41"/>
      <c r="T441" s="51">
        <v>45137</v>
      </c>
      <c r="U441" s="52">
        <f t="shared" si="25"/>
        <v>0.63</v>
      </c>
      <c r="V441" s="53">
        <f t="shared" si="26"/>
        <v>272</v>
      </c>
      <c r="W441" s="53">
        <f t="shared" si="27"/>
        <v>171</v>
      </c>
      <c r="Y441" s="51">
        <f>VLOOKUP(A441,'[2]BASE 2023'!$C$5:$DV$1213,94,0)</f>
        <v>0</v>
      </c>
      <c r="Z441" s="51">
        <f>VLOOKUP(A441,'[2]BASE 2023'!$C$5:$DV$1213,93,0)</f>
        <v>0</v>
      </c>
    </row>
    <row r="442" spans="1:26" ht="17.25" customHeight="1" x14ac:dyDescent="0.25">
      <c r="A442" s="58" t="s">
        <v>2886</v>
      </c>
      <c r="B442" s="33">
        <v>44965</v>
      </c>
      <c r="C442" s="57">
        <v>44967</v>
      </c>
      <c r="D442" s="54" t="s">
        <v>733</v>
      </c>
      <c r="E442" s="36" t="s">
        <v>2000</v>
      </c>
      <c r="F442" s="36" t="s">
        <v>2001</v>
      </c>
      <c r="G442" s="46">
        <v>32000000</v>
      </c>
      <c r="H442" s="34">
        <v>45208</v>
      </c>
      <c r="I442" s="35" t="s">
        <v>234</v>
      </c>
      <c r="J442" s="36" t="s">
        <v>1168</v>
      </c>
      <c r="K442" s="37">
        <v>0</v>
      </c>
      <c r="L442" s="55"/>
      <c r="M442" s="56">
        <v>0</v>
      </c>
      <c r="N442" s="50">
        <f t="shared" si="24"/>
        <v>32000000</v>
      </c>
      <c r="O442" s="38">
        <v>0.71</v>
      </c>
      <c r="P442" s="39"/>
      <c r="Q442" s="40"/>
      <c r="R442" s="41"/>
      <c r="T442" s="51">
        <v>45137</v>
      </c>
      <c r="U442" s="52">
        <f t="shared" si="25"/>
        <v>0.71</v>
      </c>
      <c r="V442" s="53">
        <f t="shared" si="26"/>
        <v>241</v>
      </c>
      <c r="W442" s="53">
        <f t="shared" si="27"/>
        <v>170</v>
      </c>
      <c r="Y442" s="51">
        <f>VLOOKUP(A442,'[2]BASE 2023'!$C$5:$DV$1213,94,0)</f>
        <v>0</v>
      </c>
      <c r="Z442" s="51">
        <f>VLOOKUP(A442,'[2]BASE 2023'!$C$5:$DV$1213,93,0)</f>
        <v>0</v>
      </c>
    </row>
    <row r="443" spans="1:26" ht="17.25" customHeight="1" x14ac:dyDescent="0.25">
      <c r="A443" s="58" t="s">
        <v>2887</v>
      </c>
      <c r="B443" s="33">
        <v>44964</v>
      </c>
      <c r="C443" s="57">
        <v>44966</v>
      </c>
      <c r="D443" s="54" t="s">
        <v>732</v>
      </c>
      <c r="E443" s="36" t="s">
        <v>2002</v>
      </c>
      <c r="F443" s="36" t="s">
        <v>2003</v>
      </c>
      <c r="G443" s="46">
        <v>76650000</v>
      </c>
      <c r="H443" s="34">
        <v>45283</v>
      </c>
      <c r="I443" s="35" t="s">
        <v>234</v>
      </c>
      <c r="J443" s="36" t="s">
        <v>1169</v>
      </c>
      <c r="K443" s="37">
        <v>0</v>
      </c>
      <c r="L443" s="55"/>
      <c r="M443" s="56">
        <v>0</v>
      </c>
      <c r="N443" s="50">
        <f t="shared" si="24"/>
        <v>76650000</v>
      </c>
      <c r="O443" s="38">
        <v>0.54</v>
      </c>
      <c r="P443" s="39"/>
      <c r="Q443" s="40"/>
      <c r="R443" s="41"/>
      <c r="T443" s="51">
        <v>45137</v>
      </c>
      <c r="U443" s="52">
        <f t="shared" si="25"/>
        <v>0.54</v>
      </c>
      <c r="V443" s="53">
        <f t="shared" si="26"/>
        <v>317</v>
      </c>
      <c r="W443" s="53">
        <f t="shared" si="27"/>
        <v>171</v>
      </c>
      <c r="Y443" s="51">
        <f>VLOOKUP(A443,'[2]BASE 2023'!$C$5:$DV$1213,94,0)</f>
        <v>0</v>
      </c>
      <c r="Z443" s="51">
        <f>VLOOKUP(A443,'[2]BASE 2023'!$C$5:$DV$1213,93,0)</f>
        <v>0</v>
      </c>
    </row>
    <row r="444" spans="1:26" ht="17.25" customHeight="1" x14ac:dyDescent="0.25">
      <c r="A444" s="58" t="s">
        <v>2888</v>
      </c>
      <c r="B444" s="33">
        <v>44965</v>
      </c>
      <c r="C444" s="57">
        <v>44970</v>
      </c>
      <c r="D444" s="54" t="s">
        <v>733</v>
      </c>
      <c r="E444" s="36" t="s">
        <v>2004</v>
      </c>
      <c r="F444" s="36" t="s">
        <v>2005</v>
      </c>
      <c r="G444" s="46">
        <v>30506667</v>
      </c>
      <c r="H444" s="34">
        <v>45291</v>
      </c>
      <c r="I444" s="35" t="s">
        <v>234</v>
      </c>
      <c r="J444" s="36" t="s">
        <v>1170</v>
      </c>
      <c r="K444" s="37">
        <v>0</v>
      </c>
      <c r="L444" s="55"/>
      <c r="M444" s="56">
        <v>0</v>
      </c>
      <c r="N444" s="50">
        <f t="shared" si="24"/>
        <v>30506667</v>
      </c>
      <c r="O444" s="38">
        <v>0.52</v>
      </c>
      <c r="P444" s="39"/>
      <c r="Q444" s="40"/>
      <c r="R444" s="41"/>
      <c r="T444" s="51">
        <v>45137</v>
      </c>
      <c r="U444" s="52">
        <f t="shared" si="25"/>
        <v>0.52</v>
      </c>
      <c r="V444" s="53">
        <f t="shared" si="26"/>
        <v>321</v>
      </c>
      <c r="W444" s="53">
        <f t="shared" si="27"/>
        <v>167</v>
      </c>
      <c r="Y444" s="51">
        <f>VLOOKUP(A444,'[2]BASE 2023'!$C$5:$DV$1213,94,0)</f>
        <v>0</v>
      </c>
      <c r="Z444" s="51">
        <f>VLOOKUP(A444,'[2]BASE 2023'!$C$5:$DV$1213,93,0)</f>
        <v>0</v>
      </c>
    </row>
    <row r="445" spans="1:26" ht="17.25" customHeight="1" x14ac:dyDescent="0.25">
      <c r="A445" s="58" t="s">
        <v>2889</v>
      </c>
      <c r="B445" s="33">
        <v>44966</v>
      </c>
      <c r="C445" s="57">
        <v>44972</v>
      </c>
      <c r="D445" s="54" t="s">
        <v>732</v>
      </c>
      <c r="E445" s="36" t="s">
        <v>188</v>
      </c>
      <c r="F445" s="36" t="s">
        <v>39</v>
      </c>
      <c r="G445" s="46">
        <v>62881500</v>
      </c>
      <c r="H445" s="34">
        <v>45305</v>
      </c>
      <c r="I445" s="35" t="s">
        <v>234</v>
      </c>
      <c r="J445" s="36" t="s">
        <v>1171</v>
      </c>
      <c r="K445" s="37">
        <v>0</v>
      </c>
      <c r="L445" s="55"/>
      <c r="M445" s="56">
        <v>0</v>
      </c>
      <c r="N445" s="50">
        <f t="shared" si="24"/>
        <v>62881500</v>
      </c>
      <c r="O445" s="38">
        <v>0.5</v>
      </c>
      <c r="P445" s="39"/>
      <c r="Q445" s="40"/>
      <c r="R445" s="41"/>
      <c r="T445" s="51">
        <v>45137</v>
      </c>
      <c r="U445" s="52">
        <f t="shared" si="25"/>
        <v>0.5</v>
      </c>
      <c r="V445" s="53">
        <f t="shared" si="26"/>
        <v>333</v>
      </c>
      <c r="W445" s="53">
        <f t="shared" si="27"/>
        <v>165</v>
      </c>
      <c r="Y445" s="51">
        <f>VLOOKUP(A445,'[2]BASE 2023'!$C$5:$DV$1213,94,0)</f>
        <v>0</v>
      </c>
      <c r="Z445" s="51">
        <f>VLOOKUP(A445,'[2]BASE 2023'!$C$5:$DV$1213,93,0)</f>
        <v>0</v>
      </c>
    </row>
    <row r="446" spans="1:26" ht="17.25" customHeight="1" x14ac:dyDescent="0.25">
      <c r="A446" s="58" t="s">
        <v>2890</v>
      </c>
      <c r="B446" s="33">
        <v>44965</v>
      </c>
      <c r="C446" s="57">
        <v>44966</v>
      </c>
      <c r="D446" s="54" t="s">
        <v>732</v>
      </c>
      <c r="E446" s="36" t="s">
        <v>510</v>
      </c>
      <c r="F446" s="36" t="s">
        <v>393</v>
      </c>
      <c r="G446" s="46">
        <v>68000000</v>
      </c>
      <c r="H446" s="34">
        <v>45207</v>
      </c>
      <c r="I446" s="35" t="s">
        <v>234</v>
      </c>
      <c r="J446" s="36" t="s">
        <v>1172</v>
      </c>
      <c r="K446" s="37">
        <v>0</v>
      </c>
      <c r="L446" s="55"/>
      <c r="M446" s="56">
        <v>0</v>
      </c>
      <c r="N446" s="50">
        <f t="shared" si="24"/>
        <v>68000000</v>
      </c>
      <c r="O446" s="38">
        <v>0.71</v>
      </c>
      <c r="P446" s="39"/>
      <c r="Q446" s="40"/>
      <c r="R446" s="41"/>
      <c r="T446" s="51">
        <v>45137</v>
      </c>
      <c r="U446" s="52">
        <f t="shared" si="25"/>
        <v>0.71</v>
      </c>
      <c r="V446" s="53">
        <f t="shared" si="26"/>
        <v>241</v>
      </c>
      <c r="W446" s="53">
        <f t="shared" si="27"/>
        <v>171</v>
      </c>
      <c r="Y446" s="51">
        <f>VLOOKUP(A446,'[2]BASE 2023'!$C$5:$DV$1213,94,0)</f>
        <v>0</v>
      </c>
      <c r="Z446" s="51">
        <f>VLOOKUP(A446,'[2]BASE 2023'!$C$5:$DV$1213,93,0)</f>
        <v>0</v>
      </c>
    </row>
    <row r="447" spans="1:26" ht="17.25" customHeight="1" x14ac:dyDescent="0.25">
      <c r="A447" s="58" t="s">
        <v>2891</v>
      </c>
      <c r="B447" s="33">
        <v>44966</v>
      </c>
      <c r="C447" s="57">
        <v>44971</v>
      </c>
      <c r="D447" s="54" t="s">
        <v>732</v>
      </c>
      <c r="E447" s="36" t="s">
        <v>512</v>
      </c>
      <c r="F447" s="36" t="s">
        <v>2006</v>
      </c>
      <c r="G447" s="46">
        <v>82800000</v>
      </c>
      <c r="H447" s="34">
        <v>45243</v>
      </c>
      <c r="I447" s="35" t="s">
        <v>234</v>
      </c>
      <c r="J447" s="36" t="s">
        <v>1173</v>
      </c>
      <c r="K447" s="37">
        <v>0</v>
      </c>
      <c r="L447" s="55"/>
      <c r="M447" s="56">
        <v>0</v>
      </c>
      <c r="N447" s="50">
        <f t="shared" si="24"/>
        <v>82800000</v>
      </c>
      <c r="O447" s="38">
        <v>0.61</v>
      </c>
      <c r="P447" s="39"/>
      <c r="Q447" s="40"/>
      <c r="R447" s="41"/>
      <c r="T447" s="51">
        <v>45137</v>
      </c>
      <c r="U447" s="52">
        <f t="shared" si="25"/>
        <v>0.61</v>
      </c>
      <c r="V447" s="53">
        <f t="shared" si="26"/>
        <v>272</v>
      </c>
      <c r="W447" s="53">
        <f t="shared" si="27"/>
        <v>166</v>
      </c>
      <c r="Y447" s="51">
        <f>VLOOKUP(A447,'[2]BASE 2023'!$C$5:$DV$1213,94,0)</f>
        <v>0</v>
      </c>
      <c r="Z447" s="51">
        <f>VLOOKUP(A447,'[2]BASE 2023'!$C$5:$DV$1213,93,0)</f>
        <v>0</v>
      </c>
    </row>
    <row r="448" spans="1:26" ht="17.25" customHeight="1" x14ac:dyDescent="0.25">
      <c r="A448" s="58" t="s">
        <v>2892</v>
      </c>
      <c r="B448" s="33">
        <v>44966</v>
      </c>
      <c r="C448" s="57">
        <v>44970</v>
      </c>
      <c r="D448" s="54" t="s">
        <v>732</v>
      </c>
      <c r="E448" s="36" t="s">
        <v>280</v>
      </c>
      <c r="F448" s="36" t="s">
        <v>2007</v>
      </c>
      <c r="G448" s="46">
        <v>70040000</v>
      </c>
      <c r="H448" s="34">
        <v>45211</v>
      </c>
      <c r="I448" s="35" t="s">
        <v>234</v>
      </c>
      <c r="J448" s="36" t="s">
        <v>1174</v>
      </c>
      <c r="K448" s="37">
        <v>0</v>
      </c>
      <c r="L448" s="55"/>
      <c r="M448" s="56">
        <v>0</v>
      </c>
      <c r="N448" s="50">
        <f t="shared" si="24"/>
        <v>70040000</v>
      </c>
      <c r="O448" s="38">
        <v>0.69</v>
      </c>
      <c r="P448" s="39"/>
      <c r="Q448" s="40"/>
      <c r="R448" s="41"/>
      <c r="T448" s="51">
        <v>45137</v>
      </c>
      <c r="U448" s="52">
        <f t="shared" si="25"/>
        <v>0.69</v>
      </c>
      <c r="V448" s="53">
        <f t="shared" si="26"/>
        <v>241</v>
      </c>
      <c r="W448" s="53">
        <f t="shared" si="27"/>
        <v>167</v>
      </c>
      <c r="Y448" s="51">
        <f>VLOOKUP(A448,'[2]BASE 2023'!$C$5:$DV$1213,94,0)</f>
        <v>0</v>
      </c>
      <c r="Z448" s="51">
        <f>VLOOKUP(A448,'[2]BASE 2023'!$C$5:$DV$1213,93,0)</f>
        <v>0</v>
      </c>
    </row>
    <row r="449" spans="1:26" ht="17.25" customHeight="1" x14ac:dyDescent="0.25">
      <c r="A449" s="58" t="s">
        <v>2893</v>
      </c>
      <c r="B449" s="33">
        <v>44965</v>
      </c>
      <c r="C449" s="57">
        <v>44970</v>
      </c>
      <c r="D449" s="54" t="s">
        <v>732</v>
      </c>
      <c r="E449" s="36" t="s">
        <v>3563</v>
      </c>
      <c r="F449" s="36" t="s">
        <v>2008</v>
      </c>
      <c r="G449" s="46">
        <v>98133333</v>
      </c>
      <c r="H449" s="34">
        <v>45290</v>
      </c>
      <c r="I449" s="35" t="s">
        <v>234</v>
      </c>
      <c r="J449" s="36" t="s">
        <v>1175</v>
      </c>
      <c r="K449" s="37">
        <v>0</v>
      </c>
      <c r="L449" s="55"/>
      <c r="M449" s="56">
        <v>0</v>
      </c>
      <c r="N449" s="50">
        <f t="shared" si="24"/>
        <v>98133333</v>
      </c>
      <c r="O449" s="38">
        <v>0.52</v>
      </c>
      <c r="P449" s="39"/>
      <c r="Q449" s="40"/>
      <c r="R449" s="41"/>
      <c r="T449" s="51">
        <v>45137</v>
      </c>
      <c r="U449" s="52">
        <f t="shared" si="25"/>
        <v>0.52</v>
      </c>
      <c r="V449" s="53">
        <f t="shared" si="26"/>
        <v>320</v>
      </c>
      <c r="W449" s="53">
        <f t="shared" si="27"/>
        <v>167</v>
      </c>
      <c r="Y449" s="51">
        <f>VLOOKUP(A449,'[2]BASE 2023'!$C$5:$DV$1213,94,0)</f>
        <v>0</v>
      </c>
      <c r="Z449" s="51">
        <f>VLOOKUP(A449,'[2]BASE 2023'!$C$5:$DV$1213,93,0)</f>
        <v>0</v>
      </c>
    </row>
    <row r="450" spans="1:26" ht="17.25" customHeight="1" x14ac:dyDescent="0.25">
      <c r="A450" s="58" t="s">
        <v>2894</v>
      </c>
      <c r="B450" s="33">
        <v>44966</v>
      </c>
      <c r="C450" s="57">
        <v>44970</v>
      </c>
      <c r="D450" s="54" t="s">
        <v>732</v>
      </c>
      <c r="E450" s="36" t="s">
        <v>2009</v>
      </c>
      <c r="F450" s="36" t="s">
        <v>2010</v>
      </c>
      <c r="G450" s="46">
        <v>90000000</v>
      </c>
      <c r="H450" s="34">
        <v>44993</v>
      </c>
      <c r="I450" s="35" t="s">
        <v>234</v>
      </c>
      <c r="J450" s="36" t="s">
        <v>1176</v>
      </c>
      <c r="K450" s="37">
        <v>0</v>
      </c>
      <c r="L450" s="55"/>
      <c r="M450" s="56">
        <v>81333333</v>
      </c>
      <c r="N450" s="50">
        <f t="shared" si="24"/>
        <v>8666667</v>
      </c>
      <c r="O450" s="38">
        <v>1</v>
      </c>
      <c r="P450" s="39"/>
      <c r="Q450" s="40"/>
      <c r="R450" s="41"/>
      <c r="T450" s="51">
        <v>45137</v>
      </c>
      <c r="U450" s="52">
        <f t="shared" si="25"/>
        <v>7.26</v>
      </c>
      <c r="V450" s="53">
        <f t="shared" si="26"/>
        <v>23</v>
      </c>
      <c r="W450" s="53">
        <f t="shared" si="27"/>
        <v>167</v>
      </c>
      <c r="Y450" s="51">
        <f>VLOOKUP(A450,'[2]BASE 2023'!$C$5:$DV$1213,94,0)</f>
        <v>0</v>
      </c>
      <c r="Z450" s="51">
        <f>VLOOKUP(A450,'[2]BASE 2023'!$C$5:$DV$1213,93,0)</f>
        <v>0</v>
      </c>
    </row>
    <row r="451" spans="1:26" ht="17.25" customHeight="1" x14ac:dyDescent="0.25">
      <c r="A451" s="58" t="s">
        <v>2895</v>
      </c>
      <c r="B451" s="33">
        <v>44966</v>
      </c>
      <c r="C451" s="57">
        <v>44967</v>
      </c>
      <c r="D451" s="54" t="s">
        <v>732</v>
      </c>
      <c r="E451" s="36" t="s">
        <v>157</v>
      </c>
      <c r="F451" s="36" t="s">
        <v>2011</v>
      </c>
      <c r="G451" s="46">
        <v>74516667</v>
      </c>
      <c r="H451" s="34">
        <v>45232</v>
      </c>
      <c r="I451" s="35" t="s">
        <v>234</v>
      </c>
      <c r="J451" s="36" t="s">
        <v>1177</v>
      </c>
      <c r="K451" s="37">
        <v>0</v>
      </c>
      <c r="L451" s="55"/>
      <c r="M451" s="56">
        <v>0</v>
      </c>
      <c r="N451" s="50">
        <f t="shared" si="24"/>
        <v>74516667</v>
      </c>
      <c r="O451" s="38">
        <v>0.64</v>
      </c>
      <c r="P451" s="39"/>
      <c r="Q451" s="40"/>
      <c r="R451" s="41"/>
      <c r="T451" s="51">
        <v>45137</v>
      </c>
      <c r="U451" s="52">
        <f t="shared" si="25"/>
        <v>0.64</v>
      </c>
      <c r="V451" s="53">
        <f t="shared" si="26"/>
        <v>265</v>
      </c>
      <c r="W451" s="53">
        <f t="shared" si="27"/>
        <v>170</v>
      </c>
      <c r="Y451" s="51">
        <f>VLOOKUP(A451,'[2]BASE 2023'!$C$5:$DV$1213,94,0)</f>
        <v>0</v>
      </c>
      <c r="Z451" s="51">
        <f>VLOOKUP(A451,'[2]BASE 2023'!$C$5:$DV$1213,93,0)</f>
        <v>0</v>
      </c>
    </row>
    <row r="452" spans="1:26" ht="17.25" customHeight="1" x14ac:dyDescent="0.25">
      <c r="A452" s="58" t="s">
        <v>2896</v>
      </c>
      <c r="B452" s="33">
        <v>44971</v>
      </c>
      <c r="C452" s="57">
        <v>44973</v>
      </c>
      <c r="D452" s="54" t="s">
        <v>732</v>
      </c>
      <c r="E452" s="36" t="s">
        <v>219</v>
      </c>
      <c r="F452" s="36" t="s">
        <v>2012</v>
      </c>
      <c r="G452" s="46">
        <v>55620000</v>
      </c>
      <c r="H452" s="34">
        <v>45161</v>
      </c>
      <c r="I452" s="35" t="s">
        <v>234</v>
      </c>
      <c r="J452" s="36" t="s">
        <v>1178</v>
      </c>
      <c r="K452" s="37">
        <v>0</v>
      </c>
      <c r="L452" s="55"/>
      <c r="M452" s="56">
        <v>0</v>
      </c>
      <c r="N452" s="50">
        <f t="shared" si="24"/>
        <v>55620000</v>
      </c>
      <c r="O452" s="38">
        <v>0.87</v>
      </c>
      <c r="P452" s="39"/>
      <c r="Q452" s="40"/>
      <c r="R452" s="41"/>
      <c r="T452" s="51">
        <v>45137</v>
      </c>
      <c r="U452" s="52">
        <f t="shared" si="25"/>
        <v>0.87</v>
      </c>
      <c r="V452" s="53">
        <f t="shared" si="26"/>
        <v>188</v>
      </c>
      <c r="W452" s="53">
        <f t="shared" si="27"/>
        <v>164</v>
      </c>
      <c r="Y452" s="51">
        <f>VLOOKUP(A452,'[2]BASE 2023'!$C$5:$DV$1213,94,0)</f>
        <v>45162</v>
      </c>
      <c r="Z452" s="51">
        <f>VLOOKUP(A452,'[2]BASE 2023'!$C$5:$DV$1213,93,0)</f>
        <v>45160</v>
      </c>
    </row>
    <row r="453" spans="1:26" ht="17.25" customHeight="1" x14ac:dyDescent="0.25">
      <c r="A453" s="58" t="s">
        <v>2897</v>
      </c>
      <c r="B453" s="33">
        <v>44965</v>
      </c>
      <c r="C453" s="57">
        <v>44967</v>
      </c>
      <c r="D453" s="54" t="s">
        <v>732</v>
      </c>
      <c r="E453" s="36" t="s">
        <v>119</v>
      </c>
      <c r="F453" s="36" t="s">
        <v>2013</v>
      </c>
      <c r="G453" s="46">
        <v>59600000</v>
      </c>
      <c r="H453" s="34">
        <v>45208</v>
      </c>
      <c r="I453" s="35" t="s">
        <v>234</v>
      </c>
      <c r="J453" s="36" t="s">
        <v>1179</v>
      </c>
      <c r="K453" s="37">
        <v>0</v>
      </c>
      <c r="L453" s="55"/>
      <c r="M453" s="56">
        <v>0</v>
      </c>
      <c r="N453" s="50">
        <f t="shared" si="24"/>
        <v>59600000</v>
      </c>
      <c r="O453" s="38">
        <v>0.71</v>
      </c>
      <c r="P453" s="39"/>
      <c r="Q453" s="40"/>
      <c r="R453" s="41"/>
      <c r="T453" s="51">
        <v>45137</v>
      </c>
      <c r="U453" s="52">
        <f t="shared" si="25"/>
        <v>0.71</v>
      </c>
      <c r="V453" s="53">
        <f t="shared" si="26"/>
        <v>241</v>
      </c>
      <c r="W453" s="53">
        <f t="shared" si="27"/>
        <v>170</v>
      </c>
      <c r="Y453" s="51">
        <f>VLOOKUP(A453,'[2]BASE 2023'!$C$5:$DV$1213,94,0)</f>
        <v>0</v>
      </c>
      <c r="Z453" s="51">
        <f>VLOOKUP(A453,'[2]BASE 2023'!$C$5:$DV$1213,93,0)</f>
        <v>0</v>
      </c>
    </row>
    <row r="454" spans="1:26" ht="17.25" customHeight="1" x14ac:dyDescent="0.25">
      <c r="A454" s="58" t="s">
        <v>2898</v>
      </c>
      <c r="B454" s="33">
        <v>44966</v>
      </c>
      <c r="C454" s="57">
        <v>44970</v>
      </c>
      <c r="D454" s="54" t="s">
        <v>732</v>
      </c>
      <c r="E454" s="36" t="s">
        <v>2014</v>
      </c>
      <c r="F454" s="36" t="s">
        <v>2015</v>
      </c>
      <c r="G454" s="46">
        <v>55620000</v>
      </c>
      <c r="H454" s="34">
        <v>45265</v>
      </c>
      <c r="I454" s="35" t="s">
        <v>234</v>
      </c>
      <c r="J454" s="36" t="s">
        <v>1180</v>
      </c>
      <c r="K454" s="37">
        <v>0</v>
      </c>
      <c r="L454" s="55"/>
      <c r="M454" s="56">
        <v>0</v>
      </c>
      <c r="N454" s="50">
        <f t="shared" si="24"/>
        <v>55620000</v>
      </c>
      <c r="O454" s="38">
        <v>0.56999999999999995</v>
      </c>
      <c r="P454" s="39"/>
      <c r="Q454" s="40"/>
      <c r="R454" s="41"/>
      <c r="T454" s="51">
        <v>45137</v>
      </c>
      <c r="U454" s="52">
        <f t="shared" si="25"/>
        <v>0.56999999999999995</v>
      </c>
      <c r="V454" s="53">
        <f t="shared" si="26"/>
        <v>295</v>
      </c>
      <c r="W454" s="53">
        <f t="shared" si="27"/>
        <v>167</v>
      </c>
      <c r="Y454" s="51">
        <f>VLOOKUP(A454,'[2]BASE 2023'!$C$5:$DV$1213,94,0)</f>
        <v>0</v>
      </c>
      <c r="Z454" s="51">
        <f>VLOOKUP(A454,'[2]BASE 2023'!$C$5:$DV$1213,93,0)</f>
        <v>0</v>
      </c>
    </row>
    <row r="455" spans="1:26" ht="17.25" customHeight="1" x14ac:dyDescent="0.25">
      <c r="A455" s="58" t="s">
        <v>2899</v>
      </c>
      <c r="B455" s="33">
        <v>44966</v>
      </c>
      <c r="C455" s="57">
        <v>44970</v>
      </c>
      <c r="D455" s="54" t="s">
        <v>732</v>
      </c>
      <c r="E455" s="36" t="s">
        <v>609</v>
      </c>
      <c r="F455" s="36" t="s">
        <v>1913</v>
      </c>
      <c r="G455" s="46">
        <v>70400000</v>
      </c>
      <c r="H455" s="34">
        <v>45211</v>
      </c>
      <c r="I455" s="35" t="s">
        <v>234</v>
      </c>
      <c r="J455" s="36" t="s">
        <v>1181</v>
      </c>
      <c r="K455" s="37">
        <v>0</v>
      </c>
      <c r="L455" s="55"/>
      <c r="M455" s="56">
        <v>0</v>
      </c>
      <c r="N455" s="50">
        <f t="shared" si="24"/>
        <v>70400000</v>
      </c>
      <c r="O455" s="38">
        <v>0.69</v>
      </c>
      <c r="P455" s="39"/>
      <c r="Q455" s="40"/>
      <c r="R455" s="41"/>
      <c r="T455" s="51">
        <v>45137</v>
      </c>
      <c r="U455" s="52">
        <f t="shared" si="25"/>
        <v>0.69</v>
      </c>
      <c r="V455" s="53">
        <f t="shared" si="26"/>
        <v>241</v>
      </c>
      <c r="W455" s="53">
        <f t="shared" si="27"/>
        <v>167</v>
      </c>
      <c r="Y455" s="51">
        <f>VLOOKUP(A455,'[2]BASE 2023'!$C$5:$DV$1213,94,0)</f>
        <v>0</v>
      </c>
      <c r="Z455" s="51">
        <f>VLOOKUP(A455,'[2]BASE 2023'!$C$5:$DV$1213,93,0)</f>
        <v>0</v>
      </c>
    </row>
    <row r="456" spans="1:26" ht="17.25" customHeight="1" x14ac:dyDescent="0.25">
      <c r="A456" s="58" t="s">
        <v>2900</v>
      </c>
      <c r="B456" s="33">
        <v>44965</v>
      </c>
      <c r="C456" s="57">
        <v>44967</v>
      </c>
      <c r="D456" s="54" t="s">
        <v>733</v>
      </c>
      <c r="E456" s="36" t="s">
        <v>101</v>
      </c>
      <c r="F456" s="36" t="s">
        <v>2016</v>
      </c>
      <c r="G456" s="46">
        <v>35200000</v>
      </c>
      <c r="H456" s="34">
        <v>45208</v>
      </c>
      <c r="I456" s="35" t="s">
        <v>234</v>
      </c>
      <c r="J456" s="36" t="s">
        <v>1182</v>
      </c>
      <c r="K456" s="37">
        <v>0</v>
      </c>
      <c r="L456" s="55"/>
      <c r="M456" s="56">
        <v>0</v>
      </c>
      <c r="N456" s="50">
        <f t="shared" si="24"/>
        <v>35200000</v>
      </c>
      <c r="O456" s="38">
        <v>0.71</v>
      </c>
      <c r="P456" s="39"/>
      <c r="Q456" s="40"/>
      <c r="R456" s="41"/>
      <c r="T456" s="51">
        <v>45137</v>
      </c>
      <c r="U456" s="52">
        <f t="shared" si="25"/>
        <v>0.71</v>
      </c>
      <c r="V456" s="53">
        <f t="shared" si="26"/>
        <v>241</v>
      </c>
      <c r="W456" s="53">
        <f t="shared" si="27"/>
        <v>170</v>
      </c>
      <c r="Y456" s="51">
        <f>VLOOKUP(A456,'[2]BASE 2023'!$C$5:$DV$1213,94,0)</f>
        <v>0</v>
      </c>
      <c r="Z456" s="51">
        <f>VLOOKUP(A456,'[2]BASE 2023'!$C$5:$DV$1213,93,0)</f>
        <v>0</v>
      </c>
    </row>
    <row r="457" spans="1:26" ht="17.25" customHeight="1" x14ac:dyDescent="0.25">
      <c r="A457" s="58" t="s">
        <v>2901</v>
      </c>
      <c r="B457" s="33">
        <v>44965</v>
      </c>
      <c r="C457" s="57">
        <v>44967</v>
      </c>
      <c r="D457" s="54" t="s">
        <v>732</v>
      </c>
      <c r="E457" s="36" t="s">
        <v>371</v>
      </c>
      <c r="F457" s="36" t="s">
        <v>408</v>
      </c>
      <c r="G457" s="46">
        <v>49440000</v>
      </c>
      <c r="H457" s="34">
        <v>45208</v>
      </c>
      <c r="I457" s="35" t="s">
        <v>234</v>
      </c>
      <c r="J457" s="36" t="s">
        <v>1183</v>
      </c>
      <c r="K457" s="37">
        <v>0</v>
      </c>
      <c r="L457" s="55"/>
      <c r="M457" s="56">
        <v>0</v>
      </c>
      <c r="N457" s="50">
        <f t="shared" si="24"/>
        <v>49440000</v>
      </c>
      <c r="O457" s="38">
        <v>0.71</v>
      </c>
      <c r="P457" s="39"/>
      <c r="Q457" s="40"/>
      <c r="R457" s="41"/>
      <c r="T457" s="51">
        <v>45137</v>
      </c>
      <c r="U457" s="52">
        <f t="shared" si="25"/>
        <v>0.71</v>
      </c>
      <c r="V457" s="53">
        <f t="shared" si="26"/>
        <v>241</v>
      </c>
      <c r="W457" s="53">
        <f t="shared" si="27"/>
        <v>170</v>
      </c>
      <c r="Y457" s="51">
        <f>VLOOKUP(A457,'[2]BASE 2023'!$C$5:$DV$1213,94,0)</f>
        <v>0</v>
      </c>
      <c r="Z457" s="51">
        <f>VLOOKUP(A457,'[2]BASE 2023'!$C$5:$DV$1213,93,0)</f>
        <v>0</v>
      </c>
    </row>
    <row r="458" spans="1:26" ht="17.25" customHeight="1" x14ac:dyDescent="0.25">
      <c r="A458" s="58" t="s">
        <v>2902</v>
      </c>
      <c r="B458" s="33">
        <v>44967</v>
      </c>
      <c r="C458" s="57">
        <v>44973</v>
      </c>
      <c r="D458" s="54" t="s">
        <v>732</v>
      </c>
      <c r="E458" s="36" t="s">
        <v>483</v>
      </c>
      <c r="F458" s="36" t="s">
        <v>94</v>
      </c>
      <c r="G458" s="46">
        <v>71379000</v>
      </c>
      <c r="H458" s="34">
        <v>45306</v>
      </c>
      <c r="I458" s="35" t="s">
        <v>234</v>
      </c>
      <c r="J458" s="36" t="s">
        <v>1184</v>
      </c>
      <c r="K458" s="37">
        <v>0</v>
      </c>
      <c r="L458" s="55"/>
      <c r="M458" s="56">
        <v>0</v>
      </c>
      <c r="N458" s="50">
        <f t="shared" si="24"/>
        <v>71379000</v>
      </c>
      <c r="O458" s="38">
        <v>0.49</v>
      </c>
      <c r="P458" s="39"/>
      <c r="Q458" s="40"/>
      <c r="R458" s="41"/>
      <c r="T458" s="51">
        <v>45137</v>
      </c>
      <c r="U458" s="52">
        <f t="shared" si="25"/>
        <v>0.49</v>
      </c>
      <c r="V458" s="53">
        <f t="shared" si="26"/>
        <v>333</v>
      </c>
      <c r="W458" s="53">
        <f t="shared" si="27"/>
        <v>164</v>
      </c>
      <c r="Y458" s="51">
        <f>VLOOKUP(A458,'[2]BASE 2023'!$C$5:$DV$1213,94,0)</f>
        <v>0</v>
      </c>
      <c r="Z458" s="51">
        <f>VLOOKUP(A458,'[2]BASE 2023'!$C$5:$DV$1213,93,0)</f>
        <v>0</v>
      </c>
    </row>
    <row r="459" spans="1:26" ht="17.25" customHeight="1" x14ac:dyDescent="0.25">
      <c r="A459" s="58" t="s">
        <v>2903</v>
      </c>
      <c r="B459" s="33">
        <v>44967</v>
      </c>
      <c r="C459" s="57">
        <v>44972</v>
      </c>
      <c r="D459" s="54" t="s">
        <v>732</v>
      </c>
      <c r="E459" s="36" t="s">
        <v>217</v>
      </c>
      <c r="F459" s="36" t="s">
        <v>116</v>
      </c>
      <c r="G459" s="46">
        <v>62881500</v>
      </c>
      <c r="H459" s="34">
        <v>45305</v>
      </c>
      <c r="I459" s="35" t="s">
        <v>234</v>
      </c>
      <c r="J459" s="36" t="s">
        <v>1185</v>
      </c>
      <c r="K459" s="37">
        <v>0</v>
      </c>
      <c r="L459" s="55"/>
      <c r="M459" s="56">
        <v>0</v>
      </c>
      <c r="N459" s="50">
        <f t="shared" si="24"/>
        <v>62881500</v>
      </c>
      <c r="O459" s="38">
        <v>0.5</v>
      </c>
      <c r="P459" s="39"/>
      <c r="Q459" s="40"/>
      <c r="R459" s="41"/>
      <c r="T459" s="51">
        <v>45137</v>
      </c>
      <c r="U459" s="52">
        <f t="shared" si="25"/>
        <v>0.5</v>
      </c>
      <c r="V459" s="53">
        <f t="shared" si="26"/>
        <v>333</v>
      </c>
      <c r="W459" s="53">
        <f t="shared" si="27"/>
        <v>165</v>
      </c>
      <c r="Y459" s="51">
        <f>VLOOKUP(A459,'[2]BASE 2023'!$C$5:$DV$1213,94,0)</f>
        <v>0</v>
      </c>
      <c r="Z459" s="51">
        <f>VLOOKUP(A459,'[2]BASE 2023'!$C$5:$DV$1213,93,0)</f>
        <v>0</v>
      </c>
    </row>
    <row r="460" spans="1:26" ht="17.25" customHeight="1" x14ac:dyDescent="0.25">
      <c r="A460" s="58" t="s">
        <v>2904</v>
      </c>
      <c r="B460" s="33">
        <v>44967</v>
      </c>
      <c r="C460" s="57">
        <v>44972</v>
      </c>
      <c r="D460" s="54" t="s">
        <v>732</v>
      </c>
      <c r="E460" s="36" t="s">
        <v>338</v>
      </c>
      <c r="F460" s="36" t="s">
        <v>39</v>
      </c>
      <c r="G460" s="46">
        <v>62881500</v>
      </c>
      <c r="H460" s="34">
        <v>45305</v>
      </c>
      <c r="I460" s="35" t="s">
        <v>234</v>
      </c>
      <c r="J460" s="36" t="s">
        <v>1186</v>
      </c>
      <c r="K460" s="37">
        <v>0</v>
      </c>
      <c r="L460" s="55"/>
      <c r="M460" s="56">
        <v>0</v>
      </c>
      <c r="N460" s="50">
        <f t="shared" ref="N460:N523" si="28">+G460+L460-M460</f>
        <v>62881500</v>
      </c>
      <c r="O460" s="38">
        <v>0.5</v>
      </c>
      <c r="P460" s="39"/>
      <c r="Q460" s="40"/>
      <c r="R460" s="41"/>
      <c r="T460" s="51">
        <v>45137</v>
      </c>
      <c r="U460" s="52">
        <f t="shared" si="25"/>
        <v>0.5</v>
      </c>
      <c r="V460" s="53">
        <f t="shared" si="26"/>
        <v>333</v>
      </c>
      <c r="W460" s="53">
        <f t="shared" si="27"/>
        <v>165</v>
      </c>
      <c r="Y460" s="51">
        <f>VLOOKUP(A460,'[2]BASE 2023'!$C$5:$DV$1213,94,0)</f>
        <v>0</v>
      </c>
      <c r="Z460" s="51">
        <f>VLOOKUP(A460,'[2]BASE 2023'!$C$5:$DV$1213,93,0)</f>
        <v>0</v>
      </c>
    </row>
    <row r="461" spans="1:26" ht="17.25" customHeight="1" x14ac:dyDescent="0.25">
      <c r="A461" s="58" t="s">
        <v>2905</v>
      </c>
      <c r="B461" s="33">
        <v>44966</v>
      </c>
      <c r="C461" s="57">
        <v>44967</v>
      </c>
      <c r="D461" s="54" t="s">
        <v>732</v>
      </c>
      <c r="E461" s="36" t="s">
        <v>123</v>
      </c>
      <c r="F461" s="36" t="s">
        <v>414</v>
      </c>
      <c r="G461" s="46">
        <v>61800000</v>
      </c>
      <c r="H461" s="34">
        <v>45208</v>
      </c>
      <c r="I461" s="35" t="s">
        <v>234</v>
      </c>
      <c r="J461" s="36" t="s">
        <v>1187</v>
      </c>
      <c r="K461" s="37">
        <v>0</v>
      </c>
      <c r="L461" s="55"/>
      <c r="M461" s="56">
        <v>0</v>
      </c>
      <c r="N461" s="50">
        <f t="shared" si="28"/>
        <v>61800000</v>
      </c>
      <c r="O461" s="38">
        <v>0.71</v>
      </c>
      <c r="P461" s="39"/>
      <c r="Q461" s="40"/>
      <c r="R461" s="41"/>
      <c r="T461" s="51">
        <v>45137</v>
      </c>
      <c r="U461" s="52">
        <f t="shared" ref="U461:U524" si="29">ROUND(W461/V461,2)</f>
        <v>0.71</v>
      </c>
      <c r="V461" s="53">
        <f t="shared" ref="V461:V524" si="30">+H461-C461</f>
        <v>241</v>
      </c>
      <c r="W461" s="53">
        <f t="shared" ref="W461:W524" si="31">+T461-C461</f>
        <v>170</v>
      </c>
      <c r="Y461" s="51">
        <f>VLOOKUP(A461,'[2]BASE 2023'!$C$5:$DV$1213,94,0)</f>
        <v>0</v>
      </c>
      <c r="Z461" s="51">
        <f>VLOOKUP(A461,'[2]BASE 2023'!$C$5:$DV$1213,93,0)</f>
        <v>0</v>
      </c>
    </row>
    <row r="462" spans="1:26" ht="17.25" customHeight="1" x14ac:dyDescent="0.25">
      <c r="A462" s="58" t="s">
        <v>2906</v>
      </c>
      <c r="B462" s="33">
        <v>44966</v>
      </c>
      <c r="C462" s="57">
        <v>44967</v>
      </c>
      <c r="D462" s="54" t="s">
        <v>733</v>
      </c>
      <c r="E462" s="36" t="s">
        <v>259</v>
      </c>
      <c r="F462" s="36" t="s">
        <v>2017</v>
      </c>
      <c r="G462" s="46">
        <v>35200000</v>
      </c>
      <c r="H462" s="34">
        <v>45208</v>
      </c>
      <c r="I462" s="35" t="s">
        <v>234</v>
      </c>
      <c r="J462" s="36" t="s">
        <v>1188</v>
      </c>
      <c r="K462" s="37">
        <v>0</v>
      </c>
      <c r="L462" s="55"/>
      <c r="M462" s="56">
        <v>0</v>
      </c>
      <c r="N462" s="50">
        <f t="shared" si="28"/>
        <v>35200000</v>
      </c>
      <c r="O462" s="38">
        <v>0.71</v>
      </c>
      <c r="P462" s="39"/>
      <c r="Q462" s="40"/>
      <c r="R462" s="41"/>
      <c r="T462" s="51">
        <v>45137</v>
      </c>
      <c r="U462" s="52">
        <f t="shared" si="29"/>
        <v>0.71</v>
      </c>
      <c r="V462" s="53">
        <f t="shared" si="30"/>
        <v>241</v>
      </c>
      <c r="W462" s="53">
        <f t="shared" si="31"/>
        <v>170</v>
      </c>
      <c r="Y462" s="51">
        <f>VLOOKUP(A462,'[2]BASE 2023'!$C$5:$DV$1213,94,0)</f>
        <v>0</v>
      </c>
      <c r="Z462" s="51">
        <f>VLOOKUP(A462,'[2]BASE 2023'!$C$5:$DV$1213,93,0)</f>
        <v>0</v>
      </c>
    </row>
    <row r="463" spans="1:26" ht="17.25" customHeight="1" x14ac:dyDescent="0.25">
      <c r="A463" s="58" t="s">
        <v>2907</v>
      </c>
      <c r="B463" s="33">
        <v>44966</v>
      </c>
      <c r="C463" s="57">
        <v>44967</v>
      </c>
      <c r="D463" s="54" t="s">
        <v>733</v>
      </c>
      <c r="E463" s="36" t="s">
        <v>254</v>
      </c>
      <c r="F463" s="36" t="s">
        <v>382</v>
      </c>
      <c r="G463" s="46">
        <v>22880000</v>
      </c>
      <c r="H463" s="34">
        <v>45208</v>
      </c>
      <c r="I463" s="35" t="s">
        <v>234</v>
      </c>
      <c r="J463" s="36" t="s">
        <v>1189</v>
      </c>
      <c r="K463" s="37">
        <v>0</v>
      </c>
      <c r="L463" s="55"/>
      <c r="M463" s="56">
        <v>0</v>
      </c>
      <c r="N463" s="50">
        <f t="shared" si="28"/>
        <v>22880000</v>
      </c>
      <c r="O463" s="38">
        <v>0.71</v>
      </c>
      <c r="P463" s="39"/>
      <c r="Q463" s="40"/>
      <c r="R463" s="41"/>
      <c r="T463" s="51">
        <v>45137</v>
      </c>
      <c r="U463" s="52">
        <f t="shared" si="29"/>
        <v>0.71</v>
      </c>
      <c r="V463" s="53">
        <f t="shared" si="30"/>
        <v>241</v>
      </c>
      <c r="W463" s="53">
        <f t="shared" si="31"/>
        <v>170</v>
      </c>
      <c r="Y463" s="51">
        <f>VLOOKUP(A463,'[2]BASE 2023'!$C$5:$DV$1213,94,0)</f>
        <v>0</v>
      </c>
      <c r="Z463" s="51">
        <f>VLOOKUP(A463,'[2]BASE 2023'!$C$5:$DV$1213,93,0)</f>
        <v>0</v>
      </c>
    </row>
    <row r="464" spans="1:26" ht="17.25" customHeight="1" x14ac:dyDescent="0.25">
      <c r="A464" s="58" t="s">
        <v>2908</v>
      </c>
      <c r="B464" s="33">
        <v>44966</v>
      </c>
      <c r="C464" s="57">
        <v>44967</v>
      </c>
      <c r="D464" s="54" t="s">
        <v>732</v>
      </c>
      <c r="E464" s="36" t="s">
        <v>102</v>
      </c>
      <c r="F464" s="36" t="s">
        <v>392</v>
      </c>
      <c r="G464" s="46">
        <v>59600000</v>
      </c>
      <c r="H464" s="34">
        <v>45208</v>
      </c>
      <c r="I464" s="35" t="s">
        <v>234</v>
      </c>
      <c r="J464" s="36" t="s">
        <v>1190</v>
      </c>
      <c r="K464" s="37">
        <v>0</v>
      </c>
      <c r="L464" s="55"/>
      <c r="M464" s="56">
        <v>0</v>
      </c>
      <c r="N464" s="50">
        <f t="shared" si="28"/>
        <v>59600000</v>
      </c>
      <c r="O464" s="38">
        <v>0.71</v>
      </c>
      <c r="P464" s="39"/>
      <c r="Q464" s="40"/>
      <c r="R464" s="41"/>
      <c r="T464" s="51">
        <v>45137</v>
      </c>
      <c r="U464" s="52">
        <f t="shared" si="29"/>
        <v>0.71</v>
      </c>
      <c r="V464" s="53">
        <f t="shared" si="30"/>
        <v>241</v>
      </c>
      <c r="W464" s="53">
        <f t="shared" si="31"/>
        <v>170</v>
      </c>
      <c r="Y464" s="51">
        <f>VLOOKUP(A464,'[2]BASE 2023'!$C$5:$DV$1213,94,0)</f>
        <v>0</v>
      </c>
      <c r="Z464" s="51">
        <f>VLOOKUP(A464,'[2]BASE 2023'!$C$5:$DV$1213,93,0)</f>
        <v>0</v>
      </c>
    </row>
    <row r="465" spans="1:26" ht="17.25" customHeight="1" x14ac:dyDescent="0.25">
      <c r="A465" s="58" t="s">
        <v>2909</v>
      </c>
      <c r="B465" s="33">
        <v>44966</v>
      </c>
      <c r="C465" s="57">
        <v>44971</v>
      </c>
      <c r="D465" s="54" t="s">
        <v>732</v>
      </c>
      <c r="E465" s="36" t="s">
        <v>455</v>
      </c>
      <c r="F465" s="36" t="s">
        <v>2018</v>
      </c>
      <c r="G465" s="46">
        <v>74550000</v>
      </c>
      <c r="H465" s="34">
        <v>45288</v>
      </c>
      <c r="I465" s="35" t="s">
        <v>234</v>
      </c>
      <c r="J465" s="36" t="s">
        <v>1191</v>
      </c>
      <c r="K465" s="37">
        <v>0</v>
      </c>
      <c r="L465" s="55"/>
      <c r="M465" s="56">
        <v>0</v>
      </c>
      <c r="N465" s="50">
        <f t="shared" si="28"/>
        <v>74550000</v>
      </c>
      <c r="O465" s="38">
        <v>0.52</v>
      </c>
      <c r="P465" s="39"/>
      <c r="Q465" s="40"/>
      <c r="R465" s="41"/>
      <c r="T465" s="51">
        <v>45137</v>
      </c>
      <c r="U465" s="52">
        <f t="shared" si="29"/>
        <v>0.52</v>
      </c>
      <c r="V465" s="53">
        <f t="shared" si="30"/>
        <v>317</v>
      </c>
      <c r="W465" s="53">
        <f t="shared" si="31"/>
        <v>166</v>
      </c>
      <c r="Y465" s="51">
        <f>VLOOKUP(A465,'[2]BASE 2023'!$C$5:$DV$1213,94,0)</f>
        <v>0</v>
      </c>
      <c r="Z465" s="51">
        <f>VLOOKUP(A465,'[2]BASE 2023'!$C$5:$DV$1213,93,0)</f>
        <v>0</v>
      </c>
    </row>
    <row r="466" spans="1:26" ht="17.25" customHeight="1" x14ac:dyDescent="0.25">
      <c r="A466" s="58" t="s">
        <v>2910</v>
      </c>
      <c r="B466" s="33">
        <v>44966</v>
      </c>
      <c r="C466" s="57">
        <v>44971</v>
      </c>
      <c r="D466" s="54" t="s">
        <v>732</v>
      </c>
      <c r="E466" s="36" t="s">
        <v>2019</v>
      </c>
      <c r="F466" s="36" t="s">
        <v>2020</v>
      </c>
      <c r="G466" s="46">
        <v>29912000</v>
      </c>
      <c r="H466" s="34">
        <v>45090</v>
      </c>
      <c r="I466" s="35" t="s">
        <v>234</v>
      </c>
      <c r="J466" s="36" t="s">
        <v>1192</v>
      </c>
      <c r="K466" s="37">
        <v>0</v>
      </c>
      <c r="L466" s="55"/>
      <c r="M466" s="56">
        <v>0</v>
      </c>
      <c r="N466" s="50">
        <f t="shared" si="28"/>
        <v>29912000</v>
      </c>
      <c r="O466" s="38">
        <v>1</v>
      </c>
      <c r="P466" s="39"/>
      <c r="Q466" s="40"/>
      <c r="R466" s="41"/>
      <c r="T466" s="51">
        <v>45137</v>
      </c>
      <c r="U466" s="52">
        <f t="shared" si="29"/>
        <v>1.39</v>
      </c>
      <c r="V466" s="53">
        <f t="shared" si="30"/>
        <v>119</v>
      </c>
      <c r="W466" s="53">
        <f t="shared" si="31"/>
        <v>166</v>
      </c>
      <c r="Y466" s="51">
        <f>VLOOKUP(A466,'[2]BASE 2023'!$C$5:$DV$1213,94,0)</f>
        <v>0</v>
      </c>
      <c r="Z466" s="51">
        <f>VLOOKUP(A466,'[2]BASE 2023'!$C$5:$DV$1213,93,0)</f>
        <v>0</v>
      </c>
    </row>
    <row r="467" spans="1:26" ht="17.25" customHeight="1" x14ac:dyDescent="0.25">
      <c r="A467" s="58" t="s">
        <v>2911</v>
      </c>
      <c r="B467" s="33">
        <v>44966</v>
      </c>
      <c r="C467" s="57">
        <v>44967</v>
      </c>
      <c r="D467" s="54" t="s">
        <v>732</v>
      </c>
      <c r="E467" s="36" t="s">
        <v>67</v>
      </c>
      <c r="F467" s="36" t="s">
        <v>2021</v>
      </c>
      <c r="G467" s="46">
        <v>59600000</v>
      </c>
      <c r="H467" s="34">
        <v>45208</v>
      </c>
      <c r="I467" s="35" t="s">
        <v>234</v>
      </c>
      <c r="J467" s="36" t="s">
        <v>1193</v>
      </c>
      <c r="K467" s="37">
        <v>0</v>
      </c>
      <c r="L467" s="55"/>
      <c r="M467" s="56">
        <v>0</v>
      </c>
      <c r="N467" s="50">
        <f t="shared" si="28"/>
        <v>59600000</v>
      </c>
      <c r="O467" s="38">
        <v>0.71</v>
      </c>
      <c r="P467" s="39"/>
      <c r="Q467" s="40"/>
      <c r="R467" s="41"/>
      <c r="T467" s="51">
        <v>45137</v>
      </c>
      <c r="U467" s="52">
        <f t="shared" si="29"/>
        <v>0.71</v>
      </c>
      <c r="V467" s="53">
        <f t="shared" si="30"/>
        <v>241</v>
      </c>
      <c r="W467" s="53">
        <f t="shared" si="31"/>
        <v>170</v>
      </c>
      <c r="Y467" s="51">
        <f>VLOOKUP(A467,'[2]BASE 2023'!$C$5:$DV$1213,94,0)</f>
        <v>0</v>
      </c>
      <c r="Z467" s="51">
        <f>VLOOKUP(A467,'[2]BASE 2023'!$C$5:$DV$1213,93,0)</f>
        <v>0</v>
      </c>
    </row>
    <row r="468" spans="1:26" ht="17.25" customHeight="1" x14ac:dyDescent="0.25">
      <c r="A468" s="58" t="s">
        <v>2912</v>
      </c>
      <c r="B468" s="33">
        <v>44966</v>
      </c>
      <c r="C468" s="57">
        <v>44967</v>
      </c>
      <c r="D468" s="54" t="s">
        <v>732</v>
      </c>
      <c r="E468" s="36" t="s">
        <v>653</v>
      </c>
      <c r="F468" s="36" t="s">
        <v>2022</v>
      </c>
      <c r="G468" s="46">
        <v>51200000</v>
      </c>
      <c r="H468" s="34">
        <v>45208</v>
      </c>
      <c r="I468" s="35" t="s">
        <v>234</v>
      </c>
      <c r="J468" s="36" t="s">
        <v>1194</v>
      </c>
      <c r="K468" s="37">
        <v>0</v>
      </c>
      <c r="L468" s="55"/>
      <c r="M468" s="56">
        <v>0</v>
      </c>
      <c r="N468" s="50">
        <f t="shared" si="28"/>
        <v>51200000</v>
      </c>
      <c r="O468" s="38">
        <v>0.71</v>
      </c>
      <c r="P468" s="39"/>
      <c r="Q468" s="40"/>
      <c r="R468" s="41"/>
      <c r="T468" s="51">
        <v>45137</v>
      </c>
      <c r="U468" s="52">
        <f t="shared" si="29"/>
        <v>0.71</v>
      </c>
      <c r="V468" s="53">
        <f t="shared" si="30"/>
        <v>241</v>
      </c>
      <c r="W468" s="53">
        <f t="shared" si="31"/>
        <v>170</v>
      </c>
      <c r="Y468" s="51">
        <f>VLOOKUP(A468,'[2]BASE 2023'!$C$5:$DV$1213,94,0)</f>
        <v>0</v>
      </c>
      <c r="Z468" s="51">
        <f>VLOOKUP(A468,'[2]BASE 2023'!$C$5:$DV$1213,93,0)</f>
        <v>0</v>
      </c>
    </row>
    <row r="469" spans="1:26" ht="17.25" customHeight="1" x14ac:dyDescent="0.25">
      <c r="A469" s="58" t="s">
        <v>2913</v>
      </c>
      <c r="B469" s="33">
        <v>44966</v>
      </c>
      <c r="C469" s="57">
        <v>44971</v>
      </c>
      <c r="D469" s="54" t="s">
        <v>733</v>
      </c>
      <c r="E469" s="36" t="s">
        <v>2023</v>
      </c>
      <c r="F469" s="36" t="s">
        <v>2024</v>
      </c>
      <c r="G469" s="46">
        <v>28000000</v>
      </c>
      <c r="H469" s="34">
        <v>45212</v>
      </c>
      <c r="I469" s="35" t="s">
        <v>234</v>
      </c>
      <c r="J469" s="36" t="s">
        <v>1195</v>
      </c>
      <c r="K469" s="37">
        <v>0</v>
      </c>
      <c r="L469" s="55"/>
      <c r="M469" s="56">
        <v>0</v>
      </c>
      <c r="N469" s="50">
        <f t="shared" si="28"/>
        <v>28000000</v>
      </c>
      <c r="O469" s="38">
        <v>0.69</v>
      </c>
      <c r="P469" s="39"/>
      <c r="Q469" s="40"/>
      <c r="R469" s="41"/>
      <c r="T469" s="51">
        <v>45137</v>
      </c>
      <c r="U469" s="52">
        <f t="shared" si="29"/>
        <v>0.69</v>
      </c>
      <c r="V469" s="53">
        <f t="shared" si="30"/>
        <v>241</v>
      </c>
      <c r="W469" s="53">
        <f t="shared" si="31"/>
        <v>166</v>
      </c>
      <c r="Y469" s="51">
        <f>VLOOKUP(A469,'[2]BASE 2023'!$C$5:$DV$1213,94,0)</f>
        <v>0</v>
      </c>
      <c r="Z469" s="51">
        <f>VLOOKUP(A469,'[2]BASE 2023'!$C$5:$DV$1213,93,0)</f>
        <v>0</v>
      </c>
    </row>
    <row r="470" spans="1:26" ht="17.25" customHeight="1" x14ac:dyDescent="0.25">
      <c r="A470" s="58" t="s">
        <v>2914</v>
      </c>
      <c r="B470" s="33">
        <v>44967</v>
      </c>
      <c r="C470" s="57">
        <v>44971</v>
      </c>
      <c r="D470" s="54" t="s">
        <v>732</v>
      </c>
      <c r="E470" s="36" t="s">
        <v>568</v>
      </c>
      <c r="F470" s="36" t="s">
        <v>327</v>
      </c>
      <c r="G470" s="46">
        <v>70400000</v>
      </c>
      <c r="H470" s="34">
        <v>45212</v>
      </c>
      <c r="I470" s="35" t="s">
        <v>234</v>
      </c>
      <c r="J470" s="36" t="s">
        <v>1196</v>
      </c>
      <c r="K470" s="37">
        <v>0</v>
      </c>
      <c r="L470" s="55"/>
      <c r="M470" s="56">
        <v>0</v>
      </c>
      <c r="N470" s="50">
        <f t="shared" si="28"/>
        <v>70400000</v>
      </c>
      <c r="O470" s="38">
        <v>0.69</v>
      </c>
      <c r="P470" s="39"/>
      <c r="Q470" s="40"/>
      <c r="R470" s="41"/>
      <c r="T470" s="51">
        <v>45137</v>
      </c>
      <c r="U470" s="52">
        <f t="shared" si="29"/>
        <v>0.69</v>
      </c>
      <c r="V470" s="53">
        <f t="shared" si="30"/>
        <v>241</v>
      </c>
      <c r="W470" s="53">
        <f t="shared" si="31"/>
        <v>166</v>
      </c>
      <c r="Y470" s="51">
        <f>VLOOKUP(A470,'[2]BASE 2023'!$C$5:$DV$1213,94,0)</f>
        <v>0</v>
      </c>
      <c r="Z470" s="51">
        <f>VLOOKUP(A470,'[2]BASE 2023'!$C$5:$DV$1213,93,0)</f>
        <v>0</v>
      </c>
    </row>
    <row r="471" spans="1:26" ht="17.25" customHeight="1" x14ac:dyDescent="0.25">
      <c r="A471" s="58" t="s">
        <v>2915</v>
      </c>
      <c r="B471" s="33">
        <v>44970</v>
      </c>
      <c r="C471" s="57">
        <v>44972</v>
      </c>
      <c r="D471" s="54" t="s">
        <v>732</v>
      </c>
      <c r="E471" s="36" t="s">
        <v>215</v>
      </c>
      <c r="F471" s="36" t="s">
        <v>383</v>
      </c>
      <c r="G471" s="46">
        <v>61600000</v>
      </c>
      <c r="H471" s="34">
        <v>45213</v>
      </c>
      <c r="I471" s="35" t="s">
        <v>234</v>
      </c>
      <c r="J471" s="36" t="s">
        <v>1197</v>
      </c>
      <c r="K471" s="37">
        <v>0</v>
      </c>
      <c r="L471" s="55"/>
      <c r="M471" s="56">
        <v>0</v>
      </c>
      <c r="N471" s="50">
        <f t="shared" si="28"/>
        <v>61600000</v>
      </c>
      <c r="O471" s="38">
        <v>0.68</v>
      </c>
      <c r="P471" s="39"/>
      <c r="Q471" s="40"/>
      <c r="R471" s="41"/>
      <c r="T471" s="51">
        <v>45137</v>
      </c>
      <c r="U471" s="52">
        <f t="shared" si="29"/>
        <v>0.68</v>
      </c>
      <c r="V471" s="53">
        <f t="shared" si="30"/>
        <v>241</v>
      </c>
      <c r="W471" s="53">
        <f t="shared" si="31"/>
        <v>165</v>
      </c>
      <c r="Y471" s="51">
        <f>VLOOKUP(A471,'[2]BASE 2023'!$C$5:$DV$1213,94,0)</f>
        <v>0</v>
      </c>
      <c r="Z471" s="51">
        <f>VLOOKUP(A471,'[2]BASE 2023'!$C$5:$DV$1213,93,0)</f>
        <v>0</v>
      </c>
    </row>
    <row r="472" spans="1:26" ht="17.25" customHeight="1" x14ac:dyDescent="0.25">
      <c r="A472" s="58" t="s">
        <v>2916</v>
      </c>
      <c r="B472" s="33">
        <v>44967</v>
      </c>
      <c r="C472" s="57">
        <v>44971</v>
      </c>
      <c r="D472" s="54" t="s">
        <v>732</v>
      </c>
      <c r="E472" s="36" t="s">
        <v>706</v>
      </c>
      <c r="F472" s="36" t="s">
        <v>2025</v>
      </c>
      <c r="G472" s="46">
        <v>52530000</v>
      </c>
      <c r="H472" s="34">
        <v>45273</v>
      </c>
      <c r="I472" s="35" t="s">
        <v>234</v>
      </c>
      <c r="J472" s="36" t="s">
        <v>1198</v>
      </c>
      <c r="K472" s="37">
        <v>0</v>
      </c>
      <c r="L472" s="55"/>
      <c r="M472" s="56">
        <v>0</v>
      </c>
      <c r="N472" s="50">
        <f t="shared" si="28"/>
        <v>52530000</v>
      </c>
      <c r="O472" s="38">
        <v>0.55000000000000004</v>
      </c>
      <c r="P472" s="39"/>
      <c r="Q472" s="40"/>
      <c r="R472" s="41"/>
      <c r="T472" s="51">
        <v>45137</v>
      </c>
      <c r="U472" s="52">
        <f t="shared" si="29"/>
        <v>0.55000000000000004</v>
      </c>
      <c r="V472" s="53">
        <f t="shared" si="30"/>
        <v>302</v>
      </c>
      <c r="W472" s="53">
        <f t="shared" si="31"/>
        <v>166</v>
      </c>
      <c r="Y472" s="51">
        <f>VLOOKUP(A472,'[2]BASE 2023'!$C$5:$DV$1213,94,0)</f>
        <v>0</v>
      </c>
      <c r="Z472" s="51">
        <f>VLOOKUP(A472,'[2]BASE 2023'!$C$5:$DV$1213,93,0)</f>
        <v>0</v>
      </c>
    </row>
    <row r="473" spans="1:26" ht="17.25" customHeight="1" x14ac:dyDescent="0.25">
      <c r="A473" s="58" t="s">
        <v>2917</v>
      </c>
      <c r="B473" s="33">
        <v>44967</v>
      </c>
      <c r="C473" s="57">
        <v>44972</v>
      </c>
      <c r="D473" s="54" t="s">
        <v>732</v>
      </c>
      <c r="E473" s="36" t="s">
        <v>482</v>
      </c>
      <c r="F473" s="36" t="s">
        <v>2026</v>
      </c>
      <c r="G473" s="46">
        <v>16000000</v>
      </c>
      <c r="H473" s="34">
        <v>45091</v>
      </c>
      <c r="I473" s="35" t="s">
        <v>234</v>
      </c>
      <c r="J473" s="36" t="s">
        <v>1199</v>
      </c>
      <c r="K473" s="37">
        <v>0</v>
      </c>
      <c r="L473" s="55"/>
      <c r="M473" s="56">
        <v>0</v>
      </c>
      <c r="N473" s="50">
        <f t="shared" si="28"/>
        <v>16000000</v>
      </c>
      <c r="O473" s="38">
        <v>1</v>
      </c>
      <c r="P473" s="39"/>
      <c r="Q473" s="40"/>
      <c r="R473" s="41"/>
      <c r="T473" s="51">
        <v>45137</v>
      </c>
      <c r="U473" s="52">
        <f t="shared" si="29"/>
        <v>1.39</v>
      </c>
      <c r="V473" s="53">
        <f t="shared" si="30"/>
        <v>119</v>
      </c>
      <c r="W473" s="53">
        <f t="shared" si="31"/>
        <v>165</v>
      </c>
      <c r="Y473" s="51">
        <f>VLOOKUP(A473,'[2]BASE 2023'!$C$5:$DV$1213,94,0)</f>
        <v>0</v>
      </c>
      <c r="Z473" s="51">
        <f>VLOOKUP(A473,'[2]BASE 2023'!$C$5:$DV$1213,93,0)</f>
        <v>0</v>
      </c>
    </row>
    <row r="474" spans="1:26" ht="17.25" customHeight="1" x14ac:dyDescent="0.25">
      <c r="A474" s="58" t="s">
        <v>2918</v>
      </c>
      <c r="B474" s="33">
        <v>44967</v>
      </c>
      <c r="C474" s="57">
        <v>44972</v>
      </c>
      <c r="D474" s="54" t="s">
        <v>732</v>
      </c>
      <c r="E474" s="36" t="s">
        <v>2027</v>
      </c>
      <c r="F474" s="36" t="s">
        <v>2028</v>
      </c>
      <c r="G474" s="46">
        <v>29912000</v>
      </c>
      <c r="H474" s="34">
        <v>45091</v>
      </c>
      <c r="I474" s="35" t="s">
        <v>234</v>
      </c>
      <c r="J474" s="36" t="s">
        <v>1200</v>
      </c>
      <c r="K474" s="37">
        <v>0</v>
      </c>
      <c r="L474" s="55"/>
      <c r="M474" s="56">
        <v>0</v>
      </c>
      <c r="N474" s="50">
        <f t="shared" si="28"/>
        <v>29912000</v>
      </c>
      <c r="O474" s="38">
        <v>1</v>
      </c>
      <c r="P474" s="39"/>
      <c r="Q474" s="40"/>
      <c r="R474" s="41"/>
      <c r="T474" s="51">
        <v>45137</v>
      </c>
      <c r="U474" s="52">
        <f t="shared" si="29"/>
        <v>1.39</v>
      </c>
      <c r="V474" s="53">
        <f t="shared" si="30"/>
        <v>119</v>
      </c>
      <c r="W474" s="53">
        <f t="shared" si="31"/>
        <v>165</v>
      </c>
      <c r="Y474" s="51">
        <f>VLOOKUP(A474,'[2]BASE 2023'!$C$5:$DV$1213,94,0)</f>
        <v>0</v>
      </c>
      <c r="Z474" s="51">
        <f>VLOOKUP(A474,'[2]BASE 2023'!$C$5:$DV$1213,93,0)</f>
        <v>0</v>
      </c>
    </row>
    <row r="475" spans="1:26" ht="17.25" customHeight="1" x14ac:dyDescent="0.25">
      <c r="A475" s="58" t="s">
        <v>2919</v>
      </c>
      <c r="B475" s="33">
        <v>44967</v>
      </c>
      <c r="C475" s="57">
        <v>44972</v>
      </c>
      <c r="D475" s="54" t="s">
        <v>732</v>
      </c>
      <c r="E475" s="36" t="s">
        <v>514</v>
      </c>
      <c r="F475" s="36" t="s">
        <v>2029</v>
      </c>
      <c r="G475" s="46">
        <v>21012000</v>
      </c>
      <c r="H475" s="34">
        <v>45091</v>
      </c>
      <c r="I475" s="35" t="s">
        <v>234</v>
      </c>
      <c r="J475" s="36" t="s">
        <v>1201</v>
      </c>
      <c r="K475" s="37">
        <v>0</v>
      </c>
      <c r="L475" s="55"/>
      <c r="M475" s="56">
        <v>0</v>
      </c>
      <c r="N475" s="50">
        <f t="shared" si="28"/>
        <v>21012000</v>
      </c>
      <c r="O475" s="38">
        <v>1</v>
      </c>
      <c r="P475" s="39"/>
      <c r="Q475" s="40"/>
      <c r="R475" s="41"/>
      <c r="T475" s="51">
        <v>45137</v>
      </c>
      <c r="U475" s="52">
        <f t="shared" si="29"/>
        <v>1.39</v>
      </c>
      <c r="V475" s="53">
        <f t="shared" si="30"/>
        <v>119</v>
      </c>
      <c r="W475" s="53">
        <f t="shared" si="31"/>
        <v>165</v>
      </c>
      <c r="Y475" s="51">
        <f>VLOOKUP(A475,'[2]BASE 2023'!$C$5:$DV$1213,94,0)</f>
        <v>0</v>
      </c>
      <c r="Z475" s="51">
        <f>VLOOKUP(A475,'[2]BASE 2023'!$C$5:$DV$1213,93,0)</f>
        <v>0</v>
      </c>
    </row>
    <row r="476" spans="1:26" ht="17.25" customHeight="1" x14ac:dyDescent="0.25">
      <c r="A476" s="58" t="s">
        <v>2920</v>
      </c>
      <c r="B476" s="33">
        <v>44967</v>
      </c>
      <c r="C476" s="57">
        <v>44972</v>
      </c>
      <c r="D476" s="54" t="s">
        <v>733</v>
      </c>
      <c r="E476" s="36" t="s">
        <v>269</v>
      </c>
      <c r="F476" s="36" t="s">
        <v>402</v>
      </c>
      <c r="G476" s="46">
        <v>30591000</v>
      </c>
      <c r="H476" s="34">
        <v>45244</v>
      </c>
      <c r="I476" s="35" t="s">
        <v>234</v>
      </c>
      <c r="J476" s="36" t="s">
        <v>1202</v>
      </c>
      <c r="K476" s="37">
        <v>0</v>
      </c>
      <c r="L476" s="55"/>
      <c r="M476" s="56">
        <v>0</v>
      </c>
      <c r="N476" s="50">
        <f t="shared" si="28"/>
        <v>30591000</v>
      </c>
      <c r="O476" s="38">
        <v>0.61</v>
      </c>
      <c r="P476" s="39"/>
      <c r="Q476" s="40"/>
      <c r="R476" s="41"/>
      <c r="T476" s="51">
        <v>45137</v>
      </c>
      <c r="U476" s="52">
        <f t="shared" si="29"/>
        <v>0.61</v>
      </c>
      <c r="V476" s="53">
        <f t="shared" si="30"/>
        <v>272</v>
      </c>
      <c r="W476" s="53">
        <f t="shared" si="31"/>
        <v>165</v>
      </c>
      <c r="Y476" s="51">
        <f>VLOOKUP(A476,'[2]BASE 2023'!$C$5:$DV$1213,94,0)</f>
        <v>0</v>
      </c>
      <c r="Z476" s="51">
        <f>VLOOKUP(A476,'[2]BASE 2023'!$C$5:$DV$1213,93,0)</f>
        <v>0</v>
      </c>
    </row>
    <row r="477" spans="1:26" ht="17.25" customHeight="1" x14ac:dyDescent="0.25">
      <c r="A477" s="58" t="s">
        <v>2921</v>
      </c>
      <c r="B477" s="33">
        <v>44967</v>
      </c>
      <c r="C477" s="57">
        <v>44970</v>
      </c>
      <c r="D477" s="54" t="s">
        <v>733</v>
      </c>
      <c r="E477" s="36" t="s">
        <v>130</v>
      </c>
      <c r="F477" s="36" t="s">
        <v>1900</v>
      </c>
      <c r="G477" s="46">
        <v>28000000</v>
      </c>
      <c r="H477" s="34">
        <v>45211</v>
      </c>
      <c r="I477" s="35" t="s">
        <v>234</v>
      </c>
      <c r="J477" s="36" t="s">
        <v>1203</v>
      </c>
      <c r="K477" s="37">
        <v>0</v>
      </c>
      <c r="L477" s="55"/>
      <c r="M477" s="56">
        <v>0</v>
      </c>
      <c r="N477" s="50">
        <f t="shared" si="28"/>
        <v>28000000</v>
      </c>
      <c r="O477" s="38">
        <v>0.69</v>
      </c>
      <c r="P477" s="39"/>
      <c r="Q477" s="40"/>
      <c r="R477" s="41"/>
      <c r="T477" s="51">
        <v>45137</v>
      </c>
      <c r="U477" s="52">
        <f t="shared" si="29"/>
        <v>0.69</v>
      </c>
      <c r="V477" s="53">
        <f t="shared" si="30"/>
        <v>241</v>
      </c>
      <c r="W477" s="53">
        <f t="shared" si="31"/>
        <v>167</v>
      </c>
      <c r="Y477" s="51">
        <f>VLOOKUP(A477,'[2]BASE 2023'!$C$5:$DV$1213,94,0)</f>
        <v>0</v>
      </c>
      <c r="Z477" s="51">
        <f>VLOOKUP(A477,'[2]BASE 2023'!$C$5:$DV$1213,93,0)</f>
        <v>0</v>
      </c>
    </row>
    <row r="478" spans="1:26" ht="17.25" customHeight="1" x14ac:dyDescent="0.25">
      <c r="A478" s="58" t="s">
        <v>2922</v>
      </c>
      <c r="B478" s="33">
        <v>44967</v>
      </c>
      <c r="C478" s="57">
        <v>44970</v>
      </c>
      <c r="D478" s="54" t="s">
        <v>733</v>
      </c>
      <c r="E478" s="36" t="s">
        <v>509</v>
      </c>
      <c r="F478" s="36" t="s">
        <v>1900</v>
      </c>
      <c r="G478" s="46">
        <v>28000000</v>
      </c>
      <c r="H478" s="34">
        <v>45211</v>
      </c>
      <c r="I478" s="35" t="s">
        <v>234</v>
      </c>
      <c r="J478" s="36" t="s">
        <v>1204</v>
      </c>
      <c r="K478" s="37">
        <v>0</v>
      </c>
      <c r="L478" s="55"/>
      <c r="M478" s="56">
        <v>0</v>
      </c>
      <c r="N478" s="50">
        <f t="shared" si="28"/>
        <v>28000000</v>
      </c>
      <c r="O478" s="38">
        <v>0.69</v>
      </c>
      <c r="P478" s="39"/>
      <c r="Q478" s="40"/>
      <c r="R478" s="41"/>
      <c r="T478" s="51">
        <v>45137</v>
      </c>
      <c r="U478" s="52">
        <f t="shared" si="29"/>
        <v>0.69</v>
      </c>
      <c r="V478" s="53">
        <f t="shared" si="30"/>
        <v>241</v>
      </c>
      <c r="W478" s="53">
        <f t="shared" si="31"/>
        <v>167</v>
      </c>
      <c r="Y478" s="51">
        <f>VLOOKUP(A478,'[2]BASE 2023'!$C$5:$DV$1213,94,0)</f>
        <v>0</v>
      </c>
      <c r="Z478" s="51">
        <f>VLOOKUP(A478,'[2]BASE 2023'!$C$5:$DV$1213,93,0)</f>
        <v>0</v>
      </c>
    </row>
    <row r="479" spans="1:26" ht="17.25" customHeight="1" x14ac:dyDescent="0.25">
      <c r="A479" s="58" t="s">
        <v>2923</v>
      </c>
      <c r="B479" s="33">
        <v>44967</v>
      </c>
      <c r="C479" s="57">
        <v>44971</v>
      </c>
      <c r="D479" s="54" t="s">
        <v>732</v>
      </c>
      <c r="E479" s="36" t="s">
        <v>2030</v>
      </c>
      <c r="F479" s="36" t="s">
        <v>2031</v>
      </c>
      <c r="G479" s="46">
        <v>81000000</v>
      </c>
      <c r="H479" s="34">
        <v>45243</v>
      </c>
      <c r="I479" s="35" t="s">
        <v>234</v>
      </c>
      <c r="J479" s="36" t="s">
        <v>1205</v>
      </c>
      <c r="K479" s="37">
        <v>0</v>
      </c>
      <c r="L479" s="55"/>
      <c r="M479" s="56">
        <v>0</v>
      </c>
      <c r="N479" s="50">
        <f t="shared" si="28"/>
        <v>81000000</v>
      </c>
      <c r="O479" s="38">
        <v>0.61</v>
      </c>
      <c r="P479" s="39"/>
      <c r="Q479" s="40"/>
      <c r="R479" s="41"/>
      <c r="T479" s="51">
        <v>45137</v>
      </c>
      <c r="U479" s="52">
        <f t="shared" si="29"/>
        <v>0.61</v>
      </c>
      <c r="V479" s="53">
        <f t="shared" si="30"/>
        <v>272</v>
      </c>
      <c r="W479" s="53">
        <f t="shared" si="31"/>
        <v>166</v>
      </c>
      <c r="Y479" s="51">
        <f>VLOOKUP(A479,'[2]BASE 2023'!$C$5:$DV$1213,94,0)</f>
        <v>0</v>
      </c>
      <c r="Z479" s="51">
        <f>VLOOKUP(A479,'[2]BASE 2023'!$C$5:$DV$1213,93,0)</f>
        <v>0</v>
      </c>
    </row>
    <row r="480" spans="1:26" ht="17.25" customHeight="1" x14ac:dyDescent="0.25">
      <c r="A480" s="58" t="s">
        <v>2924</v>
      </c>
      <c r="B480" s="33">
        <v>44966</v>
      </c>
      <c r="C480" s="57">
        <v>44967</v>
      </c>
      <c r="D480" s="54" t="s">
        <v>732</v>
      </c>
      <c r="E480" s="36" t="s">
        <v>105</v>
      </c>
      <c r="F480" s="36" t="s">
        <v>379</v>
      </c>
      <c r="G480" s="46">
        <v>49440000</v>
      </c>
      <c r="H480" s="34">
        <v>45208</v>
      </c>
      <c r="I480" s="35" t="s">
        <v>234</v>
      </c>
      <c r="J480" s="36" t="s">
        <v>1206</v>
      </c>
      <c r="K480" s="37">
        <v>0</v>
      </c>
      <c r="L480" s="55"/>
      <c r="M480" s="56">
        <v>0</v>
      </c>
      <c r="N480" s="50">
        <f t="shared" si="28"/>
        <v>49440000</v>
      </c>
      <c r="O480" s="38">
        <v>0.71</v>
      </c>
      <c r="P480" s="39"/>
      <c r="Q480" s="40"/>
      <c r="R480" s="41"/>
      <c r="T480" s="51">
        <v>45137</v>
      </c>
      <c r="U480" s="52">
        <f t="shared" si="29"/>
        <v>0.71</v>
      </c>
      <c r="V480" s="53">
        <f t="shared" si="30"/>
        <v>241</v>
      </c>
      <c r="W480" s="53">
        <f t="shared" si="31"/>
        <v>170</v>
      </c>
      <c r="Y480" s="51">
        <f>VLOOKUP(A480,'[2]BASE 2023'!$C$5:$DV$1213,94,0)</f>
        <v>0</v>
      </c>
      <c r="Z480" s="51">
        <f>VLOOKUP(A480,'[2]BASE 2023'!$C$5:$DV$1213,93,0)</f>
        <v>0</v>
      </c>
    </row>
    <row r="481" spans="1:26" ht="17.25" customHeight="1" x14ac:dyDescent="0.25">
      <c r="A481" s="58" t="s">
        <v>2925</v>
      </c>
      <c r="B481" s="33">
        <v>44966</v>
      </c>
      <c r="C481" s="57">
        <v>44967</v>
      </c>
      <c r="D481" s="54" t="s">
        <v>733</v>
      </c>
      <c r="E481" s="36" t="s">
        <v>271</v>
      </c>
      <c r="F481" s="36" t="s">
        <v>507</v>
      </c>
      <c r="G481" s="46">
        <v>26176000</v>
      </c>
      <c r="H481" s="34">
        <v>45208</v>
      </c>
      <c r="I481" s="35" t="s">
        <v>234</v>
      </c>
      <c r="J481" s="36" t="s">
        <v>1207</v>
      </c>
      <c r="K481" s="37">
        <v>0</v>
      </c>
      <c r="L481" s="55"/>
      <c r="M481" s="56">
        <v>0</v>
      </c>
      <c r="N481" s="50">
        <f t="shared" si="28"/>
        <v>26176000</v>
      </c>
      <c r="O481" s="38">
        <v>0.71</v>
      </c>
      <c r="P481" s="39"/>
      <c r="Q481" s="40"/>
      <c r="R481" s="41"/>
      <c r="T481" s="51">
        <v>45137</v>
      </c>
      <c r="U481" s="52">
        <f t="shared" si="29"/>
        <v>0.71</v>
      </c>
      <c r="V481" s="53">
        <f t="shared" si="30"/>
        <v>241</v>
      </c>
      <c r="W481" s="53">
        <f t="shared" si="31"/>
        <v>170</v>
      </c>
      <c r="Y481" s="51">
        <f>VLOOKUP(A481,'[2]BASE 2023'!$C$5:$DV$1213,94,0)</f>
        <v>0</v>
      </c>
      <c r="Z481" s="51">
        <f>VLOOKUP(A481,'[2]BASE 2023'!$C$5:$DV$1213,93,0)</f>
        <v>0</v>
      </c>
    </row>
    <row r="482" spans="1:26" ht="17.25" customHeight="1" x14ac:dyDescent="0.25">
      <c r="A482" s="58" t="s">
        <v>2926</v>
      </c>
      <c r="B482" s="33">
        <v>44966</v>
      </c>
      <c r="C482" s="57">
        <v>44967</v>
      </c>
      <c r="D482" s="54" t="s">
        <v>733</v>
      </c>
      <c r="E482" s="36" t="s">
        <v>245</v>
      </c>
      <c r="F482" s="36" t="s">
        <v>382</v>
      </c>
      <c r="G482" s="46">
        <v>22880000</v>
      </c>
      <c r="H482" s="34">
        <v>45208</v>
      </c>
      <c r="I482" s="35" t="s">
        <v>234</v>
      </c>
      <c r="J482" s="36" t="s">
        <v>1208</v>
      </c>
      <c r="K482" s="37">
        <v>0</v>
      </c>
      <c r="L482" s="55"/>
      <c r="M482" s="56">
        <v>0</v>
      </c>
      <c r="N482" s="50">
        <f t="shared" si="28"/>
        <v>22880000</v>
      </c>
      <c r="O482" s="38">
        <v>0.71</v>
      </c>
      <c r="P482" s="39"/>
      <c r="Q482" s="40"/>
      <c r="R482" s="41"/>
      <c r="T482" s="51">
        <v>45137</v>
      </c>
      <c r="U482" s="52">
        <f t="shared" si="29"/>
        <v>0.71</v>
      </c>
      <c r="V482" s="53">
        <f t="shared" si="30"/>
        <v>241</v>
      </c>
      <c r="W482" s="53">
        <f t="shared" si="31"/>
        <v>170</v>
      </c>
      <c r="Y482" s="51">
        <f>VLOOKUP(A482,'[2]BASE 2023'!$C$5:$DV$1213,94,0)</f>
        <v>0</v>
      </c>
      <c r="Z482" s="51">
        <f>VLOOKUP(A482,'[2]BASE 2023'!$C$5:$DV$1213,93,0)</f>
        <v>0</v>
      </c>
    </row>
    <row r="483" spans="1:26" ht="17.25" customHeight="1" x14ac:dyDescent="0.25">
      <c r="A483" s="58" t="s">
        <v>2927</v>
      </c>
      <c r="B483" s="33">
        <v>44967</v>
      </c>
      <c r="C483" s="57">
        <v>44970</v>
      </c>
      <c r="D483" s="54" t="s">
        <v>732</v>
      </c>
      <c r="E483" s="36" t="s">
        <v>161</v>
      </c>
      <c r="F483" s="36" t="s">
        <v>2032</v>
      </c>
      <c r="G483" s="46">
        <v>68000000</v>
      </c>
      <c r="H483" s="34">
        <v>45211</v>
      </c>
      <c r="I483" s="35" t="s">
        <v>234</v>
      </c>
      <c r="J483" s="36" t="s">
        <v>1209</v>
      </c>
      <c r="K483" s="37">
        <v>0</v>
      </c>
      <c r="L483" s="55"/>
      <c r="M483" s="56">
        <v>0</v>
      </c>
      <c r="N483" s="50">
        <f t="shared" si="28"/>
        <v>68000000</v>
      </c>
      <c r="O483" s="38">
        <v>0.69</v>
      </c>
      <c r="P483" s="39"/>
      <c r="Q483" s="40"/>
      <c r="R483" s="41"/>
      <c r="T483" s="51">
        <v>45137</v>
      </c>
      <c r="U483" s="52">
        <f t="shared" si="29"/>
        <v>0.69</v>
      </c>
      <c r="V483" s="53">
        <f t="shared" si="30"/>
        <v>241</v>
      </c>
      <c r="W483" s="53">
        <f t="shared" si="31"/>
        <v>167</v>
      </c>
      <c r="Y483" s="51">
        <f>VLOOKUP(A483,'[2]BASE 2023'!$C$5:$DV$1213,94,0)</f>
        <v>0</v>
      </c>
      <c r="Z483" s="51">
        <f>VLOOKUP(A483,'[2]BASE 2023'!$C$5:$DV$1213,93,0)</f>
        <v>0</v>
      </c>
    </row>
    <row r="484" spans="1:26" ht="17.25" customHeight="1" x14ac:dyDescent="0.25">
      <c r="A484" s="58" t="s">
        <v>2928</v>
      </c>
      <c r="B484" s="33">
        <v>44967</v>
      </c>
      <c r="C484" s="57">
        <v>44977</v>
      </c>
      <c r="D484" s="54" t="s">
        <v>732</v>
      </c>
      <c r="E484" s="36" t="s">
        <v>288</v>
      </c>
      <c r="F484" s="36" t="s">
        <v>2033</v>
      </c>
      <c r="G484" s="46">
        <v>29912000</v>
      </c>
      <c r="H484" s="34">
        <v>45096</v>
      </c>
      <c r="I484" s="35" t="s">
        <v>234</v>
      </c>
      <c r="J484" s="36" t="s">
        <v>1210</v>
      </c>
      <c r="K484" s="37">
        <v>0</v>
      </c>
      <c r="L484" s="55"/>
      <c r="M484" s="56">
        <v>0</v>
      </c>
      <c r="N484" s="50">
        <f t="shared" si="28"/>
        <v>29912000</v>
      </c>
      <c r="O484" s="38">
        <v>1</v>
      </c>
      <c r="P484" s="39"/>
      <c r="Q484" s="40"/>
      <c r="R484" s="41"/>
      <c r="T484" s="51">
        <v>45137</v>
      </c>
      <c r="U484" s="52">
        <f t="shared" si="29"/>
        <v>1.34</v>
      </c>
      <c r="V484" s="53">
        <f t="shared" si="30"/>
        <v>119</v>
      </c>
      <c r="W484" s="53">
        <f t="shared" si="31"/>
        <v>160</v>
      </c>
      <c r="Y484" s="51">
        <f>VLOOKUP(A484,'[2]BASE 2023'!$C$5:$DV$1213,94,0)</f>
        <v>0</v>
      </c>
      <c r="Z484" s="51">
        <f>VLOOKUP(A484,'[2]BASE 2023'!$C$5:$DV$1213,93,0)</f>
        <v>0</v>
      </c>
    </row>
    <row r="485" spans="1:26" ht="17.25" customHeight="1" x14ac:dyDescent="0.25">
      <c r="A485" s="58" t="s">
        <v>2929</v>
      </c>
      <c r="B485" s="33">
        <v>44967</v>
      </c>
      <c r="C485" s="57">
        <v>44971</v>
      </c>
      <c r="D485" s="54" t="s">
        <v>733</v>
      </c>
      <c r="E485" s="36" t="s">
        <v>476</v>
      </c>
      <c r="F485" s="36" t="s">
        <v>1900</v>
      </c>
      <c r="G485" s="46">
        <v>28000000</v>
      </c>
      <c r="H485" s="34">
        <v>45212</v>
      </c>
      <c r="I485" s="35" t="s">
        <v>234</v>
      </c>
      <c r="J485" s="36" t="s">
        <v>1211</v>
      </c>
      <c r="K485" s="37">
        <v>0</v>
      </c>
      <c r="L485" s="55"/>
      <c r="M485" s="56">
        <v>0</v>
      </c>
      <c r="N485" s="50">
        <f t="shared" si="28"/>
        <v>28000000</v>
      </c>
      <c r="O485" s="38">
        <v>0.69</v>
      </c>
      <c r="P485" s="39"/>
      <c r="Q485" s="40"/>
      <c r="R485" s="41"/>
      <c r="T485" s="51">
        <v>45137</v>
      </c>
      <c r="U485" s="52">
        <f t="shared" si="29"/>
        <v>0.69</v>
      </c>
      <c r="V485" s="53">
        <f t="shared" si="30"/>
        <v>241</v>
      </c>
      <c r="W485" s="53">
        <f t="shared" si="31"/>
        <v>166</v>
      </c>
      <c r="Y485" s="51">
        <f>VLOOKUP(A485,'[2]BASE 2023'!$C$5:$DV$1213,94,0)</f>
        <v>0</v>
      </c>
      <c r="Z485" s="51">
        <f>VLOOKUP(A485,'[2]BASE 2023'!$C$5:$DV$1213,93,0)</f>
        <v>0</v>
      </c>
    </row>
    <row r="486" spans="1:26" ht="17.25" customHeight="1" x14ac:dyDescent="0.25">
      <c r="A486" s="58" t="s">
        <v>2930</v>
      </c>
      <c r="B486" s="33">
        <v>44967</v>
      </c>
      <c r="C486" s="57">
        <v>44970</v>
      </c>
      <c r="D486" s="54" t="s">
        <v>733</v>
      </c>
      <c r="E486" s="36" t="s">
        <v>587</v>
      </c>
      <c r="F486" s="36" t="s">
        <v>1900</v>
      </c>
      <c r="G486" s="46">
        <v>28000000</v>
      </c>
      <c r="H486" s="34">
        <v>45211</v>
      </c>
      <c r="I486" s="35" t="s">
        <v>234</v>
      </c>
      <c r="J486" s="36" t="s">
        <v>1212</v>
      </c>
      <c r="K486" s="37">
        <v>0</v>
      </c>
      <c r="L486" s="55"/>
      <c r="M486" s="56">
        <v>0</v>
      </c>
      <c r="N486" s="50">
        <f t="shared" si="28"/>
        <v>28000000</v>
      </c>
      <c r="O486" s="38">
        <v>0.69</v>
      </c>
      <c r="P486" s="39"/>
      <c r="Q486" s="40"/>
      <c r="R486" s="41"/>
      <c r="T486" s="51">
        <v>45137</v>
      </c>
      <c r="U486" s="52">
        <f t="shared" si="29"/>
        <v>0.69</v>
      </c>
      <c r="V486" s="53">
        <f t="shared" si="30"/>
        <v>241</v>
      </c>
      <c r="W486" s="53">
        <f t="shared" si="31"/>
        <v>167</v>
      </c>
      <c r="Y486" s="51">
        <f>VLOOKUP(A486,'[2]BASE 2023'!$C$5:$DV$1213,94,0)</f>
        <v>0</v>
      </c>
      <c r="Z486" s="51">
        <f>VLOOKUP(A486,'[2]BASE 2023'!$C$5:$DV$1213,93,0)</f>
        <v>0</v>
      </c>
    </row>
    <row r="487" spans="1:26" ht="17.25" customHeight="1" x14ac:dyDescent="0.25">
      <c r="A487" s="58" t="s">
        <v>2931</v>
      </c>
      <c r="B487" s="33">
        <v>44967</v>
      </c>
      <c r="C487" s="57">
        <v>44971</v>
      </c>
      <c r="D487" s="54" t="s">
        <v>733</v>
      </c>
      <c r="E487" s="36" t="s">
        <v>148</v>
      </c>
      <c r="F487" s="36" t="s">
        <v>2034</v>
      </c>
      <c r="G487" s="46">
        <v>28000000</v>
      </c>
      <c r="H487" s="34">
        <v>45212</v>
      </c>
      <c r="I487" s="35" t="s">
        <v>234</v>
      </c>
      <c r="J487" s="36" t="s">
        <v>1213</v>
      </c>
      <c r="K487" s="37">
        <v>0</v>
      </c>
      <c r="L487" s="55"/>
      <c r="M487" s="56">
        <v>0</v>
      </c>
      <c r="N487" s="50">
        <f t="shared" si="28"/>
        <v>28000000</v>
      </c>
      <c r="O487" s="38">
        <v>0.69</v>
      </c>
      <c r="P487" s="39"/>
      <c r="Q487" s="40"/>
      <c r="R487" s="41"/>
      <c r="T487" s="51">
        <v>45137</v>
      </c>
      <c r="U487" s="52">
        <f t="shared" si="29"/>
        <v>0.69</v>
      </c>
      <c r="V487" s="53">
        <f t="shared" si="30"/>
        <v>241</v>
      </c>
      <c r="W487" s="53">
        <f t="shared" si="31"/>
        <v>166</v>
      </c>
      <c r="Y487" s="51">
        <f>VLOOKUP(A487,'[2]BASE 2023'!$C$5:$DV$1213,94,0)</f>
        <v>0</v>
      </c>
      <c r="Z487" s="51">
        <f>VLOOKUP(A487,'[2]BASE 2023'!$C$5:$DV$1213,93,0)</f>
        <v>0</v>
      </c>
    </row>
    <row r="488" spans="1:26" ht="17.25" customHeight="1" x14ac:dyDescent="0.25">
      <c r="A488" s="58" t="s">
        <v>2932</v>
      </c>
      <c r="B488" s="33">
        <v>44967</v>
      </c>
      <c r="C488" s="57">
        <v>44971</v>
      </c>
      <c r="D488" s="54" t="s">
        <v>733</v>
      </c>
      <c r="E488" s="36" t="s">
        <v>486</v>
      </c>
      <c r="F488" s="36" t="s">
        <v>1900</v>
      </c>
      <c r="G488" s="46">
        <v>14000000</v>
      </c>
      <c r="H488" s="34">
        <v>45090</v>
      </c>
      <c r="I488" s="35" t="s">
        <v>234</v>
      </c>
      <c r="J488" s="36" t="s">
        <v>1214</v>
      </c>
      <c r="K488" s="37">
        <v>0</v>
      </c>
      <c r="L488" s="55"/>
      <c r="M488" s="56">
        <v>0</v>
      </c>
      <c r="N488" s="50">
        <f t="shared" si="28"/>
        <v>14000000</v>
      </c>
      <c r="O488" s="38">
        <v>1</v>
      </c>
      <c r="P488" s="39"/>
      <c r="Q488" s="40"/>
      <c r="R488" s="41"/>
      <c r="T488" s="51">
        <v>45137</v>
      </c>
      <c r="U488" s="52">
        <f t="shared" si="29"/>
        <v>1.39</v>
      </c>
      <c r="V488" s="53">
        <f t="shared" si="30"/>
        <v>119</v>
      </c>
      <c r="W488" s="53">
        <f t="shared" si="31"/>
        <v>166</v>
      </c>
      <c r="Y488" s="51">
        <f>VLOOKUP(A488,'[2]BASE 2023'!$C$5:$DV$1213,94,0)</f>
        <v>0</v>
      </c>
      <c r="Z488" s="51">
        <f>VLOOKUP(A488,'[2]BASE 2023'!$C$5:$DV$1213,93,0)</f>
        <v>0</v>
      </c>
    </row>
    <row r="489" spans="1:26" ht="17.25" customHeight="1" x14ac:dyDescent="0.25">
      <c r="A489" s="58" t="s">
        <v>2933</v>
      </c>
      <c r="B489" s="33">
        <v>44971</v>
      </c>
      <c r="C489" s="57">
        <v>44978</v>
      </c>
      <c r="D489" s="54" t="s">
        <v>732</v>
      </c>
      <c r="E489" s="36" t="s">
        <v>240</v>
      </c>
      <c r="F489" s="36" t="s">
        <v>2035</v>
      </c>
      <c r="G489" s="46">
        <v>45488000</v>
      </c>
      <c r="H489" s="34">
        <v>45219</v>
      </c>
      <c r="I489" s="35" t="s">
        <v>234</v>
      </c>
      <c r="J489" s="36" t="s">
        <v>1215</v>
      </c>
      <c r="K489" s="37">
        <v>0</v>
      </c>
      <c r="L489" s="55"/>
      <c r="M489" s="56">
        <v>0</v>
      </c>
      <c r="N489" s="50">
        <f t="shared" si="28"/>
        <v>45488000</v>
      </c>
      <c r="O489" s="38">
        <v>0.66</v>
      </c>
      <c r="P489" s="39"/>
      <c r="Q489" s="40"/>
      <c r="R489" s="41"/>
      <c r="T489" s="51">
        <v>45137</v>
      </c>
      <c r="U489" s="52">
        <f t="shared" si="29"/>
        <v>0.66</v>
      </c>
      <c r="V489" s="53">
        <f t="shared" si="30"/>
        <v>241</v>
      </c>
      <c r="W489" s="53">
        <f t="shared" si="31"/>
        <v>159</v>
      </c>
      <c r="Y489" s="51">
        <f>VLOOKUP(A489,'[2]BASE 2023'!$C$5:$DV$1213,94,0)</f>
        <v>0</v>
      </c>
      <c r="Z489" s="51">
        <f>VLOOKUP(A489,'[2]BASE 2023'!$C$5:$DV$1213,93,0)</f>
        <v>0</v>
      </c>
    </row>
    <row r="490" spans="1:26" ht="17.25" customHeight="1" x14ac:dyDescent="0.25">
      <c r="A490" s="58" t="s">
        <v>2934</v>
      </c>
      <c r="B490" s="33">
        <v>44970</v>
      </c>
      <c r="C490" s="57">
        <v>44972</v>
      </c>
      <c r="D490" s="54" t="s">
        <v>732</v>
      </c>
      <c r="E490" s="36" t="s">
        <v>229</v>
      </c>
      <c r="F490" s="36" t="s">
        <v>381</v>
      </c>
      <c r="G490" s="46">
        <v>42400000</v>
      </c>
      <c r="H490" s="34">
        <v>45213</v>
      </c>
      <c r="I490" s="35" t="s">
        <v>234</v>
      </c>
      <c r="J490" s="36" t="s">
        <v>1216</v>
      </c>
      <c r="K490" s="37">
        <v>0</v>
      </c>
      <c r="L490" s="55"/>
      <c r="M490" s="56">
        <v>0</v>
      </c>
      <c r="N490" s="50">
        <f t="shared" si="28"/>
        <v>42400000</v>
      </c>
      <c r="O490" s="38">
        <v>0.68</v>
      </c>
      <c r="P490" s="39"/>
      <c r="Q490" s="40"/>
      <c r="R490" s="41"/>
      <c r="T490" s="51">
        <v>45137</v>
      </c>
      <c r="U490" s="52">
        <f t="shared" si="29"/>
        <v>0.68</v>
      </c>
      <c r="V490" s="53">
        <f t="shared" si="30"/>
        <v>241</v>
      </c>
      <c r="W490" s="53">
        <f t="shared" si="31"/>
        <v>165</v>
      </c>
      <c r="Y490" s="51">
        <f>VLOOKUP(A490,'[2]BASE 2023'!$C$5:$DV$1213,94,0)</f>
        <v>0</v>
      </c>
      <c r="Z490" s="51">
        <f>VLOOKUP(A490,'[2]BASE 2023'!$C$5:$DV$1213,93,0)</f>
        <v>0</v>
      </c>
    </row>
    <row r="491" spans="1:26" ht="17.25" customHeight="1" x14ac:dyDescent="0.25">
      <c r="A491" s="58" t="s">
        <v>2935</v>
      </c>
      <c r="B491" s="33">
        <v>44970</v>
      </c>
      <c r="C491" s="57">
        <v>44974</v>
      </c>
      <c r="D491" s="54" t="s">
        <v>732</v>
      </c>
      <c r="E491" s="36" t="s">
        <v>344</v>
      </c>
      <c r="F491" s="36" t="s">
        <v>2036</v>
      </c>
      <c r="G491" s="46">
        <v>73233000</v>
      </c>
      <c r="H491" s="34">
        <v>45056</v>
      </c>
      <c r="I491" s="35" t="s">
        <v>234</v>
      </c>
      <c r="J491" s="36" t="s">
        <v>1217</v>
      </c>
      <c r="K491" s="37">
        <v>0</v>
      </c>
      <c r="L491" s="55"/>
      <c r="M491" s="56">
        <v>50449400</v>
      </c>
      <c r="N491" s="50">
        <f t="shared" si="28"/>
        <v>22783600</v>
      </c>
      <c r="O491" s="38">
        <v>1</v>
      </c>
      <c r="P491" s="39"/>
      <c r="Q491" s="40"/>
      <c r="R491" s="41"/>
      <c r="T491" s="51">
        <v>45137</v>
      </c>
      <c r="U491" s="52">
        <f t="shared" si="29"/>
        <v>1.99</v>
      </c>
      <c r="V491" s="53">
        <f t="shared" si="30"/>
        <v>82</v>
      </c>
      <c r="W491" s="53">
        <f t="shared" si="31"/>
        <v>163</v>
      </c>
      <c r="Y491" s="51">
        <f>VLOOKUP(A491,'[2]BASE 2023'!$C$5:$DV$1213,94,0)</f>
        <v>0</v>
      </c>
      <c r="Z491" s="51">
        <f>VLOOKUP(A491,'[2]BASE 2023'!$C$5:$DV$1213,93,0)</f>
        <v>0</v>
      </c>
    </row>
    <row r="492" spans="1:26" ht="17.25" customHeight="1" x14ac:dyDescent="0.25">
      <c r="A492" s="58" t="s">
        <v>2936</v>
      </c>
      <c r="B492" s="33">
        <v>44970</v>
      </c>
      <c r="C492" s="57">
        <v>44973</v>
      </c>
      <c r="D492" s="54" t="s">
        <v>732</v>
      </c>
      <c r="E492" s="36" t="s">
        <v>590</v>
      </c>
      <c r="F492" s="36" t="s">
        <v>2037</v>
      </c>
      <c r="G492" s="46">
        <v>21012000</v>
      </c>
      <c r="H492" s="34">
        <v>45092</v>
      </c>
      <c r="I492" s="35" t="s">
        <v>234</v>
      </c>
      <c r="J492" s="36" t="s">
        <v>1218</v>
      </c>
      <c r="K492" s="37">
        <v>0</v>
      </c>
      <c r="L492" s="55"/>
      <c r="M492" s="56">
        <v>0</v>
      </c>
      <c r="N492" s="50">
        <f t="shared" si="28"/>
        <v>21012000</v>
      </c>
      <c r="O492" s="38">
        <v>1</v>
      </c>
      <c r="P492" s="39"/>
      <c r="Q492" s="40"/>
      <c r="R492" s="41"/>
      <c r="T492" s="51">
        <v>45137</v>
      </c>
      <c r="U492" s="52">
        <f t="shared" si="29"/>
        <v>1.38</v>
      </c>
      <c r="V492" s="53">
        <f t="shared" si="30"/>
        <v>119</v>
      </c>
      <c r="W492" s="53">
        <f t="shared" si="31"/>
        <v>164</v>
      </c>
      <c r="Y492" s="51">
        <f>VLOOKUP(A492,'[2]BASE 2023'!$C$5:$DV$1213,94,0)</f>
        <v>0</v>
      </c>
      <c r="Z492" s="51">
        <f>VLOOKUP(A492,'[2]BASE 2023'!$C$5:$DV$1213,93,0)</f>
        <v>0</v>
      </c>
    </row>
    <row r="493" spans="1:26" ht="17.25" customHeight="1" x14ac:dyDescent="0.25">
      <c r="A493" s="58" t="s">
        <v>2937</v>
      </c>
      <c r="B493" s="33">
        <v>44970</v>
      </c>
      <c r="C493" s="57">
        <v>44973</v>
      </c>
      <c r="D493" s="54" t="s">
        <v>732</v>
      </c>
      <c r="E493" s="36" t="s">
        <v>250</v>
      </c>
      <c r="F493" s="36" t="s">
        <v>2038</v>
      </c>
      <c r="G493" s="46">
        <v>55156500</v>
      </c>
      <c r="H493" s="34">
        <v>45290</v>
      </c>
      <c r="I493" s="35" t="s">
        <v>234</v>
      </c>
      <c r="J493" s="36" t="s">
        <v>1219</v>
      </c>
      <c r="K493" s="37">
        <v>0</v>
      </c>
      <c r="L493" s="55"/>
      <c r="M493" s="56">
        <v>0</v>
      </c>
      <c r="N493" s="50">
        <f t="shared" si="28"/>
        <v>55156500</v>
      </c>
      <c r="O493" s="38">
        <v>0.52</v>
      </c>
      <c r="P493" s="39"/>
      <c r="Q493" s="40"/>
      <c r="R493" s="41"/>
      <c r="T493" s="51">
        <v>45137</v>
      </c>
      <c r="U493" s="52">
        <f t="shared" si="29"/>
        <v>0.52</v>
      </c>
      <c r="V493" s="53">
        <f t="shared" si="30"/>
        <v>317</v>
      </c>
      <c r="W493" s="53">
        <f t="shared" si="31"/>
        <v>164</v>
      </c>
      <c r="Y493" s="51">
        <f>VLOOKUP(A493,'[2]BASE 2023'!$C$5:$DV$1213,94,0)</f>
        <v>0</v>
      </c>
      <c r="Z493" s="51">
        <f>VLOOKUP(A493,'[2]BASE 2023'!$C$5:$DV$1213,93,0)</f>
        <v>0</v>
      </c>
    </row>
    <row r="494" spans="1:26" ht="17.25" customHeight="1" x14ac:dyDescent="0.25">
      <c r="A494" s="58" t="s">
        <v>2938</v>
      </c>
      <c r="B494" s="33">
        <v>44970</v>
      </c>
      <c r="C494" s="57">
        <v>44972</v>
      </c>
      <c r="D494" s="54" t="s">
        <v>732</v>
      </c>
      <c r="E494" s="36" t="s">
        <v>556</v>
      </c>
      <c r="F494" s="36" t="s">
        <v>2039</v>
      </c>
      <c r="G494" s="46">
        <v>41200000</v>
      </c>
      <c r="H494" s="34">
        <v>45213</v>
      </c>
      <c r="I494" s="35" t="s">
        <v>234</v>
      </c>
      <c r="J494" s="36" t="s">
        <v>1220</v>
      </c>
      <c r="K494" s="37">
        <v>0</v>
      </c>
      <c r="L494" s="55"/>
      <c r="M494" s="56">
        <v>0</v>
      </c>
      <c r="N494" s="50">
        <f t="shared" si="28"/>
        <v>41200000</v>
      </c>
      <c r="O494" s="38">
        <v>0.68</v>
      </c>
      <c r="P494" s="39"/>
      <c r="Q494" s="40"/>
      <c r="R494" s="41"/>
      <c r="T494" s="51">
        <v>45137</v>
      </c>
      <c r="U494" s="52">
        <f t="shared" si="29"/>
        <v>0.68</v>
      </c>
      <c r="V494" s="53">
        <f t="shared" si="30"/>
        <v>241</v>
      </c>
      <c r="W494" s="53">
        <f t="shared" si="31"/>
        <v>165</v>
      </c>
      <c r="Y494" s="51">
        <f>VLOOKUP(A494,'[2]BASE 2023'!$C$5:$DV$1213,94,0)</f>
        <v>0</v>
      </c>
      <c r="Z494" s="51">
        <f>VLOOKUP(A494,'[2]BASE 2023'!$C$5:$DV$1213,93,0)</f>
        <v>0</v>
      </c>
    </row>
    <row r="495" spans="1:26" ht="17.25" customHeight="1" x14ac:dyDescent="0.25">
      <c r="A495" s="58" t="s">
        <v>2939</v>
      </c>
      <c r="B495" s="33">
        <v>44967</v>
      </c>
      <c r="C495" s="57">
        <v>44971</v>
      </c>
      <c r="D495" s="54" t="s">
        <v>732</v>
      </c>
      <c r="E495" s="36" t="s">
        <v>84</v>
      </c>
      <c r="F495" s="36" t="s">
        <v>391</v>
      </c>
      <c r="G495" s="46">
        <v>42800000</v>
      </c>
      <c r="H495" s="34">
        <v>45212</v>
      </c>
      <c r="I495" s="35" t="s">
        <v>234</v>
      </c>
      <c r="J495" s="36" t="s">
        <v>1221</v>
      </c>
      <c r="K495" s="37">
        <v>0</v>
      </c>
      <c r="L495" s="55"/>
      <c r="M495" s="56">
        <v>0</v>
      </c>
      <c r="N495" s="50">
        <f t="shared" si="28"/>
        <v>42800000</v>
      </c>
      <c r="O495" s="38">
        <v>0.69</v>
      </c>
      <c r="P495" s="39"/>
      <c r="Q495" s="40"/>
      <c r="R495" s="41"/>
      <c r="T495" s="51">
        <v>45137</v>
      </c>
      <c r="U495" s="52">
        <f t="shared" si="29"/>
        <v>0.69</v>
      </c>
      <c r="V495" s="53">
        <f t="shared" si="30"/>
        <v>241</v>
      </c>
      <c r="W495" s="53">
        <f t="shared" si="31"/>
        <v>166</v>
      </c>
      <c r="Y495" s="51">
        <f>VLOOKUP(A495,'[2]BASE 2023'!$C$5:$DV$1213,94,0)</f>
        <v>0</v>
      </c>
      <c r="Z495" s="51">
        <f>VLOOKUP(A495,'[2]BASE 2023'!$C$5:$DV$1213,93,0)</f>
        <v>0</v>
      </c>
    </row>
    <row r="496" spans="1:26" ht="17.25" customHeight="1" x14ac:dyDescent="0.25">
      <c r="A496" s="58" t="s">
        <v>2940</v>
      </c>
      <c r="B496" s="33">
        <v>44967</v>
      </c>
      <c r="C496" s="57">
        <v>44973</v>
      </c>
      <c r="D496" s="54" t="s">
        <v>732</v>
      </c>
      <c r="E496" s="36" t="s">
        <v>58</v>
      </c>
      <c r="F496" s="36" t="s">
        <v>2040</v>
      </c>
      <c r="G496" s="46">
        <v>42800000</v>
      </c>
      <c r="H496" s="34">
        <v>45214</v>
      </c>
      <c r="I496" s="35" t="s">
        <v>234</v>
      </c>
      <c r="J496" s="36" t="s">
        <v>1222</v>
      </c>
      <c r="K496" s="37">
        <v>0</v>
      </c>
      <c r="L496" s="55"/>
      <c r="M496" s="56">
        <v>0</v>
      </c>
      <c r="N496" s="50">
        <f t="shared" si="28"/>
        <v>42800000</v>
      </c>
      <c r="O496" s="38">
        <v>0.68</v>
      </c>
      <c r="P496" s="39"/>
      <c r="Q496" s="40"/>
      <c r="R496" s="41"/>
      <c r="T496" s="51">
        <v>45137</v>
      </c>
      <c r="U496" s="52">
        <f t="shared" si="29"/>
        <v>0.68</v>
      </c>
      <c r="V496" s="53">
        <f t="shared" si="30"/>
        <v>241</v>
      </c>
      <c r="W496" s="53">
        <f t="shared" si="31"/>
        <v>164</v>
      </c>
      <c r="Y496" s="51">
        <f>VLOOKUP(A496,'[2]BASE 2023'!$C$5:$DV$1213,94,0)</f>
        <v>0</v>
      </c>
      <c r="Z496" s="51">
        <f>VLOOKUP(A496,'[2]BASE 2023'!$C$5:$DV$1213,93,0)</f>
        <v>0</v>
      </c>
    </row>
    <row r="497" spans="1:26" ht="17.25" customHeight="1" x14ac:dyDescent="0.25">
      <c r="A497" s="58" t="s">
        <v>2941</v>
      </c>
      <c r="B497" s="33">
        <v>44970</v>
      </c>
      <c r="C497" s="57">
        <v>44972</v>
      </c>
      <c r="D497" s="54" t="s">
        <v>732</v>
      </c>
      <c r="E497" s="36" t="s">
        <v>138</v>
      </c>
      <c r="F497" s="36" t="s">
        <v>2041</v>
      </c>
      <c r="G497" s="46">
        <v>46350000</v>
      </c>
      <c r="H497" s="34">
        <v>45244</v>
      </c>
      <c r="I497" s="35" t="s">
        <v>234</v>
      </c>
      <c r="J497" s="36" t="s">
        <v>1223</v>
      </c>
      <c r="K497" s="37">
        <v>0</v>
      </c>
      <c r="L497" s="55"/>
      <c r="M497" s="56">
        <v>0</v>
      </c>
      <c r="N497" s="50">
        <f t="shared" si="28"/>
        <v>46350000</v>
      </c>
      <c r="O497" s="38">
        <v>0.61</v>
      </c>
      <c r="P497" s="39"/>
      <c r="Q497" s="40"/>
      <c r="R497" s="41"/>
      <c r="T497" s="51">
        <v>45137</v>
      </c>
      <c r="U497" s="52">
        <f t="shared" si="29"/>
        <v>0.61</v>
      </c>
      <c r="V497" s="53">
        <f t="shared" si="30"/>
        <v>272</v>
      </c>
      <c r="W497" s="53">
        <f t="shared" si="31"/>
        <v>165</v>
      </c>
      <c r="Y497" s="51">
        <f>VLOOKUP(A497,'[2]BASE 2023'!$C$5:$DV$1213,94,0)</f>
        <v>0</v>
      </c>
      <c r="Z497" s="51">
        <f>VLOOKUP(A497,'[2]BASE 2023'!$C$5:$DV$1213,93,0)</f>
        <v>0</v>
      </c>
    </row>
    <row r="498" spans="1:26" ht="17.25" customHeight="1" x14ac:dyDescent="0.25">
      <c r="A498" s="58" t="s">
        <v>2942</v>
      </c>
      <c r="B498" s="33">
        <v>44970</v>
      </c>
      <c r="C498" s="57">
        <v>44972</v>
      </c>
      <c r="D498" s="54" t="s">
        <v>732</v>
      </c>
      <c r="E498" s="36" t="s">
        <v>605</v>
      </c>
      <c r="F498" s="36" t="s">
        <v>1696</v>
      </c>
      <c r="G498" s="46">
        <v>60255000</v>
      </c>
      <c r="H498" s="34">
        <v>45244</v>
      </c>
      <c r="I498" s="35" t="s">
        <v>234</v>
      </c>
      <c r="J498" s="36" t="s">
        <v>1224</v>
      </c>
      <c r="K498" s="37">
        <v>0</v>
      </c>
      <c r="L498" s="55"/>
      <c r="M498" s="56">
        <v>0</v>
      </c>
      <c r="N498" s="50">
        <f t="shared" si="28"/>
        <v>60255000</v>
      </c>
      <c r="O498" s="38">
        <v>0.61</v>
      </c>
      <c r="P498" s="39"/>
      <c r="Q498" s="40"/>
      <c r="R498" s="41"/>
      <c r="T498" s="51">
        <v>45137</v>
      </c>
      <c r="U498" s="52">
        <f t="shared" si="29"/>
        <v>0.61</v>
      </c>
      <c r="V498" s="53">
        <f t="shared" si="30"/>
        <v>272</v>
      </c>
      <c r="W498" s="53">
        <f t="shared" si="31"/>
        <v>165</v>
      </c>
      <c r="Y498" s="51">
        <f>VLOOKUP(A498,'[2]BASE 2023'!$C$5:$DV$1213,94,0)</f>
        <v>0</v>
      </c>
      <c r="Z498" s="51">
        <f>VLOOKUP(A498,'[2]BASE 2023'!$C$5:$DV$1213,93,0)</f>
        <v>0</v>
      </c>
    </row>
    <row r="499" spans="1:26" ht="17.25" customHeight="1" x14ac:dyDescent="0.25">
      <c r="A499" s="58" t="s">
        <v>2943</v>
      </c>
      <c r="B499" s="33">
        <v>44971</v>
      </c>
      <c r="C499" s="57">
        <v>44973</v>
      </c>
      <c r="D499" s="54" t="s">
        <v>732</v>
      </c>
      <c r="E499" s="36" t="s">
        <v>2042</v>
      </c>
      <c r="F499" s="36" t="s">
        <v>2043</v>
      </c>
      <c r="G499" s="46">
        <v>21012000</v>
      </c>
      <c r="H499" s="34">
        <v>45092</v>
      </c>
      <c r="I499" s="35" t="s">
        <v>234</v>
      </c>
      <c r="J499" s="36" t="s">
        <v>1225</v>
      </c>
      <c r="K499" s="37">
        <v>0</v>
      </c>
      <c r="L499" s="55"/>
      <c r="M499" s="56">
        <v>0</v>
      </c>
      <c r="N499" s="50">
        <f t="shared" si="28"/>
        <v>21012000</v>
      </c>
      <c r="O499" s="38">
        <v>1</v>
      </c>
      <c r="P499" s="39"/>
      <c r="Q499" s="40"/>
      <c r="R499" s="41"/>
      <c r="T499" s="51">
        <v>45137</v>
      </c>
      <c r="U499" s="52">
        <f t="shared" si="29"/>
        <v>1.38</v>
      </c>
      <c r="V499" s="53">
        <f t="shared" si="30"/>
        <v>119</v>
      </c>
      <c r="W499" s="53">
        <f t="shared" si="31"/>
        <v>164</v>
      </c>
      <c r="Y499" s="51">
        <f>VLOOKUP(A499,'[2]BASE 2023'!$C$5:$DV$1213,94,0)</f>
        <v>0</v>
      </c>
      <c r="Z499" s="51">
        <f>VLOOKUP(A499,'[2]BASE 2023'!$C$5:$DV$1213,93,0)</f>
        <v>0</v>
      </c>
    </row>
    <row r="500" spans="1:26" ht="17.25" customHeight="1" x14ac:dyDescent="0.25">
      <c r="A500" s="58" t="s">
        <v>2944</v>
      </c>
      <c r="B500" s="33">
        <v>44971</v>
      </c>
      <c r="C500" s="57">
        <v>44973</v>
      </c>
      <c r="D500" s="54" t="s">
        <v>732</v>
      </c>
      <c r="E500" s="36" t="s">
        <v>525</v>
      </c>
      <c r="F500" s="36" t="s">
        <v>2044</v>
      </c>
      <c r="G500" s="46">
        <v>21012000</v>
      </c>
      <c r="H500" s="34">
        <v>45092</v>
      </c>
      <c r="I500" s="35" t="s">
        <v>234</v>
      </c>
      <c r="J500" s="36" t="s">
        <v>1226</v>
      </c>
      <c r="K500" s="37">
        <v>0</v>
      </c>
      <c r="L500" s="55"/>
      <c r="M500" s="56">
        <v>0</v>
      </c>
      <c r="N500" s="50">
        <f t="shared" si="28"/>
        <v>21012000</v>
      </c>
      <c r="O500" s="38">
        <v>1</v>
      </c>
      <c r="P500" s="39"/>
      <c r="Q500" s="40"/>
      <c r="R500" s="41"/>
      <c r="T500" s="51">
        <v>45137</v>
      </c>
      <c r="U500" s="52">
        <f t="shared" si="29"/>
        <v>1.38</v>
      </c>
      <c r="V500" s="53">
        <f t="shared" si="30"/>
        <v>119</v>
      </c>
      <c r="W500" s="53">
        <f t="shared" si="31"/>
        <v>164</v>
      </c>
      <c r="Y500" s="51">
        <f>VLOOKUP(A500,'[2]BASE 2023'!$C$5:$DV$1213,94,0)</f>
        <v>0</v>
      </c>
      <c r="Z500" s="51">
        <f>VLOOKUP(A500,'[2]BASE 2023'!$C$5:$DV$1213,93,0)</f>
        <v>0</v>
      </c>
    </row>
    <row r="501" spans="1:26" ht="17.25" customHeight="1" x14ac:dyDescent="0.25">
      <c r="A501" s="58" t="s">
        <v>2945</v>
      </c>
      <c r="B501" s="33">
        <v>44971</v>
      </c>
      <c r="C501" s="57">
        <v>44980</v>
      </c>
      <c r="D501" s="54" t="s">
        <v>732</v>
      </c>
      <c r="E501" s="36" t="s">
        <v>3952</v>
      </c>
      <c r="F501" s="36" t="s">
        <v>2045</v>
      </c>
      <c r="G501" s="46">
        <v>52530000</v>
      </c>
      <c r="H501" s="34">
        <v>45282</v>
      </c>
      <c r="I501" s="35" t="s">
        <v>234</v>
      </c>
      <c r="J501" s="36" t="s">
        <v>1227</v>
      </c>
      <c r="K501" s="37">
        <v>0</v>
      </c>
      <c r="L501" s="55"/>
      <c r="M501" s="56">
        <v>0</v>
      </c>
      <c r="N501" s="50">
        <f t="shared" si="28"/>
        <v>52530000</v>
      </c>
      <c r="O501" s="38">
        <v>0.52</v>
      </c>
      <c r="P501" s="39"/>
      <c r="Q501" s="40"/>
      <c r="R501" s="41"/>
      <c r="T501" s="51">
        <v>45137</v>
      </c>
      <c r="U501" s="52">
        <f t="shared" si="29"/>
        <v>0.52</v>
      </c>
      <c r="V501" s="53">
        <f t="shared" si="30"/>
        <v>302</v>
      </c>
      <c r="W501" s="53">
        <f t="shared" si="31"/>
        <v>157</v>
      </c>
      <c r="Y501" s="51">
        <f>VLOOKUP(A501,'[2]BASE 2023'!$C$5:$DV$1213,94,0)</f>
        <v>0</v>
      </c>
      <c r="Z501" s="51">
        <f>VLOOKUP(A501,'[2]BASE 2023'!$C$5:$DV$1213,93,0)</f>
        <v>0</v>
      </c>
    </row>
    <row r="502" spans="1:26" ht="17.25" customHeight="1" x14ac:dyDescent="0.25">
      <c r="A502" s="58" t="s">
        <v>2946</v>
      </c>
      <c r="B502" s="33">
        <v>44971</v>
      </c>
      <c r="C502" s="57">
        <v>44973</v>
      </c>
      <c r="D502" s="54" t="s">
        <v>732</v>
      </c>
      <c r="E502" s="36" t="s">
        <v>3953</v>
      </c>
      <c r="F502" s="36" t="s">
        <v>39</v>
      </c>
      <c r="G502" s="46">
        <v>62881500</v>
      </c>
      <c r="H502" s="34">
        <v>45306</v>
      </c>
      <c r="I502" s="35" t="s">
        <v>234</v>
      </c>
      <c r="J502" s="36" t="s">
        <v>1228</v>
      </c>
      <c r="K502" s="37">
        <v>0</v>
      </c>
      <c r="L502" s="55"/>
      <c r="M502" s="56">
        <v>0</v>
      </c>
      <c r="N502" s="50">
        <f t="shared" si="28"/>
        <v>62881500</v>
      </c>
      <c r="O502" s="38">
        <v>0.49</v>
      </c>
      <c r="P502" s="39"/>
      <c r="Q502" s="40"/>
      <c r="R502" s="41"/>
      <c r="T502" s="51">
        <v>45137</v>
      </c>
      <c r="U502" s="52">
        <f t="shared" si="29"/>
        <v>0.49</v>
      </c>
      <c r="V502" s="53">
        <f t="shared" si="30"/>
        <v>333</v>
      </c>
      <c r="W502" s="53">
        <f t="shared" si="31"/>
        <v>164</v>
      </c>
      <c r="Y502" s="51">
        <f>VLOOKUP(A502,'[2]BASE 2023'!$C$5:$DV$1213,94,0)</f>
        <v>0</v>
      </c>
      <c r="Z502" s="51">
        <f>VLOOKUP(A502,'[2]BASE 2023'!$C$5:$DV$1213,93,0)</f>
        <v>0</v>
      </c>
    </row>
    <row r="503" spans="1:26" ht="17.25" customHeight="1" x14ac:dyDescent="0.25">
      <c r="A503" s="58" t="s">
        <v>2947</v>
      </c>
      <c r="B503" s="33">
        <v>44971</v>
      </c>
      <c r="C503" s="57">
        <v>44973</v>
      </c>
      <c r="D503" s="54" t="s">
        <v>732</v>
      </c>
      <c r="E503" s="36" t="s">
        <v>132</v>
      </c>
      <c r="F503" s="36" t="s">
        <v>39</v>
      </c>
      <c r="G503" s="46">
        <v>22866000</v>
      </c>
      <c r="H503" s="34">
        <v>45092</v>
      </c>
      <c r="I503" s="35" t="s">
        <v>234</v>
      </c>
      <c r="J503" s="36" t="s">
        <v>1229</v>
      </c>
      <c r="K503" s="37">
        <v>0</v>
      </c>
      <c r="L503" s="55"/>
      <c r="M503" s="56">
        <v>0</v>
      </c>
      <c r="N503" s="50">
        <f t="shared" si="28"/>
        <v>22866000</v>
      </c>
      <c r="O503" s="38">
        <v>1</v>
      </c>
      <c r="P503" s="39"/>
      <c r="Q503" s="40"/>
      <c r="R503" s="41"/>
      <c r="T503" s="51">
        <v>45137</v>
      </c>
      <c r="U503" s="52">
        <f t="shared" si="29"/>
        <v>1.38</v>
      </c>
      <c r="V503" s="53">
        <f t="shared" si="30"/>
        <v>119</v>
      </c>
      <c r="W503" s="53">
        <f t="shared" si="31"/>
        <v>164</v>
      </c>
      <c r="Y503" s="51">
        <f>VLOOKUP(A503,'[2]BASE 2023'!$C$5:$DV$1213,94,0)</f>
        <v>0</v>
      </c>
      <c r="Z503" s="51">
        <f>VLOOKUP(A503,'[2]BASE 2023'!$C$5:$DV$1213,93,0)</f>
        <v>0</v>
      </c>
    </row>
    <row r="504" spans="1:26" ht="17.25" customHeight="1" x14ac:dyDescent="0.25">
      <c r="A504" s="58" t="s">
        <v>2948</v>
      </c>
      <c r="B504" s="33">
        <v>44971</v>
      </c>
      <c r="C504" s="57">
        <v>44977</v>
      </c>
      <c r="D504" s="54" t="s">
        <v>732</v>
      </c>
      <c r="E504" s="36" t="s">
        <v>176</v>
      </c>
      <c r="F504" s="36" t="s">
        <v>2046</v>
      </c>
      <c r="G504" s="46">
        <v>94039000</v>
      </c>
      <c r="H504" s="34">
        <v>45310</v>
      </c>
      <c r="I504" s="35" t="s">
        <v>234</v>
      </c>
      <c r="J504" s="36" t="s">
        <v>1230</v>
      </c>
      <c r="K504" s="37">
        <v>0</v>
      </c>
      <c r="L504" s="55"/>
      <c r="M504" s="56">
        <v>0</v>
      </c>
      <c r="N504" s="50">
        <f t="shared" si="28"/>
        <v>94039000</v>
      </c>
      <c r="O504" s="38">
        <v>0.48</v>
      </c>
      <c r="P504" s="39"/>
      <c r="Q504" s="40"/>
      <c r="R504" s="41"/>
      <c r="T504" s="51">
        <v>45137</v>
      </c>
      <c r="U504" s="52">
        <f t="shared" si="29"/>
        <v>0.48</v>
      </c>
      <c r="V504" s="53">
        <f t="shared" si="30"/>
        <v>333</v>
      </c>
      <c r="W504" s="53">
        <f t="shared" si="31"/>
        <v>160</v>
      </c>
      <c r="Y504" s="51">
        <f>VLOOKUP(A504,'[2]BASE 2023'!$C$5:$DV$1213,94,0)</f>
        <v>0</v>
      </c>
      <c r="Z504" s="51">
        <f>VLOOKUP(A504,'[2]BASE 2023'!$C$5:$DV$1213,93,0)</f>
        <v>0</v>
      </c>
    </row>
    <row r="505" spans="1:26" ht="17.25" customHeight="1" x14ac:dyDescent="0.25">
      <c r="A505" s="58" t="s">
        <v>2949</v>
      </c>
      <c r="B505" s="33">
        <v>44970</v>
      </c>
      <c r="C505" s="57">
        <v>44973</v>
      </c>
      <c r="D505" s="54" t="s">
        <v>732</v>
      </c>
      <c r="E505" s="36" t="s">
        <v>337</v>
      </c>
      <c r="F505" s="36" t="s">
        <v>39</v>
      </c>
      <c r="G505" s="46">
        <v>62881500</v>
      </c>
      <c r="H505" s="34">
        <v>45306</v>
      </c>
      <c r="I505" s="35" t="s">
        <v>234</v>
      </c>
      <c r="J505" s="36" t="s">
        <v>1231</v>
      </c>
      <c r="K505" s="37">
        <v>0</v>
      </c>
      <c r="L505" s="55"/>
      <c r="M505" s="56">
        <v>0</v>
      </c>
      <c r="N505" s="50">
        <f t="shared" si="28"/>
        <v>62881500</v>
      </c>
      <c r="O505" s="38">
        <v>0.49</v>
      </c>
      <c r="P505" s="39"/>
      <c r="Q505" s="40"/>
      <c r="R505" s="41"/>
      <c r="T505" s="51">
        <v>45137</v>
      </c>
      <c r="U505" s="52">
        <f t="shared" si="29"/>
        <v>0.49</v>
      </c>
      <c r="V505" s="53">
        <f t="shared" si="30"/>
        <v>333</v>
      </c>
      <c r="W505" s="53">
        <f t="shared" si="31"/>
        <v>164</v>
      </c>
      <c r="Y505" s="51">
        <f>VLOOKUP(A505,'[2]BASE 2023'!$C$5:$DV$1213,94,0)</f>
        <v>0</v>
      </c>
      <c r="Z505" s="51">
        <f>VLOOKUP(A505,'[2]BASE 2023'!$C$5:$DV$1213,93,0)</f>
        <v>0</v>
      </c>
    </row>
    <row r="506" spans="1:26" ht="17.25" customHeight="1" x14ac:dyDescent="0.25">
      <c r="A506" s="58" t="s">
        <v>2950</v>
      </c>
      <c r="B506" s="33">
        <v>44971</v>
      </c>
      <c r="C506" s="57">
        <v>44978</v>
      </c>
      <c r="D506" s="54" t="s">
        <v>732</v>
      </c>
      <c r="E506" s="36" t="s">
        <v>2047</v>
      </c>
      <c r="F506" s="36" t="s">
        <v>94</v>
      </c>
      <c r="G506" s="46">
        <v>71379000</v>
      </c>
      <c r="H506" s="34">
        <v>45311</v>
      </c>
      <c r="I506" s="35" t="s">
        <v>234</v>
      </c>
      <c r="J506" s="36" t="s">
        <v>1232</v>
      </c>
      <c r="K506" s="37">
        <v>0</v>
      </c>
      <c r="L506" s="55"/>
      <c r="M506" s="56">
        <v>0</v>
      </c>
      <c r="N506" s="50">
        <f t="shared" si="28"/>
        <v>71379000</v>
      </c>
      <c r="O506" s="38">
        <v>0.48</v>
      </c>
      <c r="P506" s="39"/>
      <c r="Q506" s="40"/>
      <c r="R506" s="41"/>
      <c r="T506" s="51">
        <v>45137</v>
      </c>
      <c r="U506" s="52">
        <f t="shared" si="29"/>
        <v>0.48</v>
      </c>
      <c r="V506" s="53">
        <f t="shared" si="30"/>
        <v>333</v>
      </c>
      <c r="W506" s="53">
        <f t="shared" si="31"/>
        <v>159</v>
      </c>
      <c r="Y506" s="51">
        <f>VLOOKUP(A506,'[2]BASE 2023'!$C$5:$DV$1213,94,0)</f>
        <v>0</v>
      </c>
      <c r="Z506" s="51">
        <f>VLOOKUP(A506,'[2]BASE 2023'!$C$5:$DV$1213,93,0)</f>
        <v>0</v>
      </c>
    </row>
    <row r="507" spans="1:26" ht="17.25" customHeight="1" x14ac:dyDescent="0.25">
      <c r="A507" s="58" t="s">
        <v>2951</v>
      </c>
      <c r="B507" s="33">
        <v>44973</v>
      </c>
      <c r="C507" s="57">
        <v>44985</v>
      </c>
      <c r="D507" s="54" t="s">
        <v>732</v>
      </c>
      <c r="E507" s="36" t="s">
        <v>2048</v>
      </c>
      <c r="F507" s="36" t="s">
        <v>2049</v>
      </c>
      <c r="G507" s="46">
        <v>76755600</v>
      </c>
      <c r="H507" s="34">
        <v>45257</v>
      </c>
      <c r="I507" s="35" t="s">
        <v>234</v>
      </c>
      <c r="J507" s="36" t="s">
        <v>1233</v>
      </c>
      <c r="K507" s="37">
        <v>0</v>
      </c>
      <c r="L507" s="55"/>
      <c r="M507" s="56">
        <v>0</v>
      </c>
      <c r="N507" s="50">
        <f t="shared" si="28"/>
        <v>76755600</v>
      </c>
      <c r="O507" s="38">
        <v>0.56000000000000005</v>
      </c>
      <c r="P507" s="39"/>
      <c r="Q507" s="40"/>
      <c r="R507" s="41"/>
      <c r="T507" s="51">
        <v>45137</v>
      </c>
      <c r="U507" s="52">
        <f t="shared" si="29"/>
        <v>0.56000000000000005</v>
      </c>
      <c r="V507" s="53">
        <f t="shared" si="30"/>
        <v>272</v>
      </c>
      <c r="W507" s="53">
        <f t="shared" si="31"/>
        <v>152</v>
      </c>
      <c r="Y507" s="51">
        <f>VLOOKUP(A507,'[2]BASE 2023'!$C$5:$DV$1213,94,0)</f>
        <v>0</v>
      </c>
      <c r="Z507" s="51">
        <f>VLOOKUP(A507,'[2]BASE 2023'!$C$5:$DV$1213,93,0)</f>
        <v>0</v>
      </c>
    </row>
    <row r="508" spans="1:26" ht="17.25" customHeight="1" x14ac:dyDescent="0.25">
      <c r="A508" s="58" t="s">
        <v>2952</v>
      </c>
      <c r="B508" s="33">
        <v>44970</v>
      </c>
      <c r="C508" s="57">
        <v>44972</v>
      </c>
      <c r="D508" s="54" t="s">
        <v>733</v>
      </c>
      <c r="E508" s="36" t="s">
        <v>140</v>
      </c>
      <c r="F508" s="36" t="s">
        <v>1900</v>
      </c>
      <c r="G508" s="46">
        <v>14000000</v>
      </c>
      <c r="H508" s="34">
        <v>45091</v>
      </c>
      <c r="I508" s="35" t="s">
        <v>234</v>
      </c>
      <c r="J508" s="36" t="s">
        <v>1234</v>
      </c>
      <c r="K508" s="37">
        <v>0</v>
      </c>
      <c r="L508" s="55"/>
      <c r="M508" s="56">
        <v>0</v>
      </c>
      <c r="N508" s="50">
        <f t="shared" si="28"/>
        <v>14000000</v>
      </c>
      <c r="O508" s="38">
        <v>1</v>
      </c>
      <c r="P508" s="39"/>
      <c r="Q508" s="40"/>
      <c r="R508" s="41"/>
      <c r="T508" s="51">
        <v>45137</v>
      </c>
      <c r="U508" s="52">
        <f t="shared" si="29"/>
        <v>1.39</v>
      </c>
      <c r="V508" s="53">
        <f t="shared" si="30"/>
        <v>119</v>
      </c>
      <c r="W508" s="53">
        <f t="shared" si="31"/>
        <v>165</v>
      </c>
      <c r="Y508" s="51">
        <f>VLOOKUP(A508,'[2]BASE 2023'!$C$5:$DV$1213,94,0)</f>
        <v>0</v>
      </c>
      <c r="Z508" s="51">
        <f>VLOOKUP(A508,'[2]BASE 2023'!$C$5:$DV$1213,93,0)</f>
        <v>0</v>
      </c>
    </row>
    <row r="509" spans="1:26" ht="17.25" customHeight="1" x14ac:dyDescent="0.25">
      <c r="A509" s="58" t="s">
        <v>2953</v>
      </c>
      <c r="B509" s="33">
        <v>44971</v>
      </c>
      <c r="C509" s="57">
        <v>44977</v>
      </c>
      <c r="D509" s="54" t="s">
        <v>732</v>
      </c>
      <c r="E509" s="36" t="s">
        <v>225</v>
      </c>
      <c r="F509" s="36" t="s">
        <v>2050</v>
      </c>
      <c r="G509" s="46">
        <v>47277000</v>
      </c>
      <c r="H509" s="34">
        <v>45249</v>
      </c>
      <c r="I509" s="35" t="s">
        <v>234</v>
      </c>
      <c r="J509" s="36" t="s">
        <v>1235</v>
      </c>
      <c r="K509" s="37">
        <v>0</v>
      </c>
      <c r="L509" s="55"/>
      <c r="M509" s="56">
        <v>0</v>
      </c>
      <c r="N509" s="50">
        <f t="shared" si="28"/>
        <v>47277000</v>
      </c>
      <c r="O509" s="38">
        <v>0.59</v>
      </c>
      <c r="P509" s="39"/>
      <c r="Q509" s="40"/>
      <c r="R509" s="41"/>
      <c r="T509" s="51">
        <v>45137</v>
      </c>
      <c r="U509" s="52">
        <f t="shared" si="29"/>
        <v>0.59</v>
      </c>
      <c r="V509" s="53">
        <f t="shared" si="30"/>
        <v>272</v>
      </c>
      <c r="W509" s="53">
        <f t="shared" si="31"/>
        <v>160</v>
      </c>
      <c r="Y509" s="51">
        <f>VLOOKUP(A509,'[2]BASE 2023'!$C$5:$DV$1213,94,0)</f>
        <v>0</v>
      </c>
      <c r="Z509" s="51">
        <f>VLOOKUP(A509,'[2]BASE 2023'!$C$5:$DV$1213,93,0)</f>
        <v>0</v>
      </c>
    </row>
    <row r="510" spans="1:26" ht="17.25" customHeight="1" x14ac:dyDescent="0.25">
      <c r="A510" s="58" t="s">
        <v>2954</v>
      </c>
      <c r="B510" s="33">
        <v>44972</v>
      </c>
      <c r="C510" s="57">
        <v>44978</v>
      </c>
      <c r="D510" s="54" t="s">
        <v>732</v>
      </c>
      <c r="E510" s="36" t="s">
        <v>121</v>
      </c>
      <c r="F510" s="36" t="s">
        <v>2051</v>
      </c>
      <c r="G510" s="46">
        <v>29912000</v>
      </c>
      <c r="H510" s="34">
        <v>45097</v>
      </c>
      <c r="I510" s="35" t="s">
        <v>234</v>
      </c>
      <c r="J510" s="36" t="s">
        <v>1236</v>
      </c>
      <c r="K510" s="37">
        <v>0</v>
      </c>
      <c r="L510" s="55"/>
      <c r="M510" s="56">
        <v>0</v>
      </c>
      <c r="N510" s="50">
        <f t="shared" si="28"/>
        <v>29912000</v>
      </c>
      <c r="O510" s="38">
        <v>1</v>
      </c>
      <c r="P510" s="39"/>
      <c r="Q510" s="40"/>
      <c r="R510" s="41"/>
      <c r="T510" s="51">
        <v>45137</v>
      </c>
      <c r="U510" s="52">
        <f t="shared" si="29"/>
        <v>1.34</v>
      </c>
      <c r="V510" s="53">
        <f t="shared" si="30"/>
        <v>119</v>
      </c>
      <c r="W510" s="53">
        <f t="shared" si="31"/>
        <v>159</v>
      </c>
      <c r="Y510" s="51">
        <f>VLOOKUP(A510,'[2]BASE 2023'!$C$5:$DV$1213,94,0)</f>
        <v>0</v>
      </c>
      <c r="Z510" s="51">
        <f>VLOOKUP(A510,'[2]BASE 2023'!$C$5:$DV$1213,93,0)</f>
        <v>0</v>
      </c>
    </row>
    <row r="511" spans="1:26" ht="17.25" customHeight="1" x14ac:dyDescent="0.25">
      <c r="A511" s="58" t="s">
        <v>2955</v>
      </c>
      <c r="B511" s="33">
        <v>44971</v>
      </c>
      <c r="C511" s="57">
        <v>44977</v>
      </c>
      <c r="D511" s="54" t="s">
        <v>732</v>
      </c>
      <c r="E511" s="36" t="s">
        <v>122</v>
      </c>
      <c r="F511" s="36" t="s">
        <v>2052</v>
      </c>
      <c r="G511" s="46">
        <v>29912000</v>
      </c>
      <c r="H511" s="34">
        <v>45096</v>
      </c>
      <c r="I511" s="35" t="s">
        <v>234</v>
      </c>
      <c r="J511" s="36" t="s">
        <v>1237</v>
      </c>
      <c r="K511" s="37">
        <v>0</v>
      </c>
      <c r="L511" s="55"/>
      <c r="M511" s="56">
        <v>0</v>
      </c>
      <c r="N511" s="50">
        <f t="shared" si="28"/>
        <v>29912000</v>
      </c>
      <c r="O511" s="38">
        <v>1</v>
      </c>
      <c r="P511" s="39"/>
      <c r="Q511" s="40"/>
      <c r="R511" s="41"/>
      <c r="T511" s="51">
        <v>45137</v>
      </c>
      <c r="U511" s="52">
        <f t="shared" si="29"/>
        <v>1.34</v>
      </c>
      <c r="V511" s="53">
        <f t="shared" si="30"/>
        <v>119</v>
      </c>
      <c r="W511" s="53">
        <f t="shared" si="31"/>
        <v>160</v>
      </c>
      <c r="Y511" s="51">
        <f>VLOOKUP(A511,'[2]BASE 2023'!$C$5:$DV$1213,94,0)</f>
        <v>0</v>
      </c>
      <c r="Z511" s="51">
        <f>VLOOKUP(A511,'[2]BASE 2023'!$C$5:$DV$1213,93,0)</f>
        <v>0</v>
      </c>
    </row>
    <row r="512" spans="1:26" ht="17.25" customHeight="1" x14ac:dyDescent="0.25">
      <c r="A512" s="58" t="s">
        <v>2956</v>
      </c>
      <c r="B512" s="33">
        <v>44971</v>
      </c>
      <c r="C512" s="57">
        <v>44973</v>
      </c>
      <c r="D512" s="54" t="s">
        <v>732</v>
      </c>
      <c r="E512" s="36" t="s">
        <v>251</v>
      </c>
      <c r="F512" s="36" t="s">
        <v>1625</v>
      </c>
      <c r="G512" s="46">
        <v>61600000</v>
      </c>
      <c r="H512" s="34">
        <v>45214</v>
      </c>
      <c r="I512" s="35" t="s">
        <v>234</v>
      </c>
      <c r="J512" s="36" t="s">
        <v>1238</v>
      </c>
      <c r="K512" s="37">
        <v>0</v>
      </c>
      <c r="L512" s="55"/>
      <c r="M512" s="56">
        <v>0</v>
      </c>
      <c r="N512" s="50">
        <f t="shared" si="28"/>
        <v>61600000</v>
      </c>
      <c r="O512" s="38">
        <v>0.68</v>
      </c>
      <c r="P512" s="39"/>
      <c r="Q512" s="40"/>
      <c r="R512" s="41"/>
      <c r="T512" s="51">
        <v>45137</v>
      </c>
      <c r="U512" s="52">
        <f t="shared" si="29"/>
        <v>0.68</v>
      </c>
      <c r="V512" s="53">
        <f t="shared" si="30"/>
        <v>241</v>
      </c>
      <c r="W512" s="53">
        <f t="shared" si="31"/>
        <v>164</v>
      </c>
      <c r="Y512" s="51">
        <f>VLOOKUP(A512,'[2]BASE 2023'!$C$5:$DV$1213,94,0)</f>
        <v>0</v>
      </c>
      <c r="Z512" s="51">
        <f>VLOOKUP(A512,'[2]BASE 2023'!$C$5:$DV$1213,93,0)</f>
        <v>0</v>
      </c>
    </row>
    <row r="513" spans="1:26" ht="17.25" customHeight="1" x14ac:dyDescent="0.25">
      <c r="A513" s="58" t="s">
        <v>2957</v>
      </c>
      <c r="B513" s="33">
        <v>44971</v>
      </c>
      <c r="C513" s="57">
        <v>44977</v>
      </c>
      <c r="D513" s="54" t="s">
        <v>732</v>
      </c>
      <c r="E513" s="36" t="s">
        <v>45</v>
      </c>
      <c r="F513" s="36" t="s">
        <v>39</v>
      </c>
      <c r="G513" s="46">
        <v>62881500</v>
      </c>
      <c r="H513" s="34">
        <v>45310</v>
      </c>
      <c r="I513" s="35" t="s">
        <v>234</v>
      </c>
      <c r="J513" s="36" t="s">
        <v>1239</v>
      </c>
      <c r="K513" s="37">
        <v>0</v>
      </c>
      <c r="L513" s="55"/>
      <c r="M513" s="56">
        <v>0</v>
      </c>
      <c r="N513" s="50">
        <f t="shared" si="28"/>
        <v>62881500</v>
      </c>
      <c r="O513" s="38">
        <v>0.48</v>
      </c>
      <c r="P513" s="39"/>
      <c r="Q513" s="40"/>
      <c r="R513" s="41"/>
      <c r="T513" s="51">
        <v>45137</v>
      </c>
      <c r="U513" s="52">
        <f t="shared" si="29"/>
        <v>0.48</v>
      </c>
      <c r="V513" s="53">
        <f t="shared" si="30"/>
        <v>333</v>
      </c>
      <c r="W513" s="53">
        <f t="shared" si="31"/>
        <v>160</v>
      </c>
      <c r="Y513" s="51">
        <f>VLOOKUP(A513,'[2]BASE 2023'!$C$5:$DV$1213,94,0)</f>
        <v>0</v>
      </c>
      <c r="Z513" s="51">
        <f>VLOOKUP(A513,'[2]BASE 2023'!$C$5:$DV$1213,93,0)</f>
        <v>0</v>
      </c>
    </row>
    <row r="514" spans="1:26" ht="17.25" customHeight="1" x14ac:dyDescent="0.25">
      <c r="A514" s="58" t="s">
        <v>2958</v>
      </c>
      <c r="B514" s="33">
        <v>44971</v>
      </c>
      <c r="C514" s="57">
        <v>44977</v>
      </c>
      <c r="D514" s="54" t="s">
        <v>732</v>
      </c>
      <c r="E514" s="36" t="s">
        <v>2053</v>
      </c>
      <c r="F514" s="36" t="s">
        <v>39</v>
      </c>
      <c r="G514" s="46">
        <v>62881500</v>
      </c>
      <c r="H514" s="34">
        <v>45310</v>
      </c>
      <c r="I514" s="35" t="s">
        <v>234</v>
      </c>
      <c r="J514" s="36" t="s">
        <v>1240</v>
      </c>
      <c r="K514" s="37">
        <v>0</v>
      </c>
      <c r="L514" s="55"/>
      <c r="M514" s="56">
        <v>0</v>
      </c>
      <c r="N514" s="50">
        <f t="shared" si="28"/>
        <v>62881500</v>
      </c>
      <c r="O514" s="38">
        <v>0.48</v>
      </c>
      <c r="P514" s="39"/>
      <c r="Q514" s="40"/>
      <c r="R514" s="41"/>
      <c r="T514" s="51">
        <v>45137</v>
      </c>
      <c r="U514" s="52">
        <f t="shared" si="29"/>
        <v>0.48</v>
      </c>
      <c r="V514" s="53">
        <f t="shared" si="30"/>
        <v>333</v>
      </c>
      <c r="W514" s="53">
        <f t="shared" si="31"/>
        <v>160</v>
      </c>
      <c r="Y514" s="51">
        <f>VLOOKUP(A514,'[2]BASE 2023'!$C$5:$DV$1213,94,0)</f>
        <v>0</v>
      </c>
      <c r="Z514" s="51">
        <f>VLOOKUP(A514,'[2]BASE 2023'!$C$5:$DV$1213,93,0)</f>
        <v>0</v>
      </c>
    </row>
    <row r="515" spans="1:26" ht="17.25" customHeight="1" x14ac:dyDescent="0.25">
      <c r="A515" s="58" t="s">
        <v>2959</v>
      </c>
      <c r="B515" s="33">
        <v>44971</v>
      </c>
      <c r="C515" s="57">
        <v>44978</v>
      </c>
      <c r="D515" s="54" t="s">
        <v>732</v>
      </c>
      <c r="E515" s="36" t="s">
        <v>467</v>
      </c>
      <c r="F515" s="36" t="s">
        <v>39</v>
      </c>
      <c r="G515" s="46">
        <v>62881500</v>
      </c>
      <c r="H515" s="34">
        <v>45311</v>
      </c>
      <c r="I515" s="35" t="s">
        <v>234</v>
      </c>
      <c r="J515" s="36" t="s">
        <v>1241</v>
      </c>
      <c r="K515" s="37">
        <v>0</v>
      </c>
      <c r="L515" s="55"/>
      <c r="M515" s="56">
        <v>0</v>
      </c>
      <c r="N515" s="50">
        <f t="shared" si="28"/>
        <v>62881500</v>
      </c>
      <c r="O515" s="38">
        <v>0.48</v>
      </c>
      <c r="P515" s="39"/>
      <c r="Q515" s="40"/>
      <c r="R515" s="41"/>
      <c r="T515" s="51">
        <v>45137</v>
      </c>
      <c r="U515" s="52">
        <f t="shared" si="29"/>
        <v>0.48</v>
      </c>
      <c r="V515" s="53">
        <f t="shared" si="30"/>
        <v>333</v>
      </c>
      <c r="W515" s="53">
        <f t="shared" si="31"/>
        <v>159</v>
      </c>
      <c r="Y515" s="51">
        <f>VLOOKUP(A515,'[2]BASE 2023'!$C$5:$DV$1213,94,0)</f>
        <v>0</v>
      </c>
      <c r="Z515" s="51">
        <f>VLOOKUP(A515,'[2]BASE 2023'!$C$5:$DV$1213,93,0)</f>
        <v>0</v>
      </c>
    </row>
    <row r="516" spans="1:26" ht="17.25" customHeight="1" x14ac:dyDescent="0.25">
      <c r="A516" s="58" t="s">
        <v>2960</v>
      </c>
      <c r="B516" s="33">
        <v>44971</v>
      </c>
      <c r="C516" s="57">
        <v>44972</v>
      </c>
      <c r="D516" s="54" t="s">
        <v>732</v>
      </c>
      <c r="E516" s="36" t="s">
        <v>575</v>
      </c>
      <c r="F516" s="36" t="s">
        <v>581</v>
      </c>
      <c r="G516" s="46">
        <v>84000000</v>
      </c>
      <c r="H516" s="34">
        <v>45289</v>
      </c>
      <c r="I516" s="35" t="s">
        <v>234</v>
      </c>
      <c r="J516" s="36" t="s">
        <v>1242</v>
      </c>
      <c r="K516" s="37">
        <v>0</v>
      </c>
      <c r="L516" s="55"/>
      <c r="M516" s="56">
        <v>0</v>
      </c>
      <c r="N516" s="50">
        <f t="shared" si="28"/>
        <v>84000000</v>
      </c>
      <c r="O516" s="38">
        <v>0.52</v>
      </c>
      <c r="P516" s="39"/>
      <c r="Q516" s="40"/>
      <c r="R516" s="41"/>
      <c r="T516" s="51">
        <v>45137</v>
      </c>
      <c r="U516" s="52">
        <f t="shared" si="29"/>
        <v>0.52</v>
      </c>
      <c r="V516" s="53">
        <f t="shared" si="30"/>
        <v>317</v>
      </c>
      <c r="W516" s="53">
        <f t="shared" si="31"/>
        <v>165</v>
      </c>
      <c r="Y516" s="51">
        <f>VLOOKUP(A516,'[2]BASE 2023'!$C$5:$DV$1213,94,0)</f>
        <v>0</v>
      </c>
      <c r="Z516" s="51">
        <f>VLOOKUP(A516,'[2]BASE 2023'!$C$5:$DV$1213,93,0)</f>
        <v>0</v>
      </c>
    </row>
    <row r="517" spans="1:26" ht="17.25" customHeight="1" x14ac:dyDescent="0.25">
      <c r="A517" s="58" t="s">
        <v>2961</v>
      </c>
      <c r="B517" s="33">
        <v>44971</v>
      </c>
      <c r="C517" s="57">
        <v>44973</v>
      </c>
      <c r="D517" s="54" t="s">
        <v>732</v>
      </c>
      <c r="E517" s="36" t="s">
        <v>2054</v>
      </c>
      <c r="F517" s="36" t="s">
        <v>2055</v>
      </c>
      <c r="G517" s="46">
        <v>73000000</v>
      </c>
      <c r="H517" s="34">
        <v>45275</v>
      </c>
      <c r="I517" s="35" t="s">
        <v>234</v>
      </c>
      <c r="J517" s="36" t="s">
        <v>1243</v>
      </c>
      <c r="K517" s="37">
        <v>0</v>
      </c>
      <c r="L517" s="55"/>
      <c r="M517" s="56">
        <v>0</v>
      </c>
      <c r="N517" s="50">
        <f t="shared" si="28"/>
        <v>73000000</v>
      </c>
      <c r="O517" s="38">
        <v>0.54</v>
      </c>
      <c r="P517" s="39"/>
      <c r="Q517" s="40"/>
      <c r="R517" s="41"/>
      <c r="T517" s="51">
        <v>45137</v>
      </c>
      <c r="U517" s="52">
        <f t="shared" si="29"/>
        <v>0.54</v>
      </c>
      <c r="V517" s="53">
        <f t="shared" si="30"/>
        <v>302</v>
      </c>
      <c r="W517" s="53">
        <f t="shared" si="31"/>
        <v>164</v>
      </c>
      <c r="Y517" s="51">
        <f>VLOOKUP(A517,'[2]BASE 2023'!$C$5:$DV$1213,94,0)</f>
        <v>0</v>
      </c>
      <c r="Z517" s="51">
        <f>VLOOKUP(A517,'[2]BASE 2023'!$C$5:$DV$1213,93,0)</f>
        <v>0</v>
      </c>
    </row>
    <row r="518" spans="1:26" ht="17.25" customHeight="1" x14ac:dyDescent="0.25">
      <c r="A518" s="58" t="s">
        <v>2962</v>
      </c>
      <c r="B518" s="33">
        <v>44971</v>
      </c>
      <c r="C518" s="57">
        <v>44973</v>
      </c>
      <c r="D518" s="54" t="s">
        <v>732</v>
      </c>
      <c r="E518" s="36" t="s">
        <v>43</v>
      </c>
      <c r="F518" s="36" t="s">
        <v>409</v>
      </c>
      <c r="G518" s="46">
        <v>42800000</v>
      </c>
      <c r="H518" s="34">
        <v>45214</v>
      </c>
      <c r="I518" s="35" t="s">
        <v>234</v>
      </c>
      <c r="J518" s="36" t="s">
        <v>1244</v>
      </c>
      <c r="K518" s="37">
        <v>0</v>
      </c>
      <c r="L518" s="55"/>
      <c r="M518" s="56">
        <v>0</v>
      </c>
      <c r="N518" s="50">
        <f t="shared" si="28"/>
        <v>42800000</v>
      </c>
      <c r="O518" s="38">
        <v>0.68</v>
      </c>
      <c r="P518" s="39"/>
      <c r="Q518" s="40"/>
      <c r="R518" s="41"/>
      <c r="T518" s="51">
        <v>45137</v>
      </c>
      <c r="U518" s="52">
        <f t="shared" si="29"/>
        <v>0.68</v>
      </c>
      <c r="V518" s="53">
        <f t="shared" si="30"/>
        <v>241</v>
      </c>
      <c r="W518" s="53">
        <f t="shared" si="31"/>
        <v>164</v>
      </c>
      <c r="Y518" s="51">
        <f>VLOOKUP(A518,'[2]BASE 2023'!$C$5:$DV$1213,94,0)</f>
        <v>0</v>
      </c>
      <c r="Z518" s="51">
        <f>VLOOKUP(A518,'[2]BASE 2023'!$C$5:$DV$1213,93,0)</f>
        <v>0</v>
      </c>
    </row>
    <row r="519" spans="1:26" ht="17.25" customHeight="1" x14ac:dyDescent="0.25">
      <c r="A519" s="58" t="s">
        <v>2963</v>
      </c>
      <c r="B519" s="33">
        <v>44971</v>
      </c>
      <c r="C519" s="57">
        <v>44972</v>
      </c>
      <c r="D519" s="54" t="s">
        <v>732</v>
      </c>
      <c r="E519" s="36" t="s">
        <v>607</v>
      </c>
      <c r="F519" s="36" t="s">
        <v>2056</v>
      </c>
      <c r="G519" s="46">
        <v>68250000</v>
      </c>
      <c r="H519" s="34">
        <v>45289</v>
      </c>
      <c r="I519" s="35" t="s">
        <v>234</v>
      </c>
      <c r="J519" s="36" t="s">
        <v>1245</v>
      </c>
      <c r="K519" s="37">
        <v>0</v>
      </c>
      <c r="L519" s="55"/>
      <c r="M519" s="56">
        <v>0</v>
      </c>
      <c r="N519" s="50">
        <f t="shared" si="28"/>
        <v>68250000</v>
      </c>
      <c r="O519" s="38">
        <v>0.52</v>
      </c>
      <c r="P519" s="39"/>
      <c r="Q519" s="40"/>
      <c r="R519" s="41"/>
      <c r="T519" s="51">
        <v>45137</v>
      </c>
      <c r="U519" s="52">
        <f t="shared" si="29"/>
        <v>0.52</v>
      </c>
      <c r="V519" s="53">
        <f t="shared" si="30"/>
        <v>317</v>
      </c>
      <c r="W519" s="53">
        <f t="shared" si="31"/>
        <v>165</v>
      </c>
      <c r="Y519" s="51">
        <f>VLOOKUP(A519,'[2]BASE 2023'!$C$5:$DV$1213,94,0)</f>
        <v>0</v>
      </c>
      <c r="Z519" s="51">
        <f>VLOOKUP(A519,'[2]BASE 2023'!$C$5:$DV$1213,93,0)</f>
        <v>0</v>
      </c>
    </row>
    <row r="520" spans="1:26" ht="17.25" customHeight="1" x14ac:dyDescent="0.25">
      <c r="A520" s="58" t="s">
        <v>2964</v>
      </c>
      <c r="B520" s="33">
        <v>44999</v>
      </c>
      <c r="C520" s="57">
        <v>45001</v>
      </c>
      <c r="D520" s="54" t="s">
        <v>732</v>
      </c>
      <c r="E520" s="36" t="s">
        <v>199</v>
      </c>
      <c r="F520" s="36" t="s">
        <v>2057</v>
      </c>
      <c r="G520" s="46">
        <v>58400000</v>
      </c>
      <c r="H520" s="34">
        <v>45245</v>
      </c>
      <c r="I520" s="35" t="s">
        <v>234</v>
      </c>
      <c r="J520" s="36" t="s">
        <v>1246</v>
      </c>
      <c r="K520" s="37">
        <v>0</v>
      </c>
      <c r="L520" s="55"/>
      <c r="M520" s="56">
        <v>0</v>
      </c>
      <c r="N520" s="50">
        <f t="shared" si="28"/>
        <v>58400000</v>
      </c>
      <c r="O520" s="38">
        <v>0.56000000000000005</v>
      </c>
      <c r="P520" s="39"/>
      <c r="Q520" s="40"/>
      <c r="R520" s="41"/>
      <c r="T520" s="51">
        <v>45137</v>
      </c>
      <c r="U520" s="52">
        <f t="shared" si="29"/>
        <v>0.56000000000000005</v>
      </c>
      <c r="V520" s="53">
        <f t="shared" si="30"/>
        <v>244</v>
      </c>
      <c r="W520" s="53">
        <f t="shared" si="31"/>
        <v>136</v>
      </c>
      <c r="Y520" s="51">
        <f>VLOOKUP(A520,'[2]BASE 2023'!$C$5:$DV$1213,94,0)</f>
        <v>0</v>
      </c>
      <c r="Z520" s="51">
        <f>VLOOKUP(A520,'[2]BASE 2023'!$C$5:$DV$1213,93,0)</f>
        <v>0</v>
      </c>
    </row>
    <row r="521" spans="1:26" ht="17.25" customHeight="1" x14ac:dyDescent="0.25">
      <c r="A521" s="58" t="s">
        <v>2965</v>
      </c>
      <c r="B521" s="33">
        <v>44972</v>
      </c>
      <c r="C521" s="57">
        <v>44977</v>
      </c>
      <c r="D521" s="54" t="s">
        <v>732</v>
      </c>
      <c r="E521" s="36" t="s">
        <v>2058</v>
      </c>
      <c r="F521" s="36" t="s">
        <v>2059</v>
      </c>
      <c r="G521" s="46">
        <v>68000000</v>
      </c>
      <c r="H521" s="34">
        <v>44994</v>
      </c>
      <c r="I521" s="35" t="s">
        <v>234</v>
      </c>
      <c r="J521" s="36" t="s">
        <v>1247</v>
      </c>
      <c r="K521" s="37">
        <v>0</v>
      </c>
      <c r="L521" s="55"/>
      <c r="M521" s="56">
        <v>62333333</v>
      </c>
      <c r="N521" s="50">
        <f t="shared" si="28"/>
        <v>5666667</v>
      </c>
      <c r="O521" s="38">
        <v>1</v>
      </c>
      <c r="P521" s="39"/>
      <c r="Q521" s="40"/>
      <c r="R521" s="41"/>
      <c r="T521" s="51">
        <v>45137</v>
      </c>
      <c r="U521" s="52">
        <f t="shared" si="29"/>
        <v>9.41</v>
      </c>
      <c r="V521" s="53">
        <f t="shared" si="30"/>
        <v>17</v>
      </c>
      <c r="W521" s="53">
        <f t="shared" si="31"/>
        <v>160</v>
      </c>
      <c r="Y521" s="51">
        <f>VLOOKUP(A521,'[2]BASE 2023'!$C$5:$DV$1213,94,0)</f>
        <v>0</v>
      </c>
      <c r="Z521" s="51">
        <f>VLOOKUP(A521,'[2]BASE 2023'!$C$5:$DV$1213,93,0)</f>
        <v>0</v>
      </c>
    </row>
    <row r="522" spans="1:26" ht="17.25" customHeight="1" x14ac:dyDescent="0.25">
      <c r="A522" s="58" t="s">
        <v>2966</v>
      </c>
      <c r="B522" s="33">
        <v>44971</v>
      </c>
      <c r="C522" s="57">
        <v>44973</v>
      </c>
      <c r="D522" s="54" t="s">
        <v>732</v>
      </c>
      <c r="E522" s="36" t="s">
        <v>2060</v>
      </c>
      <c r="F522" s="36" t="s">
        <v>2061</v>
      </c>
      <c r="G522" s="46">
        <v>28000000</v>
      </c>
      <c r="H522" s="34">
        <v>45184</v>
      </c>
      <c r="I522" s="35" t="s">
        <v>234</v>
      </c>
      <c r="J522" s="36" t="s">
        <v>1248</v>
      </c>
      <c r="K522" s="37">
        <v>0</v>
      </c>
      <c r="L522" s="55"/>
      <c r="M522" s="56">
        <v>0</v>
      </c>
      <c r="N522" s="50">
        <f t="shared" si="28"/>
        <v>28000000</v>
      </c>
      <c r="O522" s="38">
        <v>0.78</v>
      </c>
      <c r="P522" s="39"/>
      <c r="Q522" s="40"/>
      <c r="R522" s="41"/>
      <c r="T522" s="51">
        <v>45137</v>
      </c>
      <c r="U522" s="52">
        <f t="shared" si="29"/>
        <v>0.78</v>
      </c>
      <c r="V522" s="53">
        <f t="shared" si="30"/>
        <v>211</v>
      </c>
      <c r="W522" s="53">
        <f t="shared" si="31"/>
        <v>164</v>
      </c>
      <c r="Y522" s="51">
        <f>VLOOKUP(A522,'[2]BASE 2023'!$C$5:$DV$1213,94,0)</f>
        <v>45185</v>
      </c>
      <c r="Z522" s="51">
        <f>VLOOKUP(A522,'[2]BASE 2023'!$C$5:$DV$1213,93,0)</f>
        <v>45182</v>
      </c>
    </row>
    <row r="523" spans="1:26" ht="17.25" customHeight="1" x14ac:dyDescent="0.25">
      <c r="A523" s="58" t="s">
        <v>2967</v>
      </c>
      <c r="B523" s="33">
        <v>44971</v>
      </c>
      <c r="C523" s="57">
        <v>44974</v>
      </c>
      <c r="D523" s="54" t="s">
        <v>732</v>
      </c>
      <c r="E523" s="36" t="s">
        <v>93</v>
      </c>
      <c r="F523" s="36" t="s">
        <v>92</v>
      </c>
      <c r="G523" s="46">
        <v>62881500</v>
      </c>
      <c r="H523" s="34">
        <v>45016</v>
      </c>
      <c r="I523" s="35" t="s">
        <v>234</v>
      </c>
      <c r="J523" s="36" t="s">
        <v>1249</v>
      </c>
      <c r="K523" s="37">
        <v>0</v>
      </c>
      <c r="L523" s="55"/>
      <c r="M523" s="56">
        <v>54497300</v>
      </c>
      <c r="N523" s="50">
        <f t="shared" si="28"/>
        <v>8384200</v>
      </c>
      <c r="O523" s="38">
        <v>1</v>
      </c>
      <c r="P523" s="39"/>
      <c r="Q523" s="40"/>
      <c r="R523" s="41"/>
      <c r="T523" s="51">
        <v>45137</v>
      </c>
      <c r="U523" s="52">
        <f t="shared" si="29"/>
        <v>3.88</v>
      </c>
      <c r="V523" s="53">
        <f t="shared" si="30"/>
        <v>42</v>
      </c>
      <c r="W523" s="53">
        <f t="shared" si="31"/>
        <v>163</v>
      </c>
      <c r="Y523" s="51">
        <f>VLOOKUP(A523,'[2]BASE 2023'!$C$5:$DV$1213,94,0)</f>
        <v>0</v>
      </c>
      <c r="Z523" s="51">
        <f>VLOOKUP(A523,'[2]BASE 2023'!$C$5:$DV$1213,93,0)</f>
        <v>0</v>
      </c>
    </row>
    <row r="524" spans="1:26" ht="17.25" customHeight="1" x14ac:dyDescent="0.25">
      <c r="A524" s="58" t="s">
        <v>2968</v>
      </c>
      <c r="B524" s="33">
        <v>44973</v>
      </c>
      <c r="C524" s="57">
        <v>44977</v>
      </c>
      <c r="D524" s="54" t="s">
        <v>732</v>
      </c>
      <c r="E524" s="36" t="s">
        <v>570</v>
      </c>
      <c r="F524" s="36" t="s">
        <v>116</v>
      </c>
      <c r="G524" s="46">
        <v>62881500</v>
      </c>
      <c r="H524" s="34">
        <v>45310</v>
      </c>
      <c r="I524" s="35" t="s">
        <v>234</v>
      </c>
      <c r="J524" s="36" t="s">
        <v>1250</v>
      </c>
      <c r="K524" s="37">
        <v>0</v>
      </c>
      <c r="L524" s="55"/>
      <c r="M524" s="56">
        <v>0</v>
      </c>
      <c r="N524" s="50">
        <f t="shared" ref="N524:N587" si="32">+G524+L524-M524</f>
        <v>62881500</v>
      </c>
      <c r="O524" s="38">
        <v>0.48</v>
      </c>
      <c r="P524" s="39"/>
      <c r="Q524" s="40"/>
      <c r="R524" s="41"/>
      <c r="T524" s="51">
        <v>45137</v>
      </c>
      <c r="U524" s="52">
        <f t="shared" si="29"/>
        <v>0.48</v>
      </c>
      <c r="V524" s="53">
        <f t="shared" si="30"/>
        <v>333</v>
      </c>
      <c r="W524" s="53">
        <f t="shared" si="31"/>
        <v>160</v>
      </c>
      <c r="Y524" s="51">
        <f>VLOOKUP(A524,'[2]BASE 2023'!$C$5:$DV$1213,94,0)</f>
        <v>0</v>
      </c>
      <c r="Z524" s="51">
        <f>VLOOKUP(A524,'[2]BASE 2023'!$C$5:$DV$1213,93,0)</f>
        <v>0</v>
      </c>
    </row>
    <row r="525" spans="1:26" ht="17.25" customHeight="1" x14ac:dyDescent="0.25">
      <c r="A525" s="58" t="s">
        <v>2969</v>
      </c>
      <c r="B525" s="33">
        <v>44972</v>
      </c>
      <c r="C525" s="57">
        <v>44977</v>
      </c>
      <c r="D525" s="54" t="s">
        <v>732</v>
      </c>
      <c r="E525" s="36" t="s">
        <v>26</v>
      </c>
      <c r="F525" s="36" t="s">
        <v>2062</v>
      </c>
      <c r="G525" s="46">
        <v>75433333</v>
      </c>
      <c r="H525" s="34">
        <v>45289</v>
      </c>
      <c r="I525" s="35" t="s">
        <v>234</v>
      </c>
      <c r="J525" s="36" t="s">
        <v>1251</v>
      </c>
      <c r="K525" s="37">
        <v>0</v>
      </c>
      <c r="L525" s="55"/>
      <c r="M525" s="56">
        <v>0</v>
      </c>
      <c r="N525" s="50">
        <f t="shared" si="32"/>
        <v>75433333</v>
      </c>
      <c r="O525" s="38">
        <v>0.51</v>
      </c>
      <c r="P525" s="39"/>
      <c r="Q525" s="40"/>
      <c r="R525" s="41"/>
      <c r="T525" s="51">
        <v>45137</v>
      </c>
      <c r="U525" s="52">
        <f t="shared" ref="U525:U588" si="33">ROUND(W525/V525,2)</f>
        <v>0.51</v>
      </c>
      <c r="V525" s="53">
        <f t="shared" ref="V525:V588" si="34">+H525-C525</f>
        <v>312</v>
      </c>
      <c r="W525" s="53">
        <f t="shared" ref="W525:W588" si="35">+T525-C525</f>
        <v>160</v>
      </c>
      <c r="Y525" s="51">
        <f>VLOOKUP(A525,'[2]BASE 2023'!$C$5:$DV$1213,94,0)</f>
        <v>0</v>
      </c>
      <c r="Z525" s="51">
        <f>VLOOKUP(A525,'[2]BASE 2023'!$C$5:$DV$1213,93,0)</f>
        <v>0</v>
      </c>
    </row>
    <row r="526" spans="1:26" ht="17.25" customHeight="1" x14ac:dyDescent="0.25">
      <c r="A526" s="58" t="s">
        <v>2970</v>
      </c>
      <c r="B526" s="33">
        <v>44972</v>
      </c>
      <c r="C526" s="57">
        <v>44974</v>
      </c>
      <c r="D526" s="54" t="s">
        <v>732</v>
      </c>
      <c r="E526" s="36" t="s">
        <v>2063</v>
      </c>
      <c r="F526" s="36" t="s">
        <v>39</v>
      </c>
      <c r="G526" s="46">
        <v>62881500</v>
      </c>
      <c r="H526" s="34">
        <v>45307</v>
      </c>
      <c r="I526" s="35" t="s">
        <v>234</v>
      </c>
      <c r="J526" s="36" t="s">
        <v>1252</v>
      </c>
      <c r="K526" s="37">
        <v>0</v>
      </c>
      <c r="L526" s="55"/>
      <c r="M526" s="56">
        <v>0</v>
      </c>
      <c r="N526" s="50">
        <f t="shared" si="32"/>
        <v>62881500</v>
      </c>
      <c r="O526" s="38">
        <v>0.49</v>
      </c>
      <c r="P526" s="39"/>
      <c r="Q526" s="40"/>
      <c r="R526" s="41"/>
      <c r="T526" s="51">
        <v>45137</v>
      </c>
      <c r="U526" s="52">
        <f t="shared" si="33"/>
        <v>0.49</v>
      </c>
      <c r="V526" s="53">
        <f t="shared" si="34"/>
        <v>333</v>
      </c>
      <c r="W526" s="53">
        <f t="shared" si="35"/>
        <v>163</v>
      </c>
      <c r="Y526" s="51">
        <f>VLOOKUP(A526,'[2]BASE 2023'!$C$5:$DV$1213,94,0)</f>
        <v>0</v>
      </c>
      <c r="Z526" s="51">
        <f>VLOOKUP(A526,'[2]BASE 2023'!$C$5:$DV$1213,93,0)</f>
        <v>0</v>
      </c>
    </row>
    <row r="527" spans="1:26" ht="17.25" customHeight="1" x14ac:dyDescent="0.25">
      <c r="A527" s="58" t="s">
        <v>2971</v>
      </c>
      <c r="B527" s="33">
        <v>44972</v>
      </c>
      <c r="C527" s="57">
        <v>44977</v>
      </c>
      <c r="D527" s="54" t="s">
        <v>732</v>
      </c>
      <c r="E527" s="36" t="s">
        <v>571</v>
      </c>
      <c r="F527" s="36" t="s">
        <v>2064</v>
      </c>
      <c r="G527" s="46">
        <v>62881500</v>
      </c>
      <c r="H527" s="34">
        <v>45310</v>
      </c>
      <c r="I527" s="35" t="s">
        <v>234</v>
      </c>
      <c r="J527" s="36" t="s">
        <v>1253</v>
      </c>
      <c r="K527" s="37">
        <v>0</v>
      </c>
      <c r="L527" s="55"/>
      <c r="M527" s="56">
        <v>0</v>
      </c>
      <c r="N527" s="50">
        <f t="shared" si="32"/>
        <v>62881500</v>
      </c>
      <c r="O527" s="38">
        <v>0.48</v>
      </c>
      <c r="P527" s="39"/>
      <c r="Q527" s="40"/>
      <c r="R527" s="41"/>
      <c r="T527" s="51">
        <v>45137</v>
      </c>
      <c r="U527" s="52">
        <f t="shared" si="33"/>
        <v>0.48</v>
      </c>
      <c r="V527" s="53">
        <f t="shared" si="34"/>
        <v>333</v>
      </c>
      <c r="W527" s="53">
        <f t="shared" si="35"/>
        <v>160</v>
      </c>
      <c r="Y527" s="51">
        <f>VLOOKUP(A527,'[2]BASE 2023'!$C$5:$DV$1213,94,0)</f>
        <v>0</v>
      </c>
      <c r="Z527" s="51">
        <f>VLOOKUP(A527,'[2]BASE 2023'!$C$5:$DV$1213,93,0)</f>
        <v>0</v>
      </c>
    </row>
    <row r="528" spans="1:26" ht="17.25" customHeight="1" x14ac:dyDescent="0.25">
      <c r="A528" s="58" t="s">
        <v>2972</v>
      </c>
      <c r="B528" s="33">
        <v>44972</v>
      </c>
      <c r="C528" s="57">
        <v>44974</v>
      </c>
      <c r="D528" s="54" t="s">
        <v>732</v>
      </c>
      <c r="E528" s="36" t="s">
        <v>642</v>
      </c>
      <c r="F528" s="36" t="s">
        <v>401</v>
      </c>
      <c r="G528" s="46">
        <v>46350000</v>
      </c>
      <c r="H528" s="34">
        <v>45246</v>
      </c>
      <c r="I528" s="35" t="s">
        <v>234</v>
      </c>
      <c r="J528" s="36" t="s">
        <v>1254</v>
      </c>
      <c r="K528" s="37">
        <v>0</v>
      </c>
      <c r="L528" s="55"/>
      <c r="M528" s="56">
        <v>0</v>
      </c>
      <c r="N528" s="50">
        <f t="shared" si="32"/>
        <v>46350000</v>
      </c>
      <c r="O528" s="38">
        <v>0.6</v>
      </c>
      <c r="P528" s="39"/>
      <c r="Q528" s="40"/>
      <c r="R528" s="41"/>
      <c r="T528" s="51">
        <v>45137</v>
      </c>
      <c r="U528" s="52">
        <f t="shared" si="33"/>
        <v>0.6</v>
      </c>
      <c r="V528" s="53">
        <f t="shared" si="34"/>
        <v>272</v>
      </c>
      <c r="W528" s="53">
        <f t="shared" si="35"/>
        <v>163</v>
      </c>
      <c r="Y528" s="51">
        <f>VLOOKUP(A528,'[2]BASE 2023'!$C$5:$DV$1213,94,0)</f>
        <v>0</v>
      </c>
      <c r="Z528" s="51">
        <f>VLOOKUP(A528,'[2]BASE 2023'!$C$5:$DV$1213,93,0)</f>
        <v>0</v>
      </c>
    </row>
    <row r="529" spans="1:26" ht="17.25" customHeight="1" x14ac:dyDescent="0.25">
      <c r="A529" s="58" t="s">
        <v>2973</v>
      </c>
      <c r="B529" s="33">
        <v>44972</v>
      </c>
      <c r="C529" s="57">
        <v>44973</v>
      </c>
      <c r="D529" s="54" t="s">
        <v>732</v>
      </c>
      <c r="E529" s="36" t="s">
        <v>24</v>
      </c>
      <c r="F529" s="36" t="s">
        <v>2065</v>
      </c>
      <c r="G529" s="46">
        <v>62935000</v>
      </c>
      <c r="H529" s="34">
        <v>45077</v>
      </c>
      <c r="I529" s="35" t="s">
        <v>234</v>
      </c>
      <c r="J529" s="36" t="s">
        <v>1255</v>
      </c>
      <c r="K529" s="37">
        <v>0</v>
      </c>
      <c r="L529" s="55"/>
      <c r="M529" s="56">
        <v>18880500</v>
      </c>
      <c r="N529" s="50">
        <f t="shared" si="32"/>
        <v>44054500</v>
      </c>
      <c r="O529" s="38">
        <v>1</v>
      </c>
      <c r="P529" s="39"/>
      <c r="Q529" s="40"/>
      <c r="R529" s="41"/>
      <c r="T529" s="51">
        <v>45137</v>
      </c>
      <c r="U529" s="52">
        <f t="shared" si="33"/>
        <v>1.58</v>
      </c>
      <c r="V529" s="53">
        <f t="shared" si="34"/>
        <v>104</v>
      </c>
      <c r="W529" s="53">
        <f t="shared" si="35"/>
        <v>164</v>
      </c>
      <c r="Y529" s="51">
        <f>VLOOKUP(A529,'[2]BASE 2023'!$C$5:$DV$1213,94,0)</f>
        <v>0</v>
      </c>
      <c r="Z529" s="51">
        <f>VLOOKUP(A529,'[2]BASE 2023'!$C$5:$DV$1213,93,0)</f>
        <v>0</v>
      </c>
    </row>
    <row r="530" spans="1:26" ht="17.25" customHeight="1" x14ac:dyDescent="0.25">
      <c r="A530" s="58" t="s">
        <v>2974</v>
      </c>
      <c r="B530" s="33">
        <v>44973</v>
      </c>
      <c r="C530" s="57">
        <v>44978</v>
      </c>
      <c r="D530" s="54" t="s">
        <v>732</v>
      </c>
      <c r="E530" s="36" t="s">
        <v>260</v>
      </c>
      <c r="F530" s="36" t="s">
        <v>2066</v>
      </c>
      <c r="G530" s="46">
        <v>76482000</v>
      </c>
      <c r="H530" s="34">
        <v>45250</v>
      </c>
      <c r="I530" s="35" t="s">
        <v>234</v>
      </c>
      <c r="J530" s="36" t="s">
        <v>1256</v>
      </c>
      <c r="K530" s="37">
        <v>0</v>
      </c>
      <c r="L530" s="55"/>
      <c r="M530" s="56">
        <v>0</v>
      </c>
      <c r="N530" s="50">
        <f t="shared" si="32"/>
        <v>76482000</v>
      </c>
      <c r="O530" s="38">
        <v>0.57999999999999996</v>
      </c>
      <c r="P530" s="39"/>
      <c r="Q530" s="40"/>
      <c r="R530" s="41"/>
      <c r="T530" s="51">
        <v>45137</v>
      </c>
      <c r="U530" s="52">
        <f t="shared" si="33"/>
        <v>0.57999999999999996</v>
      </c>
      <c r="V530" s="53">
        <f t="shared" si="34"/>
        <v>272</v>
      </c>
      <c r="W530" s="53">
        <f t="shared" si="35"/>
        <v>159</v>
      </c>
      <c r="Y530" s="51">
        <f>VLOOKUP(A530,'[2]BASE 2023'!$C$5:$DV$1213,94,0)</f>
        <v>0</v>
      </c>
      <c r="Z530" s="51">
        <f>VLOOKUP(A530,'[2]BASE 2023'!$C$5:$DV$1213,93,0)</f>
        <v>0</v>
      </c>
    </row>
    <row r="531" spans="1:26" ht="17.25" customHeight="1" x14ac:dyDescent="0.25">
      <c r="A531" s="58" t="s">
        <v>2975</v>
      </c>
      <c r="B531" s="33">
        <v>44973</v>
      </c>
      <c r="C531" s="57">
        <v>44986</v>
      </c>
      <c r="D531" s="54" t="s">
        <v>732</v>
      </c>
      <c r="E531" s="36" t="s">
        <v>275</v>
      </c>
      <c r="F531" s="36" t="s">
        <v>2067</v>
      </c>
      <c r="G531" s="46">
        <v>90000000</v>
      </c>
      <c r="H531" s="34">
        <v>45260</v>
      </c>
      <c r="I531" s="35" t="s">
        <v>234</v>
      </c>
      <c r="J531" s="36" t="s">
        <v>1257</v>
      </c>
      <c r="K531" s="37">
        <v>0</v>
      </c>
      <c r="L531" s="55"/>
      <c r="M531" s="56">
        <v>0</v>
      </c>
      <c r="N531" s="50">
        <f t="shared" si="32"/>
        <v>90000000</v>
      </c>
      <c r="O531" s="38">
        <v>0.55000000000000004</v>
      </c>
      <c r="P531" s="39"/>
      <c r="Q531" s="40"/>
      <c r="R531" s="41"/>
      <c r="T531" s="51">
        <v>45137</v>
      </c>
      <c r="U531" s="52">
        <f t="shared" si="33"/>
        <v>0.55000000000000004</v>
      </c>
      <c r="V531" s="53">
        <f t="shared" si="34"/>
        <v>274</v>
      </c>
      <c r="W531" s="53">
        <f t="shared" si="35"/>
        <v>151</v>
      </c>
      <c r="Y531" s="51">
        <f>VLOOKUP(A531,'[2]BASE 2023'!$C$5:$DV$1213,94,0)</f>
        <v>0</v>
      </c>
      <c r="Z531" s="51">
        <f>VLOOKUP(A531,'[2]BASE 2023'!$C$5:$DV$1213,93,0)</f>
        <v>0</v>
      </c>
    </row>
    <row r="532" spans="1:26" ht="17.25" customHeight="1" x14ac:dyDescent="0.25">
      <c r="A532" s="58" t="s">
        <v>2976</v>
      </c>
      <c r="B532" s="33">
        <v>44973</v>
      </c>
      <c r="C532" s="57">
        <v>44978</v>
      </c>
      <c r="D532" s="54" t="s">
        <v>732</v>
      </c>
      <c r="E532" s="36" t="s">
        <v>59</v>
      </c>
      <c r="F532" s="36" t="s">
        <v>2068</v>
      </c>
      <c r="G532" s="46">
        <v>42000000</v>
      </c>
      <c r="H532" s="34">
        <v>45066</v>
      </c>
      <c r="I532" s="35" t="s">
        <v>234</v>
      </c>
      <c r="J532" s="36" t="s">
        <v>1258</v>
      </c>
      <c r="K532" s="37">
        <v>0</v>
      </c>
      <c r="L532" s="55"/>
      <c r="M532" s="56">
        <v>0</v>
      </c>
      <c r="N532" s="50">
        <f t="shared" si="32"/>
        <v>42000000</v>
      </c>
      <c r="O532" s="38">
        <v>1</v>
      </c>
      <c r="P532" s="39"/>
      <c r="Q532" s="40"/>
      <c r="R532" s="41"/>
      <c r="T532" s="51">
        <v>45137</v>
      </c>
      <c r="U532" s="52">
        <f t="shared" si="33"/>
        <v>1.81</v>
      </c>
      <c r="V532" s="53">
        <f t="shared" si="34"/>
        <v>88</v>
      </c>
      <c r="W532" s="53">
        <f t="shared" si="35"/>
        <v>159</v>
      </c>
      <c r="Y532" s="51">
        <f>VLOOKUP(A532,'[2]BASE 2023'!$C$5:$DV$1213,94,0)</f>
        <v>0</v>
      </c>
      <c r="Z532" s="51">
        <f>VLOOKUP(A532,'[2]BASE 2023'!$C$5:$DV$1213,93,0)</f>
        <v>0</v>
      </c>
    </row>
    <row r="533" spans="1:26" ht="17.25" customHeight="1" x14ac:dyDescent="0.25">
      <c r="A533" s="58" t="s">
        <v>2977</v>
      </c>
      <c r="B533" s="33">
        <v>44973</v>
      </c>
      <c r="C533" s="57">
        <v>44980</v>
      </c>
      <c r="D533" s="54" t="s">
        <v>732</v>
      </c>
      <c r="E533" s="36" t="s">
        <v>190</v>
      </c>
      <c r="F533" s="36" t="s">
        <v>2069</v>
      </c>
      <c r="G533" s="46">
        <v>29912000</v>
      </c>
      <c r="H533" s="34">
        <v>45099</v>
      </c>
      <c r="I533" s="35" t="s">
        <v>234</v>
      </c>
      <c r="J533" s="36" t="s">
        <v>1259</v>
      </c>
      <c r="K533" s="37">
        <v>0</v>
      </c>
      <c r="L533" s="55"/>
      <c r="M533" s="56">
        <v>0</v>
      </c>
      <c r="N533" s="50">
        <f t="shared" si="32"/>
        <v>29912000</v>
      </c>
      <c r="O533" s="38">
        <v>1</v>
      </c>
      <c r="P533" s="39"/>
      <c r="Q533" s="40"/>
      <c r="R533" s="41"/>
      <c r="T533" s="51">
        <v>45137</v>
      </c>
      <c r="U533" s="52">
        <f t="shared" si="33"/>
        <v>1.32</v>
      </c>
      <c r="V533" s="53">
        <f t="shared" si="34"/>
        <v>119</v>
      </c>
      <c r="W533" s="53">
        <f t="shared" si="35"/>
        <v>157</v>
      </c>
      <c r="Y533" s="51">
        <f>VLOOKUP(A533,'[2]BASE 2023'!$C$5:$DV$1213,94,0)</f>
        <v>0</v>
      </c>
      <c r="Z533" s="51">
        <f>VLOOKUP(A533,'[2]BASE 2023'!$C$5:$DV$1213,93,0)</f>
        <v>0</v>
      </c>
    </row>
    <row r="534" spans="1:26" ht="17.25" customHeight="1" x14ac:dyDescent="0.25">
      <c r="A534" s="58" t="s">
        <v>2978</v>
      </c>
      <c r="B534" s="33">
        <v>44973</v>
      </c>
      <c r="C534" s="57">
        <v>44979</v>
      </c>
      <c r="D534" s="54" t="s">
        <v>732</v>
      </c>
      <c r="E534" s="36" t="s">
        <v>3564</v>
      </c>
      <c r="F534" s="36" t="s">
        <v>2070</v>
      </c>
      <c r="G534" s="46">
        <v>61600000</v>
      </c>
      <c r="H534" s="34">
        <v>45220</v>
      </c>
      <c r="I534" s="35" t="s">
        <v>234</v>
      </c>
      <c r="J534" s="36" t="s">
        <v>1260</v>
      </c>
      <c r="K534" s="37">
        <v>0</v>
      </c>
      <c r="L534" s="55"/>
      <c r="M534" s="56">
        <v>0</v>
      </c>
      <c r="N534" s="50">
        <f t="shared" si="32"/>
        <v>61600000</v>
      </c>
      <c r="O534" s="38">
        <v>0.66</v>
      </c>
      <c r="P534" s="39"/>
      <c r="Q534" s="40"/>
      <c r="R534" s="41"/>
      <c r="T534" s="51">
        <v>45137</v>
      </c>
      <c r="U534" s="52">
        <f t="shared" si="33"/>
        <v>0.66</v>
      </c>
      <c r="V534" s="53">
        <f t="shared" si="34"/>
        <v>241</v>
      </c>
      <c r="W534" s="53">
        <f t="shared" si="35"/>
        <v>158</v>
      </c>
      <c r="Y534" s="51">
        <f>VLOOKUP(A534,'[2]BASE 2023'!$C$5:$DV$1213,94,0)</f>
        <v>0</v>
      </c>
      <c r="Z534" s="51">
        <f>VLOOKUP(A534,'[2]BASE 2023'!$C$5:$DV$1213,93,0)</f>
        <v>0</v>
      </c>
    </row>
    <row r="535" spans="1:26" ht="17.25" customHeight="1" x14ac:dyDescent="0.25">
      <c r="A535" s="58" t="s">
        <v>2979</v>
      </c>
      <c r="B535" s="33">
        <v>44973</v>
      </c>
      <c r="C535" s="57">
        <v>44978</v>
      </c>
      <c r="D535" s="54" t="s">
        <v>732</v>
      </c>
      <c r="E535" s="36" t="s">
        <v>2071</v>
      </c>
      <c r="F535" s="36" t="s">
        <v>2072</v>
      </c>
      <c r="G535" s="46">
        <v>31800000</v>
      </c>
      <c r="H535" s="34">
        <v>45158</v>
      </c>
      <c r="I535" s="35" t="s">
        <v>234</v>
      </c>
      <c r="J535" s="36" t="s">
        <v>1261</v>
      </c>
      <c r="K535" s="37">
        <v>0</v>
      </c>
      <c r="L535" s="55"/>
      <c r="M535" s="56">
        <v>0</v>
      </c>
      <c r="N535" s="50">
        <f t="shared" si="32"/>
        <v>31800000</v>
      </c>
      <c r="O535" s="38">
        <v>0.88</v>
      </c>
      <c r="P535" s="39"/>
      <c r="Q535" s="40"/>
      <c r="R535" s="41"/>
      <c r="T535" s="51">
        <v>45137</v>
      </c>
      <c r="U535" s="52">
        <f t="shared" si="33"/>
        <v>0.88</v>
      </c>
      <c r="V535" s="53">
        <f t="shared" si="34"/>
        <v>180</v>
      </c>
      <c r="W535" s="53">
        <f t="shared" si="35"/>
        <v>159</v>
      </c>
      <c r="Y535" s="51">
        <f>VLOOKUP(A535,'[2]BASE 2023'!$C$5:$DV$1213,94,0)</f>
        <v>0</v>
      </c>
      <c r="Z535" s="51">
        <f>VLOOKUP(A535,'[2]BASE 2023'!$C$5:$DV$1213,93,0)</f>
        <v>0</v>
      </c>
    </row>
    <row r="536" spans="1:26" ht="17.25" customHeight="1" x14ac:dyDescent="0.25">
      <c r="A536" s="58" t="s">
        <v>2980</v>
      </c>
      <c r="B536" s="33">
        <v>44973</v>
      </c>
      <c r="C536" s="57">
        <v>44979</v>
      </c>
      <c r="D536" s="54" t="s">
        <v>732</v>
      </c>
      <c r="E536" s="36" t="s">
        <v>2073</v>
      </c>
      <c r="F536" s="36" t="s">
        <v>2074</v>
      </c>
      <c r="G536" s="46">
        <v>55620000</v>
      </c>
      <c r="H536" s="34">
        <v>45251</v>
      </c>
      <c r="I536" s="35" t="s">
        <v>234</v>
      </c>
      <c r="J536" s="36" t="s">
        <v>1262</v>
      </c>
      <c r="K536" s="37">
        <v>0</v>
      </c>
      <c r="L536" s="55"/>
      <c r="M536" s="56">
        <v>0</v>
      </c>
      <c r="N536" s="50">
        <f t="shared" si="32"/>
        <v>55620000</v>
      </c>
      <c r="O536" s="38">
        <v>0.57999999999999996</v>
      </c>
      <c r="P536" s="39"/>
      <c r="Q536" s="40"/>
      <c r="R536" s="41"/>
      <c r="T536" s="51">
        <v>45137</v>
      </c>
      <c r="U536" s="52">
        <f t="shared" si="33"/>
        <v>0.57999999999999996</v>
      </c>
      <c r="V536" s="53">
        <f t="shared" si="34"/>
        <v>272</v>
      </c>
      <c r="W536" s="53">
        <f t="shared" si="35"/>
        <v>158</v>
      </c>
      <c r="Y536" s="51">
        <f>VLOOKUP(A536,'[2]BASE 2023'!$C$5:$DV$1213,94,0)</f>
        <v>0</v>
      </c>
      <c r="Z536" s="51">
        <f>VLOOKUP(A536,'[2]BASE 2023'!$C$5:$DV$1213,93,0)</f>
        <v>0</v>
      </c>
    </row>
    <row r="537" spans="1:26" ht="17.25" customHeight="1" x14ac:dyDescent="0.25">
      <c r="A537" s="58" t="s">
        <v>2981</v>
      </c>
      <c r="B537" s="33">
        <v>44973</v>
      </c>
      <c r="C537" s="57">
        <v>44977</v>
      </c>
      <c r="D537" s="54" t="s">
        <v>732</v>
      </c>
      <c r="E537" s="36" t="s">
        <v>535</v>
      </c>
      <c r="F537" s="36" t="s">
        <v>2075</v>
      </c>
      <c r="G537" s="46">
        <v>76755600</v>
      </c>
      <c r="H537" s="34">
        <v>45249</v>
      </c>
      <c r="I537" s="35" t="s">
        <v>234</v>
      </c>
      <c r="J537" s="36" t="s">
        <v>1263</v>
      </c>
      <c r="K537" s="37">
        <v>0</v>
      </c>
      <c r="L537" s="55"/>
      <c r="M537" s="56">
        <v>0</v>
      </c>
      <c r="N537" s="50">
        <f t="shared" si="32"/>
        <v>76755600</v>
      </c>
      <c r="O537" s="38">
        <v>0.59</v>
      </c>
      <c r="P537" s="39"/>
      <c r="Q537" s="40"/>
      <c r="R537" s="41"/>
      <c r="T537" s="51">
        <v>45137</v>
      </c>
      <c r="U537" s="52">
        <f t="shared" si="33"/>
        <v>0.59</v>
      </c>
      <c r="V537" s="53">
        <f t="shared" si="34"/>
        <v>272</v>
      </c>
      <c r="W537" s="53">
        <f t="shared" si="35"/>
        <v>160</v>
      </c>
      <c r="Y537" s="51">
        <f>VLOOKUP(A537,'[2]BASE 2023'!$C$5:$DV$1213,94,0)</f>
        <v>0</v>
      </c>
      <c r="Z537" s="51">
        <f>VLOOKUP(A537,'[2]BASE 2023'!$C$5:$DV$1213,93,0)</f>
        <v>0</v>
      </c>
    </row>
    <row r="538" spans="1:26" ht="17.25" customHeight="1" x14ac:dyDescent="0.25">
      <c r="A538" s="58" t="s">
        <v>2982</v>
      </c>
      <c r="B538" s="33">
        <v>44977</v>
      </c>
      <c r="C538" s="57">
        <v>44979</v>
      </c>
      <c r="D538" s="54" t="s">
        <v>732</v>
      </c>
      <c r="E538" s="36" t="s">
        <v>2076</v>
      </c>
      <c r="F538" s="36" t="s">
        <v>2077</v>
      </c>
      <c r="G538" s="46">
        <v>55620000</v>
      </c>
      <c r="H538" s="34">
        <v>45159</v>
      </c>
      <c r="I538" s="35" t="s">
        <v>234</v>
      </c>
      <c r="J538" s="36" t="s">
        <v>1264</v>
      </c>
      <c r="K538" s="37">
        <v>0</v>
      </c>
      <c r="L538" s="55"/>
      <c r="M538" s="56">
        <v>0</v>
      </c>
      <c r="N538" s="50">
        <f t="shared" si="32"/>
        <v>55620000</v>
      </c>
      <c r="O538" s="38">
        <v>0.88</v>
      </c>
      <c r="P538" s="39"/>
      <c r="Q538" s="40"/>
      <c r="R538" s="41"/>
      <c r="T538" s="51">
        <v>45137</v>
      </c>
      <c r="U538" s="52">
        <f t="shared" si="33"/>
        <v>0.88</v>
      </c>
      <c r="V538" s="53">
        <f t="shared" si="34"/>
        <v>180</v>
      </c>
      <c r="W538" s="53">
        <f t="shared" si="35"/>
        <v>158</v>
      </c>
      <c r="Y538" s="51">
        <f>VLOOKUP(A538,'[2]BASE 2023'!$C$5:$DV$1213,94,0)</f>
        <v>45160</v>
      </c>
      <c r="Z538" s="51">
        <f>VLOOKUP(A538,'[2]BASE 2023'!$C$5:$DV$1213,93,0)</f>
        <v>45156</v>
      </c>
    </row>
    <row r="539" spans="1:26" ht="17.25" customHeight="1" x14ac:dyDescent="0.25">
      <c r="A539" s="58" t="s">
        <v>2983</v>
      </c>
      <c r="B539" s="33">
        <v>44979</v>
      </c>
      <c r="C539" s="57">
        <v>44980</v>
      </c>
      <c r="D539" s="54" t="s">
        <v>732</v>
      </c>
      <c r="E539" s="36" t="s">
        <v>695</v>
      </c>
      <c r="F539" s="36" t="s">
        <v>2078</v>
      </c>
      <c r="G539" s="46">
        <v>78519000</v>
      </c>
      <c r="H539" s="34">
        <v>45298</v>
      </c>
      <c r="I539" s="35" t="s">
        <v>234</v>
      </c>
      <c r="J539" s="36" t="s">
        <v>1265</v>
      </c>
      <c r="K539" s="37">
        <v>0</v>
      </c>
      <c r="L539" s="55"/>
      <c r="M539" s="56">
        <v>0</v>
      </c>
      <c r="N539" s="50">
        <f t="shared" si="32"/>
        <v>78519000</v>
      </c>
      <c r="O539" s="38">
        <v>0.49</v>
      </c>
      <c r="P539" s="39"/>
      <c r="Q539" s="40"/>
      <c r="R539" s="41"/>
      <c r="T539" s="51">
        <v>45137</v>
      </c>
      <c r="U539" s="52">
        <f t="shared" si="33"/>
        <v>0.49</v>
      </c>
      <c r="V539" s="53">
        <f t="shared" si="34"/>
        <v>318</v>
      </c>
      <c r="W539" s="53">
        <f t="shared" si="35"/>
        <v>157</v>
      </c>
      <c r="Y539" s="51">
        <f>VLOOKUP(A539,'[2]BASE 2023'!$C$5:$DV$1213,94,0)</f>
        <v>0</v>
      </c>
      <c r="Z539" s="51">
        <f>VLOOKUP(A539,'[2]BASE 2023'!$C$5:$DV$1213,93,0)</f>
        <v>0</v>
      </c>
    </row>
    <row r="540" spans="1:26" ht="17.25" customHeight="1" x14ac:dyDescent="0.25">
      <c r="A540" s="58" t="s">
        <v>2984</v>
      </c>
      <c r="B540" s="33">
        <v>44974</v>
      </c>
      <c r="C540" s="57">
        <v>44978</v>
      </c>
      <c r="D540" s="54" t="s">
        <v>732</v>
      </c>
      <c r="E540" s="36" t="s">
        <v>218</v>
      </c>
      <c r="F540" s="36" t="s">
        <v>2079</v>
      </c>
      <c r="G540" s="46">
        <v>47277000</v>
      </c>
      <c r="H540" s="34">
        <v>45250</v>
      </c>
      <c r="I540" s="35" t="s">
        <v>234</v>
      </c>
      <c r="J540" s="36" t="s">
        <v>1266</v>
      </c>
      <c r="K540" s="37">
        <v>0</v>
      </c>
      <c r="L540" s="55"/>
      <c r="M540" s="56">
        <v>0</v>
      </c>
      <c r="N540" s="50">
        <f t="shared" si="32"/>
        <v>47277000</v>
      </c>
      <c r="O540" s="38">
        <v>0.57999999999999996</v>
      </c>
      <c r="P540" s="39"/>
      <c r="Q540" s="40"/>
      <c r="R540" s="41"/>
      <c r="T540" s="51">
        <v>45137</v>
      </c>
      <c r="U540" s="52">
        <f t="shared" si="33"/>
        <v>0.57999999999999996</v>
      </c>
      <c r="V540" s="53">
        <f t="shared" si="34"/>
        <v>272</v>
      </c>
      <c r="W540" s="53">
        <f t="shared" si="35"/>
        <v>159</v>
      </c>
      <c r="Y540" s="51">
        <f>VLOOKUP(A540,'[2]BASE 2023'!$C$5:$DV$1213,94,0)</f>
        <v>0</v>
      </c>
      <c r="Z540" s="51">
        <f>VLOOKUP(A540,'[2]BASE 2023'!$C$5:$DV$1213,93,0)</f>
        <v>0</v>
      </c>
    </row>
    <row r="541" spans="1:26" ht="17.25" customHeight="1" x14ac:dyDescent="0.25">
      <c r="A541" s="58" t="s">
        <v>2985</v>
      </c>
      <c r="B541" s="33">
        <v>44974</v>
      </c>
      <c r="C541" s="57">
        <v>44978</v>
      </c>
      <c r="D541" s="54" t="s">
        <v>733</v>
      </c>
      <c r="E541" s="36" t="s">
        <v>2080</v>
      </c>
      <c r="F541" s="36" t="s">
        <v>2081</v>
      </c>
      <c r="G541" s="46">
        <v>28000000</v>
      </c>
      <c r="H541" s="34">
        <v>45232</v>
      </c>
      <c r="I541" s="35" t="s">
        <v>234</v>
      </c>
      <c r="J541" s="36" t="s">
        <v>1267</v>
      </c>
      <c r="K541" s="37">
        <v>0</v>
      </c>
      <c r="L541" s="55"/>
      <c r="M541" s="56">
        <v>0</v>
      </c>
      <c r="N541" s="50">
        <f t="shared" si="32"/>
        <v>28000000</v>
      </c>
      <c r="O541" s="38">
        <v>0.63</v>
      </c>
      <c r="P541" s="39"/>
      <c r="Q541" s="40"/>
      <c r="R541" s="41"/>
      <c r="T541" s="51">
        <v>45137</v>
      </c>
      <c r="U541" s="52">
        <f t="shared" si="33"/>
        <v>0.63</v>
      </c>
      <c r="V541" s="53">
        <f t="shared" si="34"/>
        <v>254</v>
      </c>
      <c r="W541" s="53">
        <f t="shared" si="35"/>
        <v>159</v>
      </c>
      <c r="Y541" s="51">
        <f>VLOOKUP(A541,'[2]BASE 2023'!$C$5:$DV$1213,94,0)</f>
        <v>0</v>
      </c>
      <c r="Z541" s="51">
        <f>VLOOKUP(A541,'[2]BASE 2023'!$C$5:$DV$1213,93,0)</f>
        <v>0</v>
      </c>
    </row>
    <row r="542" spans="1:26" ht="17.25" customHeight="1" x14ac:dyDescent="0.25">
      <c r="A542" s="58" t="s">
        <v>2986</v>
      </c>
      <c r="B542" s="33">
        <v>44974</v>
      </c>
      <c r="C542" s="57">
        <v>44977</v>
      </c>
      <c r="D542" s="54" t="s">
        <v>733</v>
      </c>
      <c r="E542" s="36" t="s">
        <v>2082</v>
      </c>
      <c r="F542" s="36" t="s">
        <v>2034</v>
      </c>
      <c r="G542" s="46">
        <v>28000000</v>
      </c>
      <c r="H542" s="34">
        <v>45218</v>
      </c>
      <c r="I542" s="35" t="s">
        <v>234</v>
      </c>
      <c r="J542" s="36" t="s">
        <v>1268</v>
      </c>
      <c r="K542" s="37">
        <v>0</v>
      </c>
      <c r="L542" s="55"/>
      <c r="M542" s="56">
        <v>0</v>
      </c>
      <c r="N542" s="50">
        <f t="shared" si="32"/>
        <v>28000000</v>
      </c>
      <c r="O542" s="38">
        <v>0.66</v>
      </c>
      <c r="P542" s="39"/>
      <c r="Q542" s="40"/>
      <c r="R542" s="41"/>
      <c r="T542" s="51">
        <v>45137</v>
      </c>
      <c r="U542" s="52">
        <f t="shared" si="33"/>
        <v>0.66</v>
      </c>
      <c r="V542" s="53">
        <f t="shared" si="34"/>
        <v>241</v>
      </c>
      <c r="W542" s="53">
        <f t="shared" si="35"/>
        <v>160</v>
      </c>
      <c r="Y542" s="51">
        <f>VLOOKUP(A542,'[2]BASE 2023'!$C$5:$DV$1213,94,0)</f>
        <v>0</v>
      </c>
      <c r="Z542" s="51">
        <f>VLOOKUP(A542,'[2]BASE 2023'!$C$5:$DV$1213,93,0)</f>
        <v>0</v>
      </c>
    </row>
    <row r="543" spans="1:26" ht="17.25" customHeight="1" x14ac:dyDescent="0.25">
      <c r="A543" s="58" t="s">
        <v>2987</v>
      </c>
      <c r="B543" s="33">
        <v>44973</v>
      </c>
      <c r="C543" s="57">
        <v>44977</v>
      </c>
      <c r="D543" s="54" t="s">
        <v>733</v>
      </c>
      <c r="E543" s="36" t="s">
        <v>643</v>
      </c>
      <c r="F543" s="36" t="s">
        <v>380</v>
      </c>
      <c r="G543" s="46">
        <v>30591000</v>
      </c>
      <c r="H543" s="34">
        <v>45249</v>
      </c>
      <c r="I543" s="35" t="s">
        <v>234</v>
      </c>
      <c r="J543" s="36" t="s">
        <v>1269</v>
      </c>
      <c r="K543" s="37">
        <v>0</v>
      </c>
      <c r="L543" s="55"/>
      <c r="M543" s="56">
        <v>0</v>
      </c>
      <c r="N543" s="50">
        <f t="shared" si="32"/>
        <v>30591000</v>
      </c>
      <c r="O543" s="38">
        <v>0.59</v>
      </c>
      <c r="P543" s="39"/>
      <c r="Q543" s="40"/>
      <c r="R543" s="41"/>
      <c r="T543" s="51">
        <v>45137</v>
      </c>
      <c r="U543" s="52">
        <f t="shared" si="33"/>
        <v>0.59</v>
      </c>
      <c r="V543" s="53">
        <f t="shared" si="34"/>
        <v>272</v>
      </c>
      <c r="W543" s="53">
        <f t="shared" si="35"/>
        <v>160</v>
      </c>
      <c r="Y543" s="51">
        <f>VLOOKUP(A543,'[2]BASE 2023'!$C$5:$DV$1213,94,0)</f>
        <v>0</v>
      </c>
      <c r="Z543" s="51">
        <f>VLOOKUP(A543,'[2]BASE 2023'!$C$5:$DV$1213,93,0)</f>
        <v>0</v>
      </c>
    </row>
    <row r="544" spans="1:26" ht="17.25" customHeight="1" x14ac:dyDescent="0.25">
      <c r="A544" s="58" t="s">
        <v>2988</v>
      </c>
      <c r="B544" s="33">
        <v>44973</v>
      </c>
      <c r="C544" s="57">
        <v>44977</v>
      </c>
      <c r="D544" s="54" t="s">
        <v>732</v>
      </c>
      <c r="E544" s="36" t="s">
        <v>710</v>
      </c>
      <c r="F544" s="36" t="s">
        <v>1672</v>
      </c>
      <c r="G544" s="46">
        <v>63860000</v>
      </c>
      <c r="H544" s="34">
        <v>45289</v>
      </c>
      <c r="I544" s="35" t="s">
        <v>234</v>
      </c>
      <c r="J544" s="36" t="s">
        <v>1270</v>
      </c>
      <c r="K544" s="37">
        <v>0</v>
      </c>
      <c r="L544" s="55"/>
      <c r="M544" s="56">
        <v>0</v>
      </c>
      <c r="N544" s="50">
        <f t="shared" si="32"/>
        <v>63860000</v>
      </c>
      <c r="O544" s="38">
        <v>0.51</v>
      </c>
      <c r="P544" s="39"/>
      <c r="Q544" s="40"/>
      <c r="R544" s="41"/>
      <c r="T544" s="51">
        <v>45137</v>
      </c>
      <c r="U544" s="52">
        <f t="shared" si="33"/>
        <v>0.51</v>
      </c>
      <c r="V544" s="53">
        <f t="shared" si="34"/>
        <v>312</v>
      </c>
      <c r="W544" s="53">
        <f t="shared" si="35"/>
        <v>160</v>
      </c>
      <c r="Y544" s="51">
        <f>VLOOKUP(A544,'[2]BASE 2023'!$C$5:$DV$1213,94,0)</f>
        <v>0</v>
      </c>
      <c r="Z544" s="51">
        <f>VLOOKUP(A544,'[2]BASE 2023'!$C$5:$DV$1213,93,0)</f>
        <v>0</v>
      </c>
    </row>
    <row r="545" spans="1:26" ht="17.25" customHeight="1" x14ac:dyDescent="0.25">
      <c r="A545" s="58" t="s">
        <v>2989</v>
      </c>
      <c r="B545" s="33">
        <v>44973</v>
      </c>
      <c r="C545" s="57">
        <v>44978</v>
      </c>
      <c r="D545" s="54" t="s">
        <v>732</v>
      </c>
      <c r="E545" s="36" t="s">
        <v>527</v>
      </c>
      <c r="F545" s="36" t="s">
        <v>2083</v>
      </c>
      <c r="G545" s="46">
        <v>21012000</v>
      </c>
      <c r="H545" s="34">
        <v>45097</v>
      </c>
      <c r="I545" s="35" t="s">
        <v>234</v>
      </c>
      <c r="J545" s="36" t="s">
        <v>1271</v>
      </c>
      <c r="K545" s="37">
        <v>0</v>
      </c>
      <c r="L545" s="55"/>
      <c r="M545" s="56">
        <v>0</v>
      </c>
      <c r="N545" s="50">
        <f t="shared" si="32"/>
        <v>21012000</v>
      </c>
      <c r="O545" s="38">
        <v>1</v>
      </c>
      <c r="P545" s="39"/>
      <c r="Q545" s="40"/>
      <c r="R545" s="41"/>
      <c r="T545" s="51">
        <v>45137</v>
      </c>
      <c r="U545" s="52">
        <f t="shared" si="33"/>
        <v>1.34</v>
      </c>
      <c r="V545" s="53">
        <f t="shared" si="34"/>
        <v>119</v>
      </c>
      <c r="W545" s="53">
        <f t="shared" si="35"/>
        <v>159</v>
      </c>
      <c r="Y545" s="51">
        <f>VLOOKUP(A545,'[2]BASE 2023'!$C$5:$DV$1213,94,0)</f>
        <v>0</v>
      </c>
      <c r="Z545" s="51">
        <f>VLOOKUP(A545,'[2]BASE 2023'!$C$5:$DV$1213,93,0)</f>
        <v>0</v>
      </c>
    </row>
    <row r="546" spans="1:26" ht="17.25" customHeight="1" x14ac:dyDescent="0.25">
      <c r="A546" s="58" t="s">
        <v>2990</v>
      </c>
      <c r="B546" s="33">
        <v>44977</v>
      </c>
      <c r="C546" s="57">
        <v>44978</v>
      </c>
      <c r="D546" s="54" t="s">
        <v>732</v>
      </c>
      <c r="E546" s="36" t="s">
        <v>2084</v>
      </c>
      <c r="F546" s="36" t="s">
        <v>2085</v>
      </c>
      <c r="G546" s="46">
        <v>64533333</v>
      </c>
      <c r="H546" s="34">
        <v>45154</v>
      </c>
      <c r="I546" s="35" t="s">
        <v>234</v>
      </c>
      <c r="J546" s="36" t="s">
        <v>1272</v>
      </c>
      <c r="K546" s="37">
        <v>0</v>
      </c>
      <c r="L546" s="55"/>
      <c r="M546" s="56">
        <v>0</v>
      </c>
      <c r="N546" s="50">
        <f t="shared" si="32"/>
        <v>64533333</v>
      </c>
      <c r="O546" s="38">
        <v>0.9</v>
      </c>
      <c r="P546" s="39"/>
      <c r="Q546" s="40"/>
      <c r="R546" s="41"/>
      <c r="T546" s="51">
        <v>45137</v>
      </c>
      <c r="U546" s="52">
        <f t="shared" si="33"/>
        <v>0.9</v>
      </c>
      <c r="V546" s="53">
        <f t="shared" si="34"/>
        <v>176</v>
      </c>
      <c r="W546" s="53">
        <f t="shared" si="35"/>
        <v>159</v>
      </c>
      <c r="Y546" s="51">
        <f>VLOOKUP(A546,'[2]BASE 2023'!$C$5:$DV$1213,94,0)</f>
        <v>45155</v>
      </c>
      <c r="Z546" s="51">
        <f>VLOOKUP(A546,'[2]BASE 2023'!$C$5:$DV$1213,93,0)</f>
        <v>45154</v>
      </c>
    </row>
    <row r="547" spans="1:26" ht="17.25" customHeight="1" x14ac:dyDescent="0.25">
      <c r="A547" s="58" t="s">
        <v>2991</v>
      </c>
      <c r="B547" s="33">
        <v>44974</v>
      </c>
      <c r="C547" s="57">
        <v>44978</v>
      </c>
      <c r="D547" s="54" t="s">
        <v>732</v>
      </c>
      <c r="E547" s="36" t="s">
        <v>17</v>
      </c>
      <c r="F547" s="36" t="s">
        <v>2086</v>
      </c>
      <c r="G547" s="46">
        <v>76482000</v>
      </c>
      <c r="H547" s="34">
        <v>45261</v>
      </c>
      <c r="I547" s="35" t="s">
        <v>234</v>
      </c>
      <c r="J547" s="36" t="s">
        <v>1273</v>
      </c>
      <c r="K547" s="37">
        <v>0</v>
      </c>
      <c r="L547" s="55"/>
      <c r="M547" s="56">
        <v>0</v>
      </c>
      <c r="N547" s="50">
        <f t="shared" si="32"/>
        <v>76482000</v>
      </c>
      <c r="O547" s="38">
        <v>0.56000000000000005</v>
      </c>
      <c r="P547" s="39"/>
      <c r="Q547" s="40"/>
      <c r="R547" s="41"/>
      <c r="T547" s="51">
        <v>45137</v>
      </c>
      <c r="U547" s="52">
        <f t="shared" si="33"/>
        <v>0.56000000000000005</v>
      </c>
      <c r="V547" s="53">
        <f t="shared" si="34"/>
        <v>283</v>
      </c>
      <c r="W547" s="53">
        <f t="shared" si="35"/>
        <v>159</v>
      </c>
      <c r="Y547" s="51">
        <f>VLOOKUP(A547,'[2]BASE 2023'!$C$5:$DV$1213,94,0)</f>
        <v>0</v>
      </c>
      <c r="Z547" s="51">
        <f>VLOOKUP(A547,'[2]BASE 2023'!$C$5:$DV$1213,93,0)</f>
        <v>0</v>
      </c>
    </row>
    <row r="548" spans="1:26" ht="17.25" customHeight="1" x14ac:dyDescent="0.25">
      <c r="A548" s="58" t="s">
        <v>2992</v>
      </c>
      <c r="B548" s="33">
        <v>44977</v>
      </c>
      <c r="C548" s="57">
        <v>44978</v>
      </c>
      <c r="D548" s="54" t="s">
        <v>733</v>
      </c>
      <c r="E548" s="36" t="s">
        <v>497</v>
      </c>
      <c r="F548" s="36" t="s">
        <v>2087</v>
      </c>
      <c r="G548" s="46">
        <v>37080000</v>
      </c>
      <c r="H548" s="34">
        <v>45250</v>
      </c>
      <c r="I548" s="35" t="s">
        <v>234</v>
      </c>
      <c r="J548" s="36" t="s">
        <v>1274</v>
      </c>
      <c r="K548" s="37">
        <v>0</v>
      </c>
      <c r="L548" s="55"/>
      <c r="M548" s="56">
        <v>0</v>
      </c>
      <c r="N548" s="50">
        <f t="shared" si="32"/>
        <v>37080000</v>
      </c>
      <c r="O548" s="38">
        <v>0.57999999999999996</v>
      </c>
      <c r="P548" s="39"/>
      <c r="Q548" s="40"/>
      <c r="R548" s="41"/>
      <c r="T548" s="51">
        <v>45137</v>
      </c>
      <c r="U548" s="52">
        <f t="shared" si="33"/>
        <v>0.57999999999999996</v>
      </c>
      <c r="V548" s="53">
        <f t="shared" si="34"/>
        <v>272</v>
      </c>
      <c r="W548" s="53">
        <f t="shared" si="35"/>
        <v>159</v>
      </c>
      <c r="Y548" s="51">
        <f>VLOOKUP(A548,'[2]BASE 2023'!$C$5:$DV$1213,94,0)</f>
        <v>0</v>
      </c>
      <c r="Z548" s="51">
        <f>VLOOKUP(A548,'[2]BASE 2023'!$C$5:$DV$1213,93,0)</f>
        <v>0</v>
      </c>
    </row>
    <row r="549" spans="1:26" ht="17.25" customHeight="1" x14ac:dyDescent="0.25">
      <c r="A549" s="58" t="s">
        <v>2993</v>
      </c>
      <c r="B549" s="33">
        <v>44977</v>
      </c>
      <c r="C549" s="57">
        <v>44978</v>
      </c>
      <c r="D549" s="54" t="s">
        <v>732</v>
      </c>
      <c r="E549" s="36" t="s">
        <v>40</v>
      </c>
      <c r="F549" s="36" t="s">
        <v>715</v>
      </c>
      <c r="G549" s="46">
        <v>64890000</v>
      </c>
      <c r="H549" s="34">
        <v>45250</v>
      </c>
      <c r="I549" s="35" t="s">
        <v>234</v>
      </c>
      <c r="J549" s="36" t="s">
        <v>1275</v>
      </c>
      <c r="K549" s="37">
        <v>0</v>
      </c>
      <c r="L549" s="55"/>
      <c r="M549" s="56">
        <v>0</v>
      </c>
      <c r="N549" s="50">
        <f t="shared" si="32"/>
        <v>64890000</v>
      </c>
      <c r="O549" s="38">
        <v>0.57999999999999996</v>
      </c>
      <c r="P549" s="39"/>
      <c r="Q549" s="40"/>
      <c r="R549" s="41"/>
      <c r="T549" s="51">
        <v>45137</v>
      </c>
      <c r="U549" s="52">
        <f t="shared" si="33"/>
        <v>0.57999999999999996</v>
      </c>
      <c r="V549" s="53">
        <f t="shared" si="34"/>
        <v>272</v>
      </c>
      <c r="W549" s="53">
        <f t="shared" si="35"/>
        <v>159</v>
      </c>
      <c r="Y549" s="51">
        <f>VLOOKUP(A549,'[2]BASE 2023'!$C$5:$DV$1213,94,0)</f>
        <v>0</v>
      </c>
      <c r="Z549" s="51">
        <f>VLOOKUP(A549,'[2]BASE 2023'!$C$5:$DV$1213,93,0)</f>
        <v>0</v>
      </c>
    </row>
    <row r="550" spans="1:26" ht="17.25" customHeight="1" x14ac:dyDescent="0.25">
      <c r="A550" s="58" t="s">
        <v>2994</v>
      </c>
      <c r="B550" s="33">
        <v>44977</v>
      </c>
      <c r="C550" s="57">
        <v>44978</v>
      </c>
      <c r="D550" s="54" t="s">
        <v>732</v>
      </c>
      <c r="E550" s="36" t="s">
        <v>296</v>
      </c>
      <c r="F550" s="36" t="s">
        <v>2088</v>
      </c>
      <c r="G550" s="46">
        <v>64890000</v>
      </c>
      <c r="H550" s="34">
        <v>45250</v>
      </c>
      <c r="I550" s="35" t="s">
        <v>234</v>
      </c>
      <c r="J550" s="36" t="s">
        <v>1276</v>
      </c>
      <c r="K550" s="37">
        <v>0</v>
      </c>
      <c r="L550" s="55"/>
      <c r="M550" s="56">
        <v>0</v>
      </c>
      <c r="N550" s="50">
        <f t="shared" si="32"/>
        <v>64890000</v>
      </c>
      <c r="O550" s="38">
        <v>0.57999999999999996</v>
      </c>
      <c r="P550" s="39"/>
      <c r="Q550" s="40"/>
      <c r="R550" s="41"/>
      <c r="T550" s="51">
        <v>45137</v>
      </c>
      <c r="U550" s="52">
        <f t="shared" si="33"/>
        <v>0.57999999999999996</v>
      </c>
      <c r="V550" s="53">
        <f t="shared" si="34"/>
        <v>272</v>
      </c>
      <c r="W550" s="53">
        <f t="shared" si="35"/>
        <v>159</v>
      </c>
      <c r="Y550" s="51">
        <f>VLOOKUP(A550,'[2]BASE 2023'!$C$5:$DV$1213,94,0)</f>
        <v>0</v>
      </c>
      <c r="Z550" s="51">
        <f>VLOOKUP(A550,'[2]BASE 2023'!$C$5:$DV$1213,93,0)</f>
        <v>0</v>
      </c>
    </row>
    <row r="551" spans="1:26" ht="17.25" customHeight="1" x14ac:dyDescent="0.25">
      <c r="A551" s="58" t="s">
        <v>2995</v>
      </c>
      <c r="B551" s="33">
        <v>44974</v>
      </c>
      <c r="C551" s="57">
        <v>44977</v>
      </c>
      <c r="D551" s="54" t="s">
        <v>732</v>
      </c>
      <c r="E551" s="36" t="s">
        <v>8</v>
      </c>
      <c r="F551" s="36" t="s">
        <v>2089</v>
      </c>
      <c r="G551" s="46">
        <v>75850333</v>
      </c>
      <c r="H551" s="34">
        <v>45293</v>
      </c>
      <c r="I551" s="35" t="s">
        <v>234</v>
      </c>
      <c r="J551" s="36" t="s">
        <v>1277</v>
      </c>
      <c r="K551" s="37">
        <v>0</v>
      </c>
      <c r="L551" s="55"/>
      <c r="M551" s="56">
        <v>0</v>
      </c>
      <c r="N551" s="50">
        <f t="shared" si="32"/>
        <v>75850333</v>
      </c>
      <c r="O551" s="38">
        <v>0.51</v>
      </c>
      <c r="P551" s="39"/>
      <c r="Q551" s="40"/>
      <c r="R551" s="41"/>
      <c r="T551" s="51">
        <v>45137</v>
      </c>
      <c r="U551" s="52">
        <f t="shared" si="33"/>
        <v>0.51</v>
      </c>
      <c r="V551" s="53">
        <f t="shared" si="34"/>
        <v>316</v>
      </c>
      <c r="W551" s="53">
        <f t="shared" si="35"/>
        <v>160</v>
      </c>
      <c r="Y551" s="51">
        <f>VLOOKUP(A551,'[2]BASE 2023'!$C$5:$DV$1213,94,0)</f>
        <v>0</v>
      </c>
      <c r="Z551" s="51">
        <f>VLOOKUP(A551,'[2]BASE 2023'!$C$5:$DV$1213,93,0)</f>
        <v>0</v>
      </c>
    </row>
    <row r="552" spans="1:26" ht="17.25" customHeight="1" x14ac:dyDescent="0.25">
      <c r="A552" s="58" t="s">
        <v>2996</v>
      </c>
      <c r="B552" s="33">
        <v>44977</v>
      </c>
      <c r="C552" s="57">
        <v>44979</v>
      </c>
      <c r="D552" s="54" t="s">
        <v>732</v>
      </c>
      <c r="E552" s="36" t="s">
        <v>694</v>
      </c>
      <c r="F552" s="36" t="s">
        <v>1625</v>
      </c>
      <c r="G552" s="46">
        <v>61600000</v>
      </c>
      <c r="H552" s="34">
        <v>45220</v>
      </c>
      <c r="I552" s="35" t="s">
        <v>234</v>
      </c>
      <c r="J552" s="36" t="s">
        <v>1278</v>
      </c>
      <c r="K552" s="37">
        <v>0</v>
      </c>
      <c r="L552" s="55"/>
      <c r="M552" s="56">
        <v>0</v>
      </c>
      <c r="N552" s="50">
        <f t="shared" si="32"/>
        <v>61600000</v>
      </c>
      <c r="O552" s="38">
        <v>0.66</v>
      </c>
      <c r="P552" s="39"/>
      <c r="Q552" s="40"/>
      <c r="R552" s="41"/>
      <c r="T552" s="51">
        <v>45137</v>
      </c>
      <c r="U552" s="52">
        <f t="shared" si="33"/>
        <v>0.66</v>
      </c>
      <c r="V552" s="53">
        <f t="shared" si="34"/>
        <v>241</v>
      </c>
      <c r="W552" s="53">
        <f t="shared" si="35"/>
        <v>158</v>
      </c>
      <c r="Y552" s="51">
        <f>VLOOKUP(A552,'[2]BASE 2023'!$C$5:$DV$1213,94,0)</f>
        <v>0</v>
      </c>
      <c r="Z552" s="51">
        <f>VLOOKUP(A552,'[2]BASE 2023'!$C$5:$DV$1213,93,0)</f>
        <v>0</v>
      </c>
    </row>
    <row r="553" spans="1:26" ht="17.25" customHeight="1" x14ac:dyDescent="0.25">
      <c r="A553" s="58" t="s">
        <v>2997</v>
      </c>
      <c r="B553" s="33">
        <v>44974</v>
      </c>
      <c r="C553" s="57">
        <v>44979</v>
      </c>
      <c r="D553" s="54" t="s">
        <v>732</v>
      </c>
      <c r="E553" s="36" t="s">
        <v>701</v>
      </c>
      <c r="F553" s="36" t="s">
        <v>2090</v>
      </c>
      <c r="G553" s="46">
        <v>79427890</v>
      </c>
      <c r="H553" s="34">
        <v>45250</v>
      </c>
      <c r="I553" s="35" t="s">
        <v>234</v>
      </c>
      <c r="J553" s="36" t="s">
        <v>1279</v>
      </c>
      <c r="K553" s="37">
        <v>0</v>
      </c>
      <c r="L553" s="55"/>
      <c r="M553" s="56">
        <v>0</v>
      </c>
      <c r="N553" s="50">
        <f t="shared" si="32"/>
        <v>79427890</v>
      </c>
      <c r="O553" s="38">
        <v>0.57999999999999996</v>
      </c>
      <c r="P553" s="39"/>
      <c r="Q553" s="40"/>
      <c r="R553" s="41"/>
      <c r="T553" s="51">
        <v>45137</v>
      </c>
      <c r="U553" s="52">
        <f t="shared" si="33"/>
        <v>0.57999999999999996</v>
      </c>
      <c r="V553" s="53">
        <f t="shared" si="34"/>
        <v>271</v>
      </c>
      <c r="W553" s="53">
        <f t="shared" si="35"/>
        <v>158</v>
      </c>
      <c r="Y553" s="51">
        <f>VLOOKUP(A553,'[2]BASE 2023'!$C$5:$DV$1213,94,0)</f>
        <v>0</v>
      </c>
      <c r="Z553" s="51">
        <f>VLOOKUP(A553,'[2]BASE 2023'!$C$5:$DV$1213,93,0)</f>
        <v>0</v>
      </c>
    </row>
    <row r="554" spans="1:26" ht="17.25" customHeight="1" x14ac:dyDescent="0.25">
      <c r="A554" s="58" t="s">
        <v>2998</v>
      </c>
      <c r="B554" s="33">
        <v>44974</v>
      </c>
      <c r="C554" s="57">
        <v>44978</v>
      </c>
      <c r="D554" s="54" t="s">
        <v>733</v>
      </c>
      <c r="E554" s="36" t="s">
        <v>2091</v>
      </c>
      <c r="F554" s="36" t="s">
        <v>1900</v>
      </c>
      <c r="G554" s="46">
        <v>14000000</v>
      </c>
      <c r="H554" s="34">
        <v>45097</v>
      </c>
      <c r="I554" s="35" t="s">
        <v>234</v>
      </c>
      <c r="J554" s="36" t="s">
        <v>1280</v>
      </c>
      <c r="K554" s="37">
        <v>0</v>
      </c>
      <c r="L554" s="55"/>
      <c r="M554" s="56">
        <v>0</v>
      </c>
      <c r="N554" s="50">
        <f t="shared" si="32"/>
        <v>14000000</v>
      </c>
      <c r="O554" s="38">
        <v>1</v>
      </c>
      <c r="P554" s="39"/>
      <c r="Q554" s="40"/>
      <c r="R554" s="41"/>
      <c r="T554" s="51">
        <v>45137</v>
      </c>
      <c r="U554" s="52">
        <f t="shared" si="33"/>
        <v>1.34</v>
      </c>
      <c r="V554" s="53">
        <f t="shared" si="34"/>
        <v>119</v>
      </c>
      <c r="W554" s="53">
        <f t="shared" si="35"/>
        <v>159</v>
      </c>
      <c r="Y554" s="51">
        <f>VLOOKUP(A554,'[2]BASE 2023'!$C$5:$DV$1213,94,0)</f>
        <v>0</v>
      </c>
      <c r="Z554" s="51">
        <f>VLOOKUP(A554,'[2]BASE 2023'!$C$5:$DV$1213,93,0)</f>
        <v>0</v>
      </c>
    </row>
    <row r="555" spans="1:26" ht="17.25" customHeight="1" x14ac:dyDescent="0.25">
      <c r="A555" s="58" t="s">
        <v>2999</v>
      </c>
      <c r="B555" s="33">
        <v>44974</v>
      </c>
      <c r="C555" s="57">
        <v>44979</v>
      </c>
      <c r="D555" s="54" t="s">
        <v>732</v>
      </c>
      <c r="E555" s="36" t="s">
        <v>2092</v>
      </c>
      <c r="F555" s="36" t="s">
        <v>2093</v>
      </c>
      <c r="G555" s="46">
        <v>54000000</v>
      </c>
      <c r="H555" s="34">
        <v>45251</v>
      </c>
      <c r="I555" s="35" t="s">
        <v>234</v>
      </c>
      <c r="J555" s="36" t="s">
        <v>1281</v>
      </c>
      <c r="K555" s="37">
        <v>0</v>
      </c>
      <c r="L555" s="55"/>
      <c r="M555" s="56">
        <v>0</v>
      </c>
      <c r="N555" s="50">
        <f t="shared" si="32"/>
        <v>54000000</v>
      </c>
      <c r="O555" s="38">
        <v>0.57999999999999996</v>
      </c>
      <c r="P555" s="39"/>
      <c r="Q555" s="40"/>
      <c r="R555" s="41"/>
      <c r="T555" s="51">
        <v>45137</v>
      </c>
      <c r="U555" s="52">
        <f t="shared" si="33"/>
        <v>0.57999999999999996</v>
      </c>
      <c r="V555" s="53">
        <f t="shared" si="34"/>
        <v>272</v>
      </c>
      <c r="W555" s="53">
        <f t="shared" si="35"/>
        <v>158</v>
      </c>
      <c r="Y555" s="51">
        <f>VLOOKUP(A555,'[2]BASE 2023'!$C$5:$DV$1213,94,0)</f>
        <v>0</v>
      </c>
      <c r="Z555" s="51">
        <f>VLOOKUP(A555,'[2]BASE 2023'!$C$5:$DV$1213,93,0)</f>
        <v>0</v>
      </c>
    </row>
    <row r="556" spans="1:26" ht="17.25" customHeight="1" x14ac:dyDescent="0.25">
      <c r="A556" s="58" t="s">
        <v>3000</v>
      </c>
      <c r="B556" s="33">
        <v>44977</v>
      </c>
      <c r="C556" s="57">
        <v>44979</v>
      </c>
      <c r="D556" s="54" t="s">
        <v>732</v>
      </c>
      <c r="E556" s="36" t="s">
        <v>667</v>
      </c>
      <c r="F556" s="36" t="s">
        <v>193</v>
      </c>
      <c r="G556" s="46">
        <v>62881500</v>
      </c>
      <c r="H556" s="34">
        <v>45344</v>
      </c>
      <c r="I556" s="35" t="s">
        <v>234</v>
      </c>
      <c r="J556" s="36" t="s">
        <v>1282</v>
      </c>
      <c r="K556" s="37">
        <v>0</v>
      </c>
      <c r="L556" s="55"/>
      <c r="M556" s="56">
        <v>0</v>
      </c>
      <c r="N556" s="50">
        <f t="shared" si="32"/>
        <v>62881500</v>
      </c>
      <c r="O556" s="38">
        <v>0.43</v>
      </c>
      <c r="P556" s="39"/>
      <c r="Q556" s="40"/>
      <c r="R556" s="41"/>
      <c r="T556" s="51">
        <v>45137</v>
      </c>
      <c r="U556" s="52">
        <f t="shared" si="33"/>
        <v>0.43</v>
      </c>
      <c r="V556" s="53">
        <f t="shared" si="34"/>
        <v>365</v>
      </c>
      <c r="W556" s="53">
        <f t="shared" si="35"/>
        <v>158</v>
      </c>
      <c r="Y556" s="51">
        <f>VLOOKUP(A556,'[2]BASE 2023'!$C$5:$DV$1213,94,0)</f>
        <v>0</v>
      </c>
      <c r="Z556" s="51">
        <f>VLOOKUP(A556,'[2]BASE 2023'!$C$5:$DV$1213,93,0)</f>
        <v>0</v>
      </c>
    </row>
    <row r="557" spans="1:26" ht="17.25" customHeight="1" x14ac:dyDescent="0.25">
      <c r="A557" s="58" t="s">
        <v>3001</v>
      </c>
      <c r="B557" s="33">
        <v>44977</v>
      </c>
      <c r="C557" s="57">
        <v>44979</v>
      </c>
      <c r="D557" s="54" t="s">
        <v>733</v>
      </c>
      <c r="E557" s="36" t="s">
        <v>577</v>
      </c>
      <c r="F557" s="36" t="s">
        <v>582</v>
      </c>
      <c r="G557" s="46">
        <v>27500000</v>
      </c>
      <c r="H557" s="34">
        <v>45312</v>
      </c>
      <c r="I557" s="35" t="s">
        <v>234</v>
      </c>
      <c r="J557" s="36" t="s">
        <v>1283</v>
      </c>
      <c r="K557" s="37">
        <v>0</v>
      </c>
      <c r="L557" s="55"/>
      <c r="M557" s="56">
        <v>0</v>
      </c>
      <c r="N557" s="50">
        <f t="shared" si="32"/>
        <v>27500000</v>
      </c>
      <c r="O557" s="38">
        <v>0.47</v>
      </c>
      <c r="P557" s="39"/>
      <c r="Q557" s="40"/>
      <c r="R557" s="41"/>
      <c r="T557" s="51">
        <v>45137</v>
      </c>
      <c r="U557" s="52">
        <f t="shared" si="33"/>
        <v>0.47</v>
      </c>
      <c r="V557" s="53">
        <f t="shared" si="34"/>
        <v>333</v>
      </c>
      <c r="W557" s="53">
        <f t="shared" si="35"/>
        <v>158</v>
      </c>
      <c r="Y557" s="51">
        <f>VLOOKUP(A557,'[2]BASE 2023'!$C$5:$DV$1213,94,0)</f>
        <v>0</v>
      </c>
      <c r="Z557" s="51">
        <f>VLOOKUP(A557,'[2]BASE 2023'!$C$5:$DV$1213,93,0)</f>
        <v>0</v>
      </c>
    </row>
    <row r="558" spans="1:26" ht="17.25" customHeight="1" x14ac:dyDescent="0.25">
      <c r="A558" s="58" t="s">
        <v>3002</v>
      </c>
      <c r="B558" s="33">
        <v>44977</v>
      </c>
      <c r="C558" s="57">
        <v>44979</v>
      </c>
      <c r="D558" s="54" t="s">
        <v>732</v>
      </c>
      <c r="E558" s="36" t="s">
        <v>2094</v>
      </c>
      <c r="F558" s="36" t="s">
        <v>134</v>
      </c>
      <c r="G558" s="46">
        <v>62881500</v>
      </c>
      <c r="H558" s="34">
        <v>45312</v>
      </c>
      <c r="I558" s="35" t="s">
        <v>234</v>
      </c>
      <c r="J558" s="36" t="s">
        <v>1284</v>
      </c>
      <c r="K558" s="37">
        <v>0</v>
      </c>
      <c r="L558" s="55"/>
      <c r="M558" s="56">
        <v>0</v>
      </c>
      <c r="N558" s="50">
        <f t="shared" si="32"/>
        <v>62881500</v>
      </c>
      <c r="O558" s="38">
        <v>0.47</v>
      </c>
      <c r="P558" s="39"/>
      <c r="Q558" s="40"/>
      <c r="R558" s="41"/>
      <c r="T558" s="51">
        <v>45137</v>
      </c>
      <c r="U558" s="52">
        <f t="shared" si="33"/>
        <v>0.47</v>
      </c>
      <c r="V558" s="53">
        <f t="shared" si="34"/>
        <v>333</v>
      </c>
      <c r="W558" s="53">
        <f t="shared" si="35"/>
        <v>158</v>
      </c>
      <c r="Y558" s="51">
        <f>VLOOKUP(A558,'[2]BASE 2023'!$C$5:$DV$1213,94,0)</f>
        <v>0</v>
      </c>
      <c r="Z558" s="51">
        <f>VLOOKUP(A558,'[2]BASE 2023'!$C$5:$DV$1213,93,0)</f>
        <v>0</v>
      </c>
    </row>
    <row r="559" spans="1:26" ht="17.25" customHeight="1" x14ac:dyDescent="0.25">
      <c r="A559" s="58" t="s">
        <v>3003</v>
      </c>
      <c r="B559" s="33">
        <v>44978</v>
      </c>
      <c r="C559" s="57">
        <v>44980</v>
      </c>
      <c r="D559" s="54" t="s">
        <v>733</v>
      </c>
      <c r="E559" s="36" t="s">
        <v>618</v>
      </c>
      <c r="F559" s="36" t="s">
        <v>2095</v>
      </c>
      <c r="G559" s="46">
        <v>27900000</v>
      </c>
      <c r="H559" s="34">
        <v>45293</v>
      </c>
      <c r="I559" s="35" t="s">
        <v>234</v>
      </c>
      <c r="J559" s="36" t="s">
        <v>1285</v>
      </c>
      <c r="K559" s="37">
        <v>0</v>
      </c>
      <c r="L559" s="55"/>
      <c r="M559" s="56">
        <v>0</v>
      </c>
      <c r="N559" s="50">
        <f t="shared" si="32"/>
        <v>27900000</v>
      </c>
      <c r="O559" s="38">
        <v>0.5</v>
      </c>
      <c r="P559" s="39"/>
      <c r="Q559" s="40"/>
      <c r="R559" s="41"/>
      <c r="T559" s="51">
        <v>45137</v>
      </c>
      <c r="U559" s="52">
        <f t="shared" si="33"/>
        <v>0.5</v>
      </c>
      <c r="V559" s="53">
        <f t="shared" si="34"/>
        <v>313</v>
      </c>
      <c r="W559" s="53">
        <f t="shared" si="35"/>
        <v>157</v>
      </c>
      <c r="Y559" s="51">
        <f>VLOOKUP(A559,'[2]BASE 2023'!$C$5:$DV$1213,94,0)</f>
        <v>0</v>
      </c>
      <c r="Z559" s="51">
        <f>VLOOKUP(A559,'[2]BASE 2023'!$C$5:$DV$1213,93,0)</f>
        <v>0</v>
      </c>
    </row>
    <row r="560" spans="1:26" ht="17.25" customHeight="1" x14ac:dyDescent="0.25">
      <c r="A560" s="58" t="s">
        <v>3004</v>
      </c>
      <c r="B560" s="33">
        <v>44977</v>
      </c>
      <c r="C560" s="57">
        <v>44978</v>
      </c>
      <c r="D560" s="54" t="s">
        <v>732</v>
      </c>
      <c r="E560" s="36" t="s">
        <v>266</v>
      </c>
      <c r="F560" s="36" t="s">
        <v>2096</v>
      </c>
      <c r="G560" s="46">
        <v>75433333</v>
      </c>
      <c r="H560" s="34">
        <v>45290</v>
      </c>
      <c r="I560" s="35" t="s">
        <v>234</v>
      </c>
      <c r="J560" s="36" t="s">
        <v>1286</v>
      </c>
      <c r="K560" s="37">
        <v>0</v>
      </c>
      <c r="L560" s="55"/>
      <c r="M560" s="56">
        <v>0</v>
      </c>
      <c r="N560" s="50">
        <f t="shared" si="32"/>
        <v>75433333</v>
      </c>
      <c r="O560" s="38">
        <v>0.51</v>
      </c>
      <c r="P560" s="39"/>
      <c r="Q560" s="40"/>
      <c r="R560" s="41"/>
      <c r="T560" s="51">
        <v>45137</v>
      </c>
      <c r="U560" s="52">
        <f t="shared" si="33"/>
        <v>0.51</v>
      </c>
      <c r="V560" s="53">
        <f t="shared" si="34"/>
        <v>312</v>
      </c>
      <c r="W560" s="53">
        <f t="shared" si="35"/>
        <v>159</v>
      </c>
      <c r="Y560" s="51">
        <f>VLOOKUP(A560,'[2]BASE 2023'!$C$5:$DV$1213,94,0)</f>
        <v>0</v>
      </c>
      <c r="Z560" s="51">
        <f>VLOOKUP(A560,'[2]BASE 2023'!$C$5:$DV$1213,93,0)</f>
        <v>0</v>
      </c>
    </row>
    <row r="561" spans="1:26" ht="17.25" customHeight="1" x14ac:dyDescent="0.25">
      <c r="A561" s="58" t="s">
        <v>3005</v>
      </c>
      <c r="B561" s="33">
        <v>44978</v>
      </c>
      <c r="C561" s="57">
        <v>44979</v>
      </c>
      <c r="D561" s="54" t="s">
        <v>732</v>
      </c>
      <c r="E561" s="36" t="s">
        <v>11</v>
      </c>
      <c r="F561" s="36" t="s">
        <v>2097</v>
      </c>
      <c r="G561" s="46">
        <v>97335000</v>
      </c>
      <c r="H561" s="34">
        <v>45251</v>
      </c>
      <c r="I561" s="35" t="s">
        <v>234</v>
      </c>
      <c r="J561" s="36" t="s">
        <v>1287</v>
      </c>
      <c r="K561" s="37">
        <v>0</v>
      </c>
      <c r="L561" s="55"/>
      <c r="M561" s="56">
        <v>0</v>
      </c>
      <c r="N561" s="50">
        <f t="shared" si="32"/>
        <v>97335000</v>
      </c>
      <c r="O561" s="38">
        <v>0.57999999999999996</v>
      </c>
      <c r="P561" s="39"/>
      <c r="Q561" s="40"/>
      <c r="R561" s="41"/>
      <c r="T561" s="51">
        <v>45137</v>
      </c>
      <c r="U561" s="52">
        <f t="shared" si="33"/>
        <v>0.57999999999999996</v>
      </c>
      <c r="V561" s="53">
        <f t="shared" si="34"/>
        <v>272</v>
      </c>
      <c r="W561" s="53">
        <f t="shared" si="35"/>
        <v>158</v>
      </c>
      <c r="Y561" s="51">
        <f>VLOOKUP(A561,'[2]BASE 2023'!$C$5:$DV$1213,94,0)</f>
        <v>0</v>
      </c>
      <c r="Z561" s="51">
        <f>VLOOKUP(A561,'[2]BASE 2023'!$C$5:$DV$1213,93,0)</f>
        <v>0</v>
      </c>
    </row>
    <row r="562" spans="1:26" ht="17.25" customHeight="1" x14ac:dyDescent="0.25">
      <c r="A562" s="58" t="s">
        <v>3006</v>
      </c>
      <c r="B562" s="33">
        <v>44979</v>
      </c>
      <c r="C562" s="57">
        <v>44981</v>
      </c>
      <c r="D562" s="54" t="s">
        <v>732</v>
      </c>
      <c r="E562" s="36" t="s">
        <v>81</v>
      </c>
      <c r="F562" s="36" t="s">
        <v>421</v>
      </c>
      <c r="G562" s="46">
        <v>57165000</v>
      </c>
      <c r="H562" s="34">
        <v>45283</v>
      </c>
      <c r="I562" s="35" t="s">
        <v>234</v>
      </c>
      <c r="J562" s="36" t="s">
        <v>1288</v>
      </c>
      <c r="K562" s="37">
        <v>0</v>
      </c>
      <c r="L562" s="55"/>
      <c r="M562" s="56">
        <v>0</v>
      </c>
      <c r="N562" s="50">
        <f t="shared" si="32"/>
        <v>57165000</v>
      </c>
      <c r="O562" s="38">
        <v>0.52</v>
      </c>
      <c r="P562" s="39"/>
      <c r="Q562" s="40"/>
      <c r="R562" s="41"/>
      <c r="T562" s="51">
        <v>45137</v>
      </c>
      <c r="U562" s="52">
        <f t="shared" si="33"/>
        <v>0.52</v>
      </c>
      <c r="V562" s="53">
        <f t="shared" si="34"/>
        <v>302</v>
      </c>
      <c r="W562" s="53">
        <f t="shared" si="35"/>
        <v>156</v>
      </c>
      <c r="Y562" s="51">
        <f>VLOOKUP(A562,'[2]BASE 2023'!$C$5:$DV$1213,94,0)</f>
        <v>0</v>
      </c>
      <c r="Z562" s="51">
        <f>VLOOKUP(A562,'[2]BASE 2023'!$C$5:$DV$1213,93,0)</f>
        <v>0</v>
      </c>
    </row>
    <row r="563" spans="1:26" ht="17.25" customHeight="1" x14ac:dyDescent="0.25">
      <c r="A563" s="58" t="s">
        <v>3007</v>
      </c>
      <c r="B563" s="33">
        <v>44979</v>
      </c>
      <c r="C563" s="57">
        <v>44981</v>
      </c>
      <c r="D563" s="54" t="s">
        <v>732</v>
      </c>
      <c r="E563" s="36" t="s">
        <v>198</v>
      </c>
      <c r="F563" s="36" t="s">
        <v>39</v>
      </c>
      <c r="G563" s="46">
        <v>57165000</v>
      </c>
      <c r="H563" s="34">
        <v>45283</v>
      </c>
      <c r="I563" s="35" t="s">
        <v>234</v>
      </c>
      <c r="J563" s="36" t="s">
        <v>1289</v>
      </c>
      <c r="K563" s="37">
        <v>0</v>
      </c>
      <c r="L563" s="55"/>
      <c r="M563" s="56">
        <v>0</v>
      </c>
      <c r="N563" s="50">
        <f t="shared" si="32"/>
        <v>57165000</v>
      </c>
      <c r="O563" s="38">
        <v>0.52</v>
      </c>
      <c r="P563" s="39"/>
      <c r="Q563" s="40"/>
      <c r="R563" s="41"/>
      <c r="T563" s="51">
        <v>45137</v>
      </c>
      <c r="U563" s="52">
        <f t="shared" si="33"/>
        <v>0.52</v>
      </c>
      <c r="V563" s="53">
        <f t="shared" si="34"/>
        <v>302</v>
      </c>
      <c r="W563" s="53">
        <f t="shared" si="35"/>
        <v>156</v>
      </c>
      <c r="Y563" s="51">
        <f>VLOOKUP(A563,'[2]BASE 2023'!$C$5:$DV$1213,94,0)</f>
        <v>0</v>
      </c>
      <c r="Z563" s="51">
        <f>VLOOKUP(A563,'[2]BASE 2023'!$C$5:$DV$1213,93,0)</f>
        <v>0</v>
      </c>
    </row>
    <row r="564" spans="1:26" ht="17.25" customHeight="1" x14ac:dyDescent="0.25">
      <c r="A564" s="58" t="s">
        <v>3008</v>
      </c>
      <c r="B564" s="33">
        <v>44978</v>
      </c>
      <c r="C564" s="57">
        <v>44981</v>
      </c>
      <c r="D564" s="54" t="s">
        <v>732</v>
      </c>
      <c r="E564" s="36" t="s">
        <v>604</v>
      </c>
      <c r="F564" s="36" t="s">
        <v>389</v>
      </c>
      <c r="G564" s="46">
        <v>86520000</v>
      </c>
      <c r="H564" s="34">
        <v>45222</v>
      </c>
      <c r="I564" s="35" t="s">
        <v>234</v>
      </c>
      <c r="J564" s="36" t="s">
        <v>1290</v>
      </c>
      <c r="K564" s="37">
        <v>0</v>
      </c>
      <c r="L564" s="55"/>
      <c r="M564" s="56">
        <v>0</v>
      </c>
      <c r="N564" s="50">
        <f t="shared" si="32"/>
        <v>86520000</v>
      </c>
      <c r="O564" s="38">
        <v>0.65</v>
      </c>
      <c r="P564" s="39"/>
      <c r="Q564" s="40"/>
      <c r="R564" s="41"/>
      <c r="T564" s="51">
        <v>45137</v>
      </c>
      <c r="U564" s="52">
        <f t="shared" si="33"/>
        <v>0.65</v>
      </c>
      <c r="V564" s="53">
        <f t="shared" si="34"/>
        <v>241</v>
      </c>
      <c r="W564" s="53">
        <f t="shared" si="35"/>
        <v>156</v>
      </c>
      <c r="Y564" s="51">
        <f>VLOOKUP(A564,'[2]BASE 2023'!$C$5:$DV$1213,94,0)</f>
        <v>0</v>
      </c>
      <c r="Z564" s="51">
        <f>VLOOKUP(A564,'[2]BASE 2023'!$C$5:$DV$1213,93,0)</f>
        <v>0</v>
      </c>
    </row>
    <row r="565" spans="1:26" ht="17.25" customHeight="1" x14ac:dyDescent="0.25">
      <c r="A565" s="58" t="s">
        <v>3009</v>
      </c>
      <c r="B565" s="33">
        <v>44979</v>
      </c>
      <c r="C565" s="57">
        <v>44981</v>
      </c>
      <c r="D565" s="54" t="s">
        <v>732</v>
      </c>
      <c r="E565" s="36" t="s">
        <v>3565</v>
      </c>
      <c r="F565" s="36" t="s">
        <v>2098</v>
      </c>
      <c r="G565" s="46">
        <v>73000000</v>
      </c>
      <c r="H565" s="34">
        <v>45283</v>
      </c>
      <c r="I565" s="35" t="s">
        <v>234</v>
      </c>
      <c r="J565" s="36" t="s">
        <v>1291</v>
      </c>
      <c r="K565" s="37">
        <v>0</v>
      </c>
      <c r="L565" s="55"/>
      <c r="M565" s="56">
        <v>0</v>
      </c>
      <c r="N565" s="50">
        <f t="shared" si="32"/>
        <v>73000000</v>
      </c>
      <c r="O565" s="38">
        <v>0.52</v>
      </c>
      <c r="P565" s="39"/>
      <c r="Q565" s="40"/>
      <c r="R565" s="41"/>
      <c r="T565" s="51">
        <v>45137</v>
      </c>
      <c r="U565" s="52">
        <f t="shared" si="33"/>
        <v>0.52</v>
      </c>
      <c r="V565" s="53">
        <f t="shared" si="34"/>
        <v>302</v>
      </c>
      <c r="W565" s="53">
        <f t="shared" si="35"/>
        <v>156</v>
      </c>
      <c r="Y565" s="51">
        <f>VLOOKUP(A565,'[2]BASE 2023'!$C$5:$DV$1213,94,0)</f>
        <v>0</v>
      </c>
      <c r="Z565" s="51">
        <f>VLOOKUP(A565,'[2]BASE 2023'!$C$5:$DV$1213,93,0)</f>
        <v>0</v>
      </c>
    </row>
    <row r="566" spans="1:26" ht="17.25" customHeight="1" x14ac:dyDescent="0.25">
      <c r="A566" s="58" t="s">
        <v>3010</v>
      </c>
      <c r="B566" s="33">
        <v>44979</v>
      </c>
      <c r="C566" s="57">
        <v>44981</v>
      </c>
      <c r="D566" s="54" t="s">
        <v>732</v>
      </c>
      <c r="E566" s="36" t="s">
        <v>691</v>
      </c>
      <c r="F566" s="36" t="s">
        <v>2099</v>
      </c>
      <c r="G566" s="46">
        <v>72000000</v>
      </c>
      <c r="H566" s="34">
        <v>45253</v>
      </c>
      <c r="I566" s="35" t="s">
        <v>234</v>
      </c>
      <c r="J566" s="36" t="s">
        <v>1292</v>
      </c>
      <c r="K566" s="37">
        <v>0</v>
      </c>
      <c r="L566" s="55"/>
      <c r="M566" s="56">
        <v>0</v>
      </c>
      <c r="N566" s="50">
        <f t="shared" si="32"/>
        <v>72000000</v>
      </c>
      <c r="O566" s="38">
        <v>0.56999999999999995</v>
      </c>
      <c r="P566" s="39"/>
      <c r="Q566" s="40"/>
      <c r="R566" s="41"/>
      <c r="T566" s="51">
        <v>45137</v>
      </c>
      <c r="U566" s="52">
        <f t="shared" si="33"/>
        <v>0.56999999999999995</v>
      </c>
      <c r="V566" s="53">
        <f t="shared" si="34"/>
        <v>272</v>
      </c>
      <c r="W566" s="53">
        <f t="shared" si="35"/>
        <v>156</v>
      </c>
      <c r="Y566" s="51">
        <f>VLOOKUP(A566,'[2]BASE 2023'!$C$5:$DV$1213,94,0)</f>
        <v>0</v>
      </c>
      <c r="Z566" s="51">
        <f>VLOOKUP(A566,'[2]BASE 2023'!$C$5:$DV$1213,93,0)</f>
        <v>0</v>
      </c>
    </row>
    <row r="567" spans="1:26" ht="17.25" customHeight="1" x14ac:dyDescent="0.25">
      <c r="A567" s="58" t="s">
        <v>3011</v>
      </c>
      <c r="B567" s="33">
        <v>44979</v>
      </c>
      <c r="C567" s="57">
        <v>44980</v>
      </c>
      <c r="D567" s="54" t="s">
        <v>732</v>
      </c>
      <c r="E567" s="36" t="s">
        <v>1893</v>
      </c>
      <c r="F567" s="36" t="s">
        <v>1895</v>
      </c>
      <c r="G567" s="46">
        <v>51200000</v>
      </c>
      <c r="H567" s="34">
        <v>45069</v>
      </c>
      <c r="I567" s="35" t="s">
        <v>234</v>
      </c>
      <c r="J567" s="36" t="s">
        <v>1293</v>
      </c>
      <c r="K567" s="37">
        <v>0</v>
      </c>
      <c r="L567" s="55"/>
      <c r="M567" s="56">
        <v>31786666</v>
      </c>
      <c r="N567" s="50">
        <f t="shared" si="32"/>
        <v>19413334</v>
      </c>
      <c r="O567" s="38">
        <v>1</v>
      </c>
      <c r="P567" s="39"/>
      <c r="Q567" s="40"/>
      <c r="R567" s="41"/>
      <c r="T567" s="51">
        <v>45137</v>
      </c>
      <c r="U567" s="52">
        <f t="shared" si="33"/>
        <v>1.76</v>
      </c>
      <c r="V567" s="53">
        <f t="shared" si="34"/>
        <v>89</v>
      </c>
      <c r="W567" s="53">
        <f t="shared" si="35"/>
        <v>157</v>
      </c>
      <c r="Y567" s="51">
        <f>VLOOKUP(A567,'[2]BASE 2023'!$C$5:$DV$1213,94,0)</f>
        <v>0</v>
      </c>
      <c r="Z567" s="51">
        <f>VLOOKUP(A567,'[2]BASE 2023'!$C$5:$DV$1213,93,0)</f>
        <v>0</v>
      </c>
    </row>
    <row r="568" spans="1:26" ht="17.25" customHeight="1" x14ac:dyDescent="0.25">
      <c r="A568" s="58" t="s">
        <v>3012</v>
      </c>
      <c r="B568" s="33">
        <v>44979</v>
      </c>
      <c r="C568" s="57">
        <v>44981</v>
      </c>
      <c r="D568" s="54" t="s">
        <v>732</v>
      </c>
      <c r="E568" s="36" t="s">
        <v>158</v>
      </c>
      <c r="F568" s="36" t="s">
        <v>387</v>
      </c>
      <c r="G568" s="46">
        <v>60000000</v>
      </c>
      <c r="H568" s="34">
        <v>45283</v>
      </c>
      <c r="I568" s="35" t="s">
        <v>234</v>
      </c>
      <c r="J568" s="36" t="s">
        <v>1294</v>
      </c>
      <c r="K568" s="37">
        <v>0</v>
      </c>
      <c r="L568" s="55"/>
      <c r="M568" s="56">
        <v>0</v>
      </c>
      <c r="N568" s="50">
        <f t="shared" si="32"/>
        <v>60000000</v>
      </c>
      <c r="O568" s="38">
        <v>0.52</v>
      </c>
      <c r="P568" s="39"/>
      <c r="Q568" s="40"/>
      <c r="R568" s="41"/>
      <c r="T568" s="51">
        <v>45137</v>
      </c>
      <c r="U568" s="52">
        <f t="shared" si="33"/>
        <v>0.52</v>
      </c>
      <c r="V568" s="53">
        <f t="shared" si="34"/>
        <v>302</v>
      </c>
      <c r="W568" s="53">
        <f t="shared" si="35"/>
        <v>156</v>
      </c>
      <c r="Y568" s="51">
        <f>VLOOKUP(A568,'[2]BASE 2023'!$C$5:$DV$1213,94,0)</f>
        <v>0</v>
      </c>
      <c r="Z568" s="51">
        <f>VLOOKUP(A568,'[2]BASE 2023'!$C$5:$DV$1213,93,0)</f>
        <v>0</v>
      </c>
    </row>
    <row r="569" spans="1:26" ht="17.25" customHeight="1" x14ac:dyDescent="0.25">
      <c r="A569" s="58" t="s">
        <v>3013</v>
      </c>
      <c r="B569" s="33">
        <v>44979</v>
      </c>
      <c r="C569" s="57">
        <v>44986</v>
      </c>
      <c r="D569" s="54" t="s">
        <v>732</v>
      </c>
      <c r="E569" s="36" t="s">
        <v>365</v>
      </c>
      <c r="F569" s="36" t="s">
        <v>428</v>
      </c>
      <c r="G569" s="46">
        <v>72100000</v>
      </c>
      <c r="H569" s="34">
        <v>45290</v>
      </c>
      <c r="I569" s="35" t="s">
        <v>234</v>
      </c>
      <c r="J569" s="36" t="s">
        <v>1295</v>
      </c>
      <c r="K569" s="37">
        <v>0</v>
      </c>
      <c r="L569" s="55"/>
      <c r="M569" s="56">
        <v>0</v>
      </c>
      <c r="N569" s="50">
        <f t="shared" si="32"/>
        <v>72100000</v>
      </c>
      <c r="O569" s="38">
        <v>0.5</v>
      </c>
      <c r="P569" s="39"/>
      <c r="Q569" s="40"/>
      <c r="R569" s="41"/>
      <c r="T569" s="51">
        <v>45137</v>
      </c>
      <c r="U569" s="52">
        <f t="shared" si="33"/>
        <v>0.5</v>
      </c>
      <c r="V569" s="53">
        <f t="shared" si="34"/>
        <v>304</v>
      </c>
      <c r="W569" s="53">
        <f t="shared" si="35"/>
        <v>151</v>
      </c>
      <c r="Y569" s="51">
        <f>VLOOKUP(A569,'[2]BASE 2023'!$C$5:$DV$1213,94,0)</f>
        <v>0</v>
      </c>
      <c r="Z569" s="51">
        <f>VLOOKUP(A569,'[2]BASE 2023'!$C$5:$DV$1213,93,0)</f>
        <v>0</v>
      </c>
    </row>
    <row r="570" spans="1:26" ht="17.25" customHeight="1" x14ac:dyDescent="0.25">
      <c r="A570" s="58" t="s">
        <v>3014</v>
      </c>
      <c r="B570" s="33">
        <v>44979</v>
      </c>
      <c r="C570" s="57">
        <v>44984</v>
      </c>
      <c r="D570" s="54" t="s">
        <v>732</v>
      </c>
      <c r="E570" s="36" t="s">
        <v>342</v>
      </c>
      <c r="F570" s="36" t="s">
        <v>2100</v>
      </c>
      <c r="G570" s="46">
        <v>61182000</v>
      </c>
      <c r="H570" s="34">
        <v>45256</v>
      </c>
      <c r="I570" s="35" t="s">
        <v>234</v>
      </c>
      <c r="J570" s="36" t="s">
        <v>1296</v>
      </c>
      <c r="K570" s="37">
        <v>0</v>
      </c>
      <c r="L570" s="55"/>
      <c r="M570" s="56">
        <v>0</v>
      </c>
      <c r="N570" s="50">
        <f t="shared" si="32"/>
        <v>61182000</v>
      </c>
      <c r="O570" s="38">
        <v>0.56000000000000005</v>
      </c>
      <c r="P570" s="39"/>
      <c r="Q570" s="40"/>
      <c r="R570" s="41"/>
      <c r="T570" s="51">
        <v>45137</v>
      </c>
      <c r="U570" s="52">
        <f t="shared" si="33"/>
        <v>0.56000000000000005</v>
      </c>
      <c r="V570" s="53">
        <f t="shared" si="34"/>
        <v>272</v>
      </c>
      <c r="W570" s="53">
        <f t="shared" si="35"/>
        <v>153</v>
      </c>
      <c r="Y570" s="51">
        <f>VLOOKUP(A570,'[2]BASE 2023'!$C$5:$DV$1213,94,0)</f>
        <v>0</v>
      </c>
      <c r="Z570" s="51">
        <f>VLOOKUP(A570,'[2]BASE 2023'!$C$5:$DV$1213,93,0)</f>
        <v>0</v>
      </c>
    </row>
    <row r="571" spans="1:26" ht="17.25" customHeight="1" x14ac:dyDescent="0.25">
      <c r="A571" s="58" t="s">
        <v>3015</v>
      </c>
      <c r="B571" s="33">
        <v>44979</v>
      </c>
      <c r="C571" s="57">
        <v>44981</v>
      </c>
      <c r="D571" s="54" t="s">
        <v>732</v>
      </c>
      <c r="E571" s="36" t="s">
        <v>628</v>
      </c>
      <c r="F571" s="36" t="s">
        <v>630</v>
      </c>
      <c r="G571" s="46">
        <v>72000000</v>
      </c>
      <c r="H571" s="34">
        <v>45198</v>
      </c>
      <c r="I571" s="35" t="s">
        <v>234</v>
      </c>
      <c r="J571" s="36" t="s">
        <v>1297</v>
      </c>
      <c r="K571" s="37">
        <v>0</v>
      </c>
      <c r="L571" s="55"/>
      <c r="M571" s="56">
        <v>0</v>
      </c>
      <c r="N571" s="50">
        <f t="shared" si="32"/>
        <v>72000000</v>
      </c>
      <c r="O571" s="38">
        <v>0.72</v>
      </c>
      <c r="P571" s="39"/>
      <c r="Q571" s="40"/>
      <c r="R571" s="41"/>
      <c r="T571" s="51">
        <v>45137</v>
      </c>
      <c r="U571" s="52">
        <f t="shared" si="33"/>
        <v>0.72</v>
      </c>
      <c r="V571" s="53">
        <f t="shared" si="34"/>
        <v>217</v>
      </c>
      <c r="W571" s="53">
        <f t="shared" si="35"/>
        <v>156</v>
      </c>
      <c r="Y571" s="51">
        <f>VLOOKUP(A571,'[2]BASE 2023'!$C$5:$DV$1213,94,0)</f>
        <v>0</v>
      </c>
      <c r="Z571" s="51">
        <f>VLOOKUP(A571,'[2]BASE 2023'!$C$5:$DV$1213,93,0)</f>
        <v>0</v>
      </c>
    </row>
    <row r="572" spans="1:26" ht="17.25" customHeight="1" x14ac:dyDescent="0.25">
      <c r="A572" s="58" t="s">
        <v>3016</v>
      </c>
      <c r="B572" s="33">
        <v>44980</v>
      </c>
      <c r="C572" s="57">
        <v>44986</v>
      </c>
      <c r="D572" s="54" t="s">
        <v>732</v>
      </c>
      <c r="E572" s="36" t="s">
        <v>3566</v>
      </c>
      <c r="F572" s="36" t="s">
        <v>411</v>
      </c>
      <c r="G572" s="46">
        <v>70040000</v>
      </c>
      <c r="H572" s="34">
        <v>45230</v>
      </c>
      <c r="I572" s="35" t="s">
        <v>234</v>
      </c>
      <c r="J572" s="36" t="s">
        <v>1298</v>
      </c>
      <c r="K572" s="37">
        <v>0</v>
      </c>
      <c r="L572" s="55"/>
      <c r="M572" s="56">
        <v>0</v>
      </c>
      <c r="N572" s="50">
        <f t="shared" si="32"/>
        <v>70040000</v>
      </c>
      <c r="O572" s="38">
        <v>0.62</v>
      </c>
      <c r="P572" s="39"/>
      <c r="Q572" s="40"/>
      <c r="R572" s="41"/>
      <c r="T572" s="51">
        <v>45137</v>
      </c>
      <c r="U572" s="52">
        <f t="shared" si="33"/>
        <v>0.62</v>
      </c>
      <c r="V572" s="53">
        <f t="shared" si="34"/>
        <v>244</v>
      </c>
      <c r="W572" s="53">
        <f t="shared" si="35"/>
        <v>151</v>
      </c>
      <c r="Y572" s="51">
        <f>VLOOKUP(A572,'[2]BASE 2023'!$C$5:$DV$1213,94,0)</f>
        <v>0</v>
      </c>
      <c r="Z572" s="51">
        <f>VLOOKUP(A572,'[2]BASE 2023'!$C$5:$DV$1213,93,0)</f>
        <v>0</v>
      </c>
    </row>
    <row r="573" spans="1:26" ht="17.25" customHeight="1" x14ac:dyDescent="0.25">
      <c r="A573" s="58" t="s">
        <v>3017</v>
      </c>
      <c r="B573" s="33">
        <v>44980</v>
      </c>
      <c r="C573" s="57">
        <v>44985</v>
      </c>
      <c r="D573" s="54" t="s">
        <v>732</v>
      </c>
      <c r="E573" s="36" t="s">
        <v>3567</v>
      </c>
      <c r="F573" s="36" t="s">
        <v>1837</v>
      </c>
      <c r="G573" s="46">
        <v>61600000</v>
      </c>
      <c r="H573" s="34">
        <v>45226</v>
      </c>
      <c r="I573" s="35" t="s">
        <v>234</v>
      </c>
      <c r="J573" s="36" t="s">
        <v>1299</v>
      </c>
      <c r="K573" s="37">
        <v>0</v>
      </c>
      <c r="L573" s="55"/>
      <c r="M573" s="56">
        <v>0</v>
      </c>
      <c r="N573" s="50">
        <f t="shared" si="32"/>
        <v>61600000</v>
      </c>
      <c r="O573" s="38">
        <v>0.63</v>
      </c>
      <c r="P573" s="39"/>
      <c r="Q573" s="40"/>
      <c r="R573" s="41"/>
      <c r="T573" s="51">
        <v>45137</v>
      </c>
      <c r="U573" s="52">
        <f t="shared" si="33"/>
        <v>0.63</v>
      </c>
      <c r="V573" s="53">
        <f t="shared" si="34"/>
        <v>241</v>
      </c>
      <c r="W573" s="53">
        <f t="shared" si="35"/>
        <v>152</v>
      </c>
      <c r="Y573" s="51">
        <f>VLOOKUP(A573,'[2]BASE 2023'!$C$5:$DV$1213,94,0)</f>
        <v>0</v>
      </c>
      <c r="Z573" s="51">
        <f>VLOOKUP(A573,'[2]BASE 2023'!$C$5:$DV$1213,93,0)</f>
        <v>0</v>
      </c>
    </row>
    <row r="574" spans="1:26" ht="17.25" customHeight="1" x14ac:dyDescent="0.25">
      <c r="A574" s="58" t="s">
        <v>3018</v>
      </c>
      <c r="B574" s="33">
        <v>44980</v>
      </c>
      <c r="C574" s="57">
        <v>44986</v>
      </c>
      <c r="D574" s="54" t="s">
        <v>732</v>
      </c>
      <c r="E574" s="36" t="s">
        <v>2101</v>
      </c>
      <c r="F574" s="36" t="s">
        <v>1803</v>
      </c>
      <c r="G574" s="46">
        <v>60255000</v>
      </c>
      <c r="H574" s="34">
        <v>45260</v>
      </c>
      <c r="I574" s="35" t="s">
        <v>234</v>
      </c>
      <c r="J574" s="36" t="s">
        <v>1300</v>
      </c>
      <c r="K574" s="37">
        <v>0</v>
      </c>
      <c r="L574" s="55"/>
      <c r="M574" s="56">
        <v>0</v>
      </c>
      <c r="N574" s="50">
        <f t="shared" si="32"/>
        <v>60255000</v>
      </c>
      <c r="O574" s="38">
        <v>0.55000000000000004</v>
      </c>
      <c r="P574" s="39"/>
      <c r="Q574" s="40"/>
      <c r="R574" s="41"/>
      <c r="T574" s="51">
        <v>45137</v>
      </c>
      <c r="U574" s="52">
        <f t="shared" si="33"/>
        <v>0.55000000000000004</v>
      </c>
      <c r="V574" s="53">
        <f t="shared" si="34"/>
        <v>274</v>
      </c>
      <c r="W574" s="53">
        <f t="shared" si="35"/>
        <v>151</v>
      </c>
      <c r="Y574" s="51">
        <f>VLOOKUP(A574,'[2]BASE 2023'!$C$5:$DV$1213,94,0)</f>
        <v>0</v>
      </c>
      <c r="Z574" s="51">
        <f>VLOOKUP(A574,'[2]BASE 2023'!$C$5:$DV$1213,93,0)</f>
        <v>0</v>
      </c>
    </row>
    <row r="575" spans="1:26" ht="17.25" customHeight="1" x14ac:dyDescent="0.25">
      <c r="A575" s="58" t="s">
        <v>3019</v>
      </c>
      <c r="B575" s="33">
        <v>44980</v>
      </c>
      <c r="C575" s="57">
        <v>44984</v>
      </c>
      <c r="D575" s="54" t="s">
        <v>732</v>
      </c>
      <c r="E575" s="36" t="s">
        <v>471</v>
      </c>
      <c r="F575" s="36" t="s">
        <v>416</v>
      </c>
      <c r="G575" s="46">
        <v>57165000</v>
      </c>
      <c r="H575" s="34">
        <v>45286</v>
      </c>
      <c r="I575" s="35" t="s">
        <v>234</v>
      </c>
      <c r="J575" s="36" t="s">
        <v>1301</v>
      </c>
      <c r="K575" s="37">
        <v>0</v>
      </c>
      <c r="L575" s="55"/>
      <c r="M575" s="56">
        <v>0</v>
      </c>
      <c r="N575" s="50">
        <f t="shared" si="32"/>
        <v>57165000</v>
      </c>
      <c r="O575" s="38">
        <v>0.51</v>
      </c>
      <c r="P575" s="39"/>
      <c r="Q575" s="40"/>
      <c r="R575" s="41"/>
      <c r="T575" s="51">
        <v>45137</v>
      </c>
      <c r="U575" s="52">
        <f t="shared" si="33"/>
        <v>0.51</v>
      </c>
      <c r="V575" s="53">
        <f t="shared" si="34"/>
        <v>302</v>
      </c>
      <c r="W575" s="53">
        <f t="shared" si="35"/>
        <v>153</v>
      </c>
      <c r="Y575" s="51">
        <f>VLOOKUP(A575,'[2]BASE 2023'!$C$5:$DV$1213,94,0)</f>
        <v>0</v>
      </c>
      <c r="Z575" s="51">
        <f>VLOOKUP(A575,'[2]BASE 2023'!$C$5:$DV$1213,93,0)</f>
        <v>0</v>
      </c>
    </row>
    <row r="576" spans="1:26" ht="17.25" customHeight="1" x14ac:dyDescent="0.25">
      <c r="A576" s="58" t="s">
        <v>3020</v>
      </c>
      <c r="B576" s="33">
        <v>44979</v>
      </c>
      <c r="C576" s="57">
        <v>44981</v>
      </c>
      <c r="D576" s="54" t="s">
        <v>732</v>
      </c>
      <c r="E576" s="36" t="s">
        <v>277</v>
      </c>
      <c r="F576" s="36" t="s">
        <v>309</v>
      </c>
      <c r="G576" s="46">
        <v>57165000</v>
      </c>
      <c r="H576" s="34">
        <v>45283</v>
      </c>
      <c r="I576" s="35" t="s">
        <v>234</v>
      </c>
      <c r="J576" s="36" t="s">
        <v>1302</v>
      </c>
      <c r="K576" s="37">
        <v>0</v>
      </c>
      <c r="L576" s="55"/>
      <c r="M576" s="56">
        <v>0</v>
      </c>
      <c r="N576" s="50">
        <f t="shared" si="32"/>
        <v>57165000</v>
      </c>
      <c r="O576" s="38">
        <v>0.52</v>
      </c>
      <c r="P576" s="39"/>
      <c r="Q576" s="40"/>
      <c r="R576" s="41"/>
      <c r="T576" s="51">
        <v>45137</v>
      </c>
      <c r="U576" s="52">
        <f t="shared" si="33"/>
        <v>0.52</v>
      </c>
      <c r="V576" s="53">
        <f t="shared" si="34"/>
        <v>302</v>
      </c>
      <c r="W576" s="53">
        <f t="shared" si="35"/>
        <v>156</v>
      </c>
      <c r="Y576" s="51">
        <f>VLOOKUP(A576,'[2]BASE 2023'!$C$5:$DV$1213,94,0)</f>
        <v>0</v>
      </c>
      <c r="Z576" s="51">
        <f>VLOOKUP(A576,'[2]BASE 2023'!$C$5:$DV$1213,93,0)</f>
        <v>0</v>
      </c>
    </row>
    <row r="577" spans="1:26" ht="17.25" customHeight="1" x14ac:dyDescent="0.25">
      <c r="A577" s="58" t="s">
        <v>3021</v>
      </c>
      <c r="B577" s="33">
        <v>44980</v>
      </c>
      <c r="C577" s="57">
        <v>44984</v>
      </c>
      <c r="D577" s="54" t="s">
        <v>733</v>
      </c>
      <c r="E577" s="36" t="s">
        <v>341</v>
      </c>
      <c r="F577" s="36" t="s">
        <v>214</v>
      </c>
      <c r="G577" s="46">
        <v>30900000</v>
      </c>
      <c r="H577" s="34">
        <v>45286</v>
      </c>
      <c r="I577" s="35" t="s">
        <v>234</v>
      </c>
      <c r="J577" s="36" t="s">
        <v>1303</v>
      </c>
      <c r="K577" s="37">
        <v>0</v>
      </c>
      <c r="L577" s="55"/>
      <c r="M577" s="56">
        <v>0</v>
      </c>
      <c r="N577" s="50">
        <f t="shared" si="32"/>
        <v>30900000</v>
      </c>
      <c r="O577" s="38">
        <v>0.51</v>
      </c>
      <c r="P577" s="39"/>
      <c r="Q577" s="40"/>
      <c r="R577" s="41"/>
      <c r="T577" s="51">
        <v>45137</v>
      </c>
      <c r="U577" s="52">
        <f t="shared" si="33"/>
        <v>0.51</v>
      </c>
      <c r="V577" s="53">
        <f t="shared" si="34"/>
        <v>302</v>
      </c>
      <c r="W577" s="53">
        <f t="shared" si="35"/>
        <v>153</v>
      </c>
      <c r="Y577" s="51">
        <f>VLOOKUP(A577,'[2]BASE 2023'!$C$5:$DV$1213,94,0)</f>
        <v>0</v>
      </c>
      <c r="Z577" s="51">
        <f>VLOOKUP(A577,'[2]BASE 2023'!$C$5:$DV$1213,93,0)</f>
        <v>0</v>
      </c>
    </row>
    <row r="578" spans="1:26" ht="17.25" customHeight="1" x14ac:dyDescent="0.25">
      <c r="A578" s="58" t="s">
        <v>3022</v>
      </c>
      <c r="B578" s="33">
        <v>44979</v>
      </c>
      <c r="C578" s="57">
        <v>44981</v>
      </c>
      <c r="D578" s="54" t="s">
        <v>732</v>
      </c>
      <c r="E578" s="36" t="s">
        <v>711</v>
      </c>
      <c r="F578" s="36" t="s">
        <v>1898</v>
      </c>
      <c r="G578" s="46">
        <v>68000000</v>
      </c>
      <c r="H578" s="34">
        <v>45222</v>
      </c>
      <c r="I578" s="35" t="s">
        <v>234</v>
      </c>
      <c r="J578" s="36" t="s">
        <v>1304</v>
      </c>
      <c r="K578" s="37">
        <v>0</v>
      </c>
      <c r="L578" s="55"/>
      <c r="M578" s="56">
        <v>0</v>
      </c>
      <c r="N578" s="50">
        <f t="shared" si="32"/>
        <v>68000000</v>
      </c>
      <c r="O578" s="38">
        <v>0.65</v>
      </c>
      <c r="P578" s="39"/>
      <c r="Q578" s="40"/>
      <c r="R578" s="41"/>
      <c r="T578" s="51">
        <v>45137</v>
      </c>
      <c r="U578" s="52">
        <f t="shared" si="33"/>
        <v>0.65</v>
      </c>
      <c r="V578" s="53">
        <f t="shared" si="34"/>
        <v>241</v>
      </c>
      <c r="W578" s="53">
        <f t="shared" si="35"/>
        <v>156</v>
      </c>
      <c r="Y578" s="51">
        <f>VLOOKUP(A578,'[2]BASE 2023'!$C$5:$DV$1213,94,0)</f>
        <v>0</v>
      </c>
      <c r="Z578" s="51">
        <f>VLOOKUP(A578,'[2]BASE 2023'!$C$5:$DV$1213,93,0)</f>
        <v>0</v>
      </c>
    </row>
    <row r="579" spans="1:26" ht="17.25" customHeight="1" x14ac:dyDescent="0.25">
      <c r="A579" s="58" t="s">
        <v>3023</v>
      </c>
      <c r="B579" s="33">
        <v>44979</v>
      </c>
      <c r="C579" s="57">
        <v>44981</v>
      </c>
      <c r="D579" s="54" t="s">
        <v>732</v>
      </c>
      <c r="E579" s="36" t="s">
        <v>2102</v>
      </c>
      <c r="F579" s="36" t="s">
        <v>2103</v>
      </c>
      <c r="G579" s="46">
        <v>55620000</v>
      </c>
      <c r="H579" s="34">
        <v>45257</v>
      </c>
      <c r="I579" s="35" t="s">
        <v>234</v>
      </c>
      <c r="J579" s="36" t="s">
        <v>1305</v>
      </c>
      <c r="K579" s="37">
        <v>0</v>
      </c>
      <c r="L579" s="55"/>
      <c r="M579" s="56">
        <v>0</v>
      </c>
      <c r="N579" s="50">
        <f t="shared" si="32"/>
        <v>55620000</v>
      </c>
      <c r="O579" s="38">
        <v>0.56999999999999995</v>
      </c>
      <c r="P579" s="39"/>
      <c r="Q579" s="40"/>
      <c r="R579" s="41"/>
      <c r="T579" s="51">
        <v>45137</v>
      </c>
      <c r="U579" s="52">
        <f t="shared" si="33"/>
        <v>0.56999999999999995</v>
      </c>
      <c r="V579" s="53">
        <f t="shared" si="34"/>
        <v>276</v>
      </c>
      <c r="W579" s="53">
        <f t="shared" si="35"/>
        <v>156</v>
      </c>
      <c r="Y579" s="51">
        <f>VLOOKUP(A579,'[2]BASE 2023'!$C$5:$DV$1213,94,0)</f>
        <v>0</v>
      </c>
      <c r="Z579" s="51">
        <f>VLOOKUP(A579,'[2]BASE 2023'!$C$5:$DV$1213,93,0)</f>
        <v>0</v>
      </c>
    </row>
    <row r="580" spans="1:26" ht="17.25" customHeight="1" x14ac:dyDescent="0.25">
      <c r="A580" s="58" t="s">
        <v>3024</v>
      </c>
      <c r="B580" s="33">
        <v>44979</v>
      </c>
      <c r="C580" s="57">
        <v>44984</v>
      </c>
      <c r="D580" s="54" t="s">
        <v>732</v>
      </c>
      <c r="E580" s="36" t="s">
        <v>2104</v>
      </c>
      <c r="F580" s="36" t="s">
        <v>39</v>
      </c>
      <c r="G580" s="46">
        <v>57165000</v>
      </c>
      <c r="H580" s="34">
        <v>45286</v>
      </c>
      <c r="I580" s="35" t="s">
        <v>234</v>
      </c>
      <c r="J580" s="36" t="s">
        <v>1306</v>
      </c>
      <c r="K580" s="37">
        <v>0</v>
      </c>
      <c r="L580" s="55"/>
      <c r="M580" s="56">
        <v>0</v>
      </c>
      <c r="N580" s="50">
        <f t="shared" si="32"/>
        <v>57165000</v>
      </c>
      <c r="O580" s="38">
        <v>0.51</v>
      </c>
      <c r="P580" s="39"/>
      <c r="Q580" s="40"/>
      <c r="R580" s="41"/>
      <c r="T580" s="51">
        <v>45137</v>
      </c>
      <c r="U580" s="52">
        <f t="shared" si="33"/>
        <v>0.51</v>
      </c>
      <c r="V580" s="53">
        <f t="shared" si="34"/>
        <v>302</v>
      </c>
      <c r="W580" s="53">
        <f t="shared" si="35"/>
        <v>153</v>
      </c>
      <c r="Y580" s="51">
        <f>VLOOKUP(A580,'[2]BASE 2023'!$C$5:$DV$1213,94,0)</f>
        <v>0</v>
      </c>
      <c r="Z580" s="51">
        <f>VLOOKUP(A580,'[2]BASE 2023'!$C$5:$DV$1213,93,0)</f>
        <v>0</v>
      </c>
    </row>
    <row r="581" spans="1:26" ht="17.25" customHeight="1" x14ac:dyDescent="0.25">
      <c r="A581" s="58" t="s">
        <v>3025</v>
      </c>
      <c r="B581" s="33">
        <v>44981</v>
      </c>
      <c r="C581" s="57">
        <v>44991</v>
      </c>
      <c r="D581" s="54" t="s">
        <v>732</v>
      </c>
      <c r="E581" s="36" t="s">
        <v>492</v>
      </c>
      <c r="F581" s="36" t="s">
        <v>116</v>
      </c>
      <c r="G581" s="46">
        <v>57165000</v>
      </c>
      <c r="H581" s="34">
        <v>45296</v>
      </c>
      <c r="I581" s="35" t="s">
        <v>234</v>
      </c>
      <c r="J581" s="36" t="s">
        <v>1307</v>
      </c>
      <c r="K581" s="37">
        <v>0</v>
      </c>
      <c r="L581" s="55"/>
      <c r="M581" s="56">
        <v>0</v>
      </c>
      <c r="N581" s="50">
        <f t="shared" si="32"/>
        <v>57165000</v>
      </c>
      <c r="O581" s="38">
        <v>0.48</v>
      </c>
      <c r="P581" s="39"/>
      <c r="Q581" s="40"/>
      <c r="R581" s="41"/>
      <c r="T581" s="51">
        <v>45137</v>
      </c>
      <c r="U581" s="52">
        <f t="shared" si="33"/>
        <v>0.48</v>
      </c>
      <c r="V581" s="53">
        <f t="shared" si="34"/>
        <v>305</v>
      </c>
      <c r="W581" s="53">
        <f t="shared" si="35"/>
        <v>146</v>
      </c>
      <c r="Y581" s="51">
        <f>VLOOKUP(A581,'[2]BASE 2023'!$C$5:$DV$1213,94,0)</f>
        <v>0</v>
      </c>
      <c r="Z581" s="51">
        <f>VLOOKUP(A581,'[2]BASE 2023'!$C$5:$DV$1213,93,0)</f>
        <v>0</v>
      </c>
    </row>
    <row r="582" spans="1:26" ht="17.25" customHeight="1" x14ac:dyDescent="0.25">
      <c r="A582" s="58" t="s">
        <v>3026</v>
      </c>
      <c r="B582" s="33">
        <v>44980</v>
      </c>
      <c r="C582" s="57">
        <v>44987</v>
      </c>
      <c r="D582" s="54" t="s">
        <v>732</v>
      </c>
      <c r="E582" s="36" t="s">
        <v>539</v>
      </c>
      <c r="F582" s="36" t="s">
        <v>424</v>
      </c>
      <c r="G582" s="46">
        <v>72100000</v>
      </c>
      <c r="H582" s="34">
        <v>45292</v>
      </c>
      <c r="I582" s="35" t="s">
        <v>234</v>
      </c>
      <c r="J582" s="36" t="s">
        <v>1308</v>
      </c>
      <c r="K582" s="37">
        <v>0</v>
      </c>
      <c r="L582" s="55"/>
      <c r="M582" s="56">
        <v>0</v>
      </c>
      <c r="N582" s="50">
        <f t="shared" si="32"/>
        <v>72100000</v>
      </c>
      <c r="O582" s="38">
        <v>0.49</v>
      </c>
      <c r="P582" s="39"/>
      <c r="Q582" s="40"/>
      <c r="R582" s="41"/>
      <c r="T582" s="51">
        <v>45137</v>
      </c>
      <c r="U582" s="52">
        <f t="shared" si="33"/>
        <v>0.49</v>
      </c>
      <c r="V582" s="53">
        <f t="shared" si="34"/>
        <v>305</v>
      </c>
      <c r="W582" s="53">
        <f t="shared" si="35"/>
        <v>150</v>
      </c>
      <c r="Y582" s="51">
        <f>VLOOKUP(A582,'[2]BASE 2023'!$C$5:$DV$1213,94,0)</f>
        <v>0</v>
      </c>
      <c r="Z582" s="51">
        <f>VLOOKUP(A582,'[2]BASE 2023'!$C$5:$DV$1213,93,0)</f>
        <v>0</v>
      </c>
    </row>
    <row r="583" spans="1:26" ht="17.25" customHeight="1" x14ac:dyDescent="0.25">
      <c r="A583" s="58" t="s">
        <v>3027</v>
      </c>
      <c r="B583" s="33">
        <v>44980</v>
      </c>
      <c r="C583" s="57">
        <v>44986</v>
      </c>
      <c r="D583" s="54" t="s">
        <v>732</v>
      </c>
      <c r="E583" s="36" t="s">
        <v>2105</v>
      </c>
      <c r="F583" s="36" t="s">
        <v>425</v>
      </c>
      <c r="G583" s="46">
        <v>70555000</v>
      </c>
      <c r="H583" s="34">
        <v>45290</v>
      </c>
      <c r="I583" s="35" t="s">
        <v>234</v>
      </c>
      <c r="J583" s="36" t="s">
        <v>1309</v>
      </c>
      <c r="K583" s="37">
        <v>0</v>
      </c>
      <c r="L583" s="55"/>
      <c r="M583" s="56">
        <v>0</v>
      </c>
      <c r="N583" s="50">
        <f t="shared" si="32"/>
        <v>70555000</v>
      </c>
      <c r="O583" s="38">
        <v>0.5</v>
      </c>
      <c r="P583" s="39"/>
      <c r="Q583" s="40"/>
      <c r="R583" s="41"/>
      <c r="T583" s="51">
        <v>45137</v>
      </c>
      <c r="U583" s="52">
        <f t="shared" si="33"/>
        <v>0.5</v>
      </c>
      <c r="V583" s="53">
        <f t="shared" si="34"/>
        <v>304</v>
      </c>
      <c r="W583" s="53">
        <f t="shared" si="35"/>
        <v>151</v>
      </c>
      <c r="Y583" s="51">
        <f>VLOOKUP(A583,'[2]BASE 2023'!$C$5:$DV$1213,94,0)</f>
        <v>0</v>
      </c>
      <c r="Z583" s="51">
        <f>VLOOKUP(A583,'[2]BASE 2023'!$C$5:$DV$1213,93,0)</f>
        <v>0</v>
      </c>
    </row>
    <row r="584" spans="1:26" ht="17.25" customHeight="1" x14ac:dyDescent="0.25">
      <c r="A584" s="58" t="s">
        <v>3028</v>
      </c>
      <c r="B584" s="33">
        <v>44981</v>
      </c>
      <c r="C584" s="57">
        <v>44986</v>
      </c>
      <c r="D584" s="54" t="s">
        <v>733</v>
      </c>
      <c r="E584" s="36" t="s">
        <v>2106</v>
      </c>
      <c r="F584" s="36" t="s">
        <v>2107</v>
      </c>
      <c r="G584" s="46">
        <v>21700000</v>
      </c>
      <c r="H584" s="34">
        <v>45199</v>
      </c>
      <c r="I584" s="35" t="s">
        <v>234</v>
      </c>
      <c r="J584" s="36" t="s">
        <v>1310</v>
      </c>
      <c r="K584" s="37">
        <v>0</v>
      </c>
      <c r="L584" s="55"/>
      <c r="M584" s="56">
        <v>0</v>
      </c>
      <c r="N584" s="50">
        <f t="shared" si="32"/>
        <v>21700000</v>
      </c>
      <c r="O584" s="38">
        <v>0.71</v>
      </c>
      <c r="P584" s="39"/>
      <c r="Q584" s="40"/>
      <c r="R584" s="41"/>
      <c r="T584" s="51">
        <v>45137</v>
      </c>
      <c r="U584" s="52">
        <f t="shared" si="33"/>
        <v>0.71</v>
      </c>
      <c r="V584" s="53">
        <f t="shared" si="34"/>
        <v>213</v>
      </c>
      <c r="W584" s="53">
        <f t="shared" si="35"/>
        <v>151</v>
      </c>
      <c r="Y584" s="51">
        <f>VLOOKUP(A584,'[2]BASE 2023'!$C$5:$DV$1213,94,0)</f>
        <v>45200</v>
      </c>
      <c r="Z584" s="51">
        <f>VLOOKUP(A584,'[2]BASE 2023'!$C$5:$DV$1213,93,0)</f>
        <v>45198</v>
      </c>
    </row>
    <row r="585" spans="1:26" ht="17.25" customHeight="1" x14ac:dyDescent="0.25">
      <c r="A585" s="58" t="s">
        <v>3029</v>
      </c>
      <c r="B585" s="33">
        <v>44981</v>
      </c>
      <c r="C585" s="57">
        <v>44986</v>
      </c>
      <c r="D585" s="54" t="s">
        <v>732</v>
      </c>
      <c r="E585" s="36" t="s">
        <v>2108</v>
      </c>
      <c r="F585" s="36" t="s">
        <v>2109</v>
      </c>
      <c r="G585" s="46">
        <v>90000000</v>
      </c>
      <c r="H585" s="34">
        <v>45260</v>
      </c>
      <c r="I585" s="35" t="s">
        <v>234</v>
      </c>
      <c r="J585" s="36" t="s">
        <v>1311</v>
      </c>
      <c r="K585" s="37">
        <v>0</v>
      </c>
      <c r="L585" s="55"/>
      <c r="M585" s="56">
        <v>0</v>
      </c>
      <c r="N585" s="50">
        <f t="shared" si="32"/>
        <v>90000000</v>
      </c>
      <c r="O585" s="38">
        <v>0.55000000000000004</v>
      </c>
      <c r="P585" s="39"/>
      <c r="Q585" s="40"/>
      <c r="R585" s="41"/>
      <c r="T585" s="51">
        <v>45137</v>
      </c>
      <c r="U585" s="52">
        <f t="shared" si="33"/>
        <v>0.55000000000000004</v>
      </c>
      <c r="V585" s="53">
        <f t="shared" si="34"/>
        <v>274</v>
      </c>
      <c r="W585" s="53">
        <f t="shared" si="35"/>
        <v>151</v>
      </c>
      <c r="Y585" s="51">
        <f>VLOOKUP(A585,'[2]BASE 2023'!$C$5:$DV$1213,94,0)</f>
        <v>0</v>
      </c>
      <c r="Z585" s="51">
        <f>VLOOKUP(A585,'[2]BASE 2023'!$C$5:$DV$1213,93,0)</f>
        <v>0</v>
      </c>
    </row>
    <row r="586" spans="1:26" ht="17.25" customHeight="1" x14ac:dyDescent="0.25">
      <c r="A586" s="58" t="s">
        <v>3030</v>
      </c>
      <c r="B586" s="33">
        <v>44980</v>
      </c>
      <c r="C586" s="57">
        <v>44984</v>
      </c>
      <c r="D586" s="54" t="s">
        <v>732</v>
      </c>
      <c r="E586" s="36" t="s">
        <v>2110</v>
      </c>
      <c r="F586" s="36" t="s">
        <v>2111</v>
      </c>
      <c r="G586" s="46">
        <v>54000000</v>
      </c>
      <c r="H586" s="34">
        <v>45164</v>
      </c>
      <c r="I586" s="35" t="s">
        <v>234</v>
      </c>
      <c r="J586" s="36" t="s">
        <v>1312</v>
      </c>
      <c r="K586" s="37">
        <v>0</v>
      </c>
      <c r="L586" s="55"/>
      <c r="M586" s="56">
        <v>0</v>
      </c>
      <c r="N586" s="50">
        <f t="shared" si="32"/>
        <v>54000000</v>
      </c>
      <c r="O586" s="38">
        <v>0.85</v>
      </c>
      <c r="P586" s="39"/>
      <c r="Q586" s="40"/>
      <c r="R586" s="41"/>
      <c r="T586" s="51">
        <v>45137</v>
      </c>
      <c r="U586" s="52">
        <f t="shared" si="33"/>
        <v>0.85</v>
      </c>
      <c r="V586" s="53">
        <f t="shared" si="34"/>
        <v>180</v>
      </c>
      <c r="W586" s="53">
        <f t="shared" si="35"/>
        <v>153</v>
      </c>
      <c r="Y586" s="51">
        <f>VLOOKUP(A586,'[2]BASE 2023'!$C$5:$DV$1213,94,0)</f>
        <v>45165</v>
      </c>
      <c r="Z586" s="51">
        <f>VLOOKUP(A586,'[2]BASE 2023'!$C$5:$DV$1213,93,0)</f>
        <v>45163</v>
      </c>
    </row>
    <row r="587" spans="1:26" ht="17.25" customHeight="1" x14ac:dyDescent="0.25">
      <c r="A587" s="58" t="s">
        <v>3031</v>
      </c>
      <c r="B587" s="33">
        <v>44984</v>
      </c>
      <c r="C587" s="57">
        <v>44987</v>
      </c>
      <c r="D587" s="54" t="s">
        <v>732</v>
      </c>
      <c r="E587" s="36" t="s">
        <v>676</v>
      </c>
      <c r="F587" s="36" t="s">
        <v>2112</v>
      </c>
      <c r="G587" s="46">
        <v>81558000</v>
      </c>
      <c r="H587" s="34">
        <v>45261</v>
      </c>
      <c r="I587" s="35" t="s">
        <v>234</v>
      </c>
      <c r="J587" s="36" t="s">
        <v>1313</v>
      </c>
      <c r="K587" s="37">
        <v>0</v>
      </c>
      <c r="L587" s="55"/>
      <c r="M587" s="56">
        <v>0</v>
      </c>
      <c r="N587" s="50">
        <f t="shared" si="32"/>
        <v>81558000</v>
      </c>
      <c r="O587" s="38">
        <v>0.55000000000000004</v>
      </c>
      <c r="P587" s="39"/>
      <c r="Q587" s="40"/>
      <c r="R587" s="41"/>
      <c r="T587" s="51">
        <v>45137</v>
      </c>
      <c r="U587" s="52">
        <f t="shared" si="33"/>
        <v>0.55000000000000004</v>
      </c>
      <c r="V587" s="53">
        <f t="shared" si="34"/>
        <v>274</v>
      </c>
      <c r="W587" s="53">
        <f t="shared" si="35"/>
        <v>150</v>
      </c>
      <c r="Y587" s="51">
        <f>VLOOKUP(A587,'[2]BASE 2023'!$C$5:$DV$1213,94,0)</f>
        <v>0</v>
      </c>
      <c r="Z587" s="51">
        <f>VLOOKUP(A587,'[2]BASE 2023'!$C$5:$DV$1213,93,0)</f>
        <v>0</v>
      </c>
    </row>
    <row r="588" spans="1:26" ht="17.25" customHeight="1" x14ac:dyDescent="0.25">
      <c r="A588" s="58" t="s">
        <v>3032</v>
      </c>
      <c r="B588" s="33">
        <v>44985</v>
      </c>
      <c r="C588" s="57">
        <v>44987</v>
      </c>
      <c r="D588" s="54" t="s">
        <v>732</v>
      </c>
      <c r="E588" s="36" t="s">
        <v>546</v>
      </c>
      <c r="F588" s="36" t="s">
        <v>2113</v>
      </c>
      <c r="G588" s="46">
        <v>76482000</v>
      </c>
      <c r="H588" s="34">
        <v>45261</v>
      </c>
      <c r="I588" s="35" t="s">
        <v>234</v>
      </c>
      <c r="J588" s="36" t="s">
        <v>1314</v>
      </c>
      <c r="K588" s="37">
        <v>0</v>
      </c>
      <c r="L588" s="55"/>
      <c r="M588" s="56">
        <v>0</v>
      </c>
      <c r="N588" s="50">
        <f t="shared" ref="N588:N651" si="36">+G588+L588-M588</f>
        <v>76482000</v>
      </c>
      <c r="O588" s="38">
        <v>0.55000000000000004</v>
      </c>
      <c r="P588" s="39"/>
      <c r="Q588" s="40"/>
      <c r="R588" s="41"/>
      <c r="T588" s="51">
        <v>45137</v>
      </c>
      <c r="U588" s="52">
        <f t="shared" si="33"/>
        <v>0.55000000000000004</v>
      </c>
      <c r="V588" s="53">
        <f t="shared" si="34"/>
        <v>274</v>
      </c>
      <c r="W588" s="53">
        <f t="shared" si="35"/>
        <v>150</v>
      </c>
      <c r="Y588" s="51">
        <f>VLOOKUP(A588,'[2]BASE 2023'!$C$5:$DV$1213,94,0)</f>
        <v>0</v>
      </c>
      <c r="Z588" s="51">
        <f>VLOOKUP(A588,'[2]BASE 2023'!$C$5:$DV$1213,93,0)</f>
        <v>0</v>
      </c>
    </row>
    <row r="589" spans="1:26" ht="17.25" customHeight="1" x14ac:dyDescent="0.25">
      <c r="A589" s="58" t="s">
        <v>3033</v>
      </c>
      <c r="B589" s="33">
        <v>44988</v>
      </c>
      <c r="C589" s="57">
        <v>44991</v>
      </c>
      <c r="D589" s="54" t="s">
        <v>732</v>
      </c>
      <c r="E589" s="36" t="s">
        <v>692</v>
      </c>
      <c r="F589" s="36" t="s">
        <v>719</v>
      </c>
      <c r="G589" s="46">
        <v>68000000</v>
      </c>
      <c r="H589" s="34">
        <v>45235</v>
      </c>
      <c r="I589" s="35" t="s">
        <v>234</v>
      </c>
      <c r="J589" s="36" t="s">
        <v>1315</v>
      </c>
      <c r="K589" s="37">
        <v>0</v>
      </c>
      <c r="L589" s="55"/>
      <c r="M589" s="56">
        <v>0</v>
      </c>
      <c r="N589" s="50">
        <f t="shared" si="36"/>
        <v>68000000</v>
      </c>
      <c r="O589" s="38">
        <v>0.6</v>
      </c>
      <c r="P589" s="39"/>
      <c r="Q589" s="40"/>
      <c r="R589" s="41"/>
      <c r="T589" s="51">
        <v>45137</v>
      </c>
      <c r="U589" s="52">
        <f t="shared" ref="U589:U652" si="37">ROUND(W589/V589,2)</f>
        <v>0.6</v>
      </c>
      <c r="V589" s="53">
        <f t="shared" ref="V589:V652" si="38">+H589-C589</f>
        <v>244</v>
      </c>
      <c r="W589" s="53">
        <f t="shared" ref="W589:W652" si="39">+T589-C589</f>
        <v>146</v>
      </c>
      <c r="Y589" s="51">
        <f>VLOOKUP(A589,'[2]BASE 2023'!$C$5:$DV$1213,94,0)</f>
        <v>0</v>
      </c>
      <c r="Z589" s="51">
        <f>VLOOKUP(A589,'[2]BASE 2023'!$C$5:$DV$1213,93,0)</f>
        <v>0</v>
      </c>
    </row>
    <row r="590" spans="1:26" ht="17.25" customHeight="1" x14ac:dyDescent="0.25">
      <c r="A590" s="58" t="s">
        <v>3034</v>
      </c>
      <c r="B590" s="33">
        <v>44981</v>
      </c>
      <c r="C590" s="57">
        <v>44986</v>
      </c>
      <c r="D590" s="54" t="s">
        <v>732</v>
      </c>
      <c r="E590" s="36" t="s">
        <v>9</v>
      </c>
      <c r="F590" s="36" t="s">
        <v>386</v>
      </c>
      <c r="G590" s="46">
        <v>88581000</v>
      </c>
      <c r="H590" s="34">
        <v>45290</v>
      </c>
      <c r="I590" s="35" t="s">
        <v>234</v>
      </c>
      <c r="J590" s="36" t="s">
        <v>1316</v>
      </c>
      <c r="K590" s="37">
        <v>0</v>
      </c>
      <c r="L590" s="55"/>
      <c r="M590" s="56">
        <v>0</v>
      </c>
      <c r="N590" s="50">
        <f t="shared" si="36"/>
        <v>88581000</v>
      </c>
      <c r="O590" s="38">
        <v>0.5</v>
      </c>
      <c r="P590" s="39"/>
      <c r="Q590" s="40"/>
      <c r="R590" s="41"/>
      <c r="T590" s="51">
        <v>45137</v>
      </c>
      <c r="U590" s="52">
        <f t="shared" si="37"/>
        <v>0.5</v>
      </c>
      <c r="V590" s="53">
        <f t="shared" si="38"/>
        <v>304</v>
      </c>
      <c r="W590" s="53">
        <f t="shared" si="39"/>
        <v>151</v>
      </c>
      <c r="Y590" s="51">
        <f>VLOOKUP(A590,'[2]BASE 2023'!$C$5:$DV$1213,94,0)</f>
        <v>0</v>
      </c>
      <c r="Z590" s="51">
        <f>VLOOKUP(A590,'[2]BASE 2023'!$C$5:$DV$1213,93,0)</f>
        <v>0</v>
      </c>
    </row>
    <row r="591" spans="1:26" ht="17.25" customHeight="1" x14ac:dyDescent="0.25">
      <c r="A591" s="58" t="s">
        <v>3035</v>
      </c>
      <c r="B591" s="33">
        <v>44981</v>
      </c>
      <c r="C591" s="57">
        <v>44986</v>
      </c>
      <c r="D591" s="54" t="s">
        <v>732</v>
      </c>
      <c r="E591" s="36" t="s">
        <v>226</v>
      </c>
      <c r="F591" s="36" t="s">
        <v>2114</v>
      </c>
      <c r="G591" s="46">
        <v>47111400</v>
      </c>
      <c r="H591" s="34">
        <v>45178</v>
      </c>
      <c r="I591" s="35" t="s">
        <v>234</v>
      </c>
      <c r="J591" s="36" t="s">
        <v>1317</v>
      </c>
      <c r="K591" s="37">
        <v>0</v>
      </c>
      <c r="L591" s="55"/>
      <c r="M591" s="56">
        <v>0</v>
      </c>
      <c r="N591" s="50">
        <f t="shared" si="36"/>
        <v>47111400</v>
      </c>
      <c r="O591" s="38">
        <v>0.79</v>
      </c>
      <c r="P591" s="39"/>
      <c r="Q591" s="40"/>
      <c r="R591" s="41"/>
      <c r="T591" s="51">
        <v>45137</v>
      </c>
      <c r="U591" s="52">
        <f t="shared" si="37"/>
        <v>0.79</v>
      </c>
      <c r="V591" s="53">
        <f t="shared" si="38"/>
        <v>192</v>
      </c>
      <c r="W591" s="53">
        <f t="shared" si="39"/>
        <v>151</v>
      </c>
      <c r="Y591" s="51">
        <f>VLOOKUP(A591,'[2]BASE 2023'!$C$5:$DV$1213,94,0)</f>
        <v>45179</v>
      </c>
      <c r="Z591" s="51">
        <f>VLOOKUP(A591,'[2]BASE 2023'!$C$5:$DV$1213,93,0)</f>
        <v>45174</v>
      </c>
    </row>
    <row r="592" spans="1:26" ht="17.25" customHeight="1" x14ac:dyDescent="0.25">
      <c r="A592" s="58" t="s">
        <v>3036</v>
      </c>
      <c r="B592" s="33">
        <v>44981</v>
      </c>
      <c r="C592" s="57">
        <v>44986</v>
      </c>
      <c r="D592" s="54" t="s">
        <v>732</v>
      </c>
      <c r="E592" s="36" t="s">
        <v>241</v>
      </c>
      <c r="F592" s="36" t="s">
        <v>1672</v>
      </c>
      <c r="G592" s="46">
        <v>61800000</v>
      </c>
      <c r="H592" s="34">
        <v>45290</v>
      </c>
      <c r="I592" s="35" t="s">
        <v>234</v>
      </c>
      <c r="J592" s="36" t="s">
        <v>1318</v>
      </c>
      <c r="K592" s="37">
        <v>0</v>
      </c>
      <c r="L592" s="55"/>
      <c r="M592" s="56">
        <v>0</v>
      </c>
      <c r="N592" s="50">
        <f t="shared" si="36"/>
        <v>61800000</v>
      </c>
      <c r="O592" s="38">
        <v>0.5</v>
      </c>
      <c r="P592" s="39"/>
      <c r="Q592" s="40"/>
      <c r="R592" s="41"/>
      <c r="T592" s="51">
        <v>45137</v>
      </c>
      <c r="U592" s="52">
        <f t="shared" si="37"/>
        <v>0.5</v>
      </c>
      <c r="V592" s="53">
        <f t="shared" si="38"/>
        <v>304</v>
      </c>
      <c r="W592" s="53">
        <f t="shared" si="39"/>
        <v>151</v>
      </c>
      <c r="Y592" s="51">
        <f>VLOOKUP(A592,'[2]BASE 2023'!$C$5:$DV$1213,94,0)</f>
        <v>0</v>
      </c>
      <c r="Z592" s="51">
        <f>VLOOKUP(A592,'[2]BASE 2023'!$C$5:$DV$1213,93,0)</f>
        <v>0</v>
      </c>
    </row>
    <row r="593" spans="1:26" ht="17.25" customHeight="1" x14ac:dyDescent="0.25">
      <c r="A593" s="58" t="s">
        <v>3037</v>
      </c>
      <c r="B593" s="33">
        <v>44981</v>
      </c>
      <c r="C593" s="57">
        <v>44991</v>
      </c>
      <c r="D593" s="54" t="s">
        <v>732</v>
      </c>
      <c r="E593" s="36" t="s">
        <v>2115</v>
      </c>
      <c r="F593" s="36" t="s">
        <v>193</v>
      </c>
      <c r="G593" s="46">
        <v>57165000</v>
      </c>
      <c r="H593" s="34">
        <v>45296</v>
      </c>
      <c r="I593" s="35" t="s">
        <v>234</v>
      </c>
      <c r="J593" s="36" t="s">
        <v>1319</v>
      </c>
      <c r="K593" s="37">
        <v>0</v>
      </c>
      <c r="L593" s="55"/>
      <c r="M593" s="56">
        <v>0</v>
      </c>
      <c r="N593" s="50">
        <f t="shared" si="36"/>
        <v>57165000</v>
      </c>
      <c r="O593" s="38">
        <v>0.48</v>
      </c>
      <c r="P593" s="39"/>
      <c r="Q593" s="40"/>
      <c r="R593" s="41"/>
      <c r="T593" s="51">
        <v>45137</v>
      </c>
      <c r="U593" s="52">
        <f t="shared" si="37"/>
        <v>0.48</v>
      </c>
      <c r="V593" s="53">
        <f t="shared" si="38"/>
        <v>305</v>
      </c>
      <c r="W593" s="53">
        <f t="shared" si="39"/>
        <v>146</v>
      </c>
      <c r="Y593" s="51">
        <f>VLOOKUP(A593,'[2]BASE 2023'!$C$5:$DV$1213,94,0)</f>
        <v>0</v>
      </c>
      <c r="Z593" s="51">
        <f>VLOOKUP(A593,'[2]BASE 2023'!$C$5:$DV$1213,93,0)</f>
        <v>0</v>
      </c>
    </row>
    <row r="594" spans="1:26" ht="17.25" customHeight="1" x14ac:dyDescent="0.25">
      <c r="A594" s="58" t="s">
        <v>3038</v>
      </c>
      <c r="B594" s="33">
        <v>44984</v>
      </c>
      <c r="C594" s="57">
        <v>44986</v>
      </c>
      <c r="D594" s="54" t="s">
        <v>732</v>
      </c>
      <c r="E594" s="36" t="s">
        <v>2116</v>
      </c>
      <c r="F594" s="36" t="s">
        <v>134</v>
      </c>
      <c r="G594" s="46">
        <v>64890000</v>
      </c>
      <c r="H594" s="34">
        <v>45290</v>
      </c>
      <c r="I594" s="35" t="s">
        <v>234</v>
      </c>
      <c r="J594" s="36" t="s">
        <v>1320</v>
      </c>
      <c r="K594" s="37">
        <v>0</v>
      </c>
      <c r="L594" s="55"/>
      <c r="M594" s="56">
        <v>0</v>
      </c>
      <c r="N594" s="50">
        <f t="shared" si="36"/>
        <v>64890000</v>
      </c>
      <c r="O594" s="38">
        <v>0.5</v>
      </c>
      <c r="P594" s="39"/>
      <c r="Q594" s="40"/>
      <c r="R594" s="41"/>
      <c r="T594" s="51">
        <v>45137</v>
      </c>
      <c r="U594" s="52">
        <f t="shared" si="37"/>
        <v>0.5</v>
      </c>
      <c r="V594" s="53">
        <f t="shared" si="38"/>
        <v>304</v>
      </c>
      <c r="W594" s="53">
        <f t="shared" si="39"/>
        <v>151</v>
      </c>
      <c r="Y594" s="51">
        <f>VLOOKUP(A594,'[2]BASE 2023'!$C$5:$DV$1213,94,0)</f>
        <v>0</v>
      </c>
      <c r="Z594" s="51">
        <f>VLOOKUP(A594,'[2]BASE 2023'!$C$5:$DV$1213,93,0)</f>
        <v>0</v>
      </c>
    </row>
    <row r="595" spans="1:26" ht="17.25" customHeight="1" x14ac:dyDescent="0.25">
      <c r="A595" s="58" t="s">
        <v>3039</v>
      </c>
      <c r="B595" s="33">
        <v>44984</v>
      </c>
      <c r="C595" s="57">
        <v>44998</v>
      </c>
      <c r="D595" s="54" t="s">
        <v>732</v>
      </c>
      <c r="E595" s="36" t="s">
        <v>626</v>
      </c>
      <c r="F595" s="36" t="s">
        <v>2117</v>
      </c>
      <c r="G595" s="46">
        <v>72000000</v>
      </c>
      <c r="H595" s="34">
        <v>45272</v>
      </c>
      <c r="I595" s="35" t="s">
        <v>234</v>
      </c>
      <c r="J595" s="36" t="s">
        <v>1321</v>
      </c>
      <c r="K595" s="37">
        <v>0</v>
      </c>
      <c r="L595" s="55"/>
      <c r="M595" s="56">
        <v>0</v>
      </c>
      <c r="N595" s="50">
        <f t="shared" si="36"/>
        <v>72000000</v>
      </c>
      <c r="O595" s="38">
        <v>0.51</v>
      </c>
      <c r="P595" s="39"/>
      <c r="Q595" s="40"/>
      <c r="R595" s="41"/>
      <c r="T595" s="51">
        <v>45137</v>
      </c>
      <c r="U595" s="52">
        <f t="shared" si="37"/>
        <v>0.51</v>
      </c>
      <c r="V595" s="53">
        <f t="shared" si="38"/>
        <v>274</v>
      </c>
      <c r="W595" s="53">
        <f t="shared" si="39"/>
        <v>139</v>
      </c>
      <c r="Y595" s="51">
        <f>VLOOKUP(A595,'[2]BASE 2023'!$C$5:$DV$1213,94,0)</f>
        <v>0</v>
      </c>
      <c r="Z595" s="51">
        <f>VLOOKUP(A595,'[2]BASE 2023'!$C$5:$DV$1213,93,0)</f>
        <v>0</v>
      </c>
    </row>
    <row r="596" spans="1:26" ht="17.25" customHeight="1" x14ac:dyDescent="0.25">
      <c r="A596" s="58" t="s">
        <v>3040</v>
      </c>
      <c r="B596" s="33">
        <v>44981</v>
      </c>
      <c r="C596" s="57">
        <v>44986</v>
      </c>
      <c r="D596" s="54" t="s">
        <v>732</v>
      </c>
      <c r="E596" s="36" t="s">
        <v>2118</v>
      </c>
      <c r="F596" s="36" t="s">
        <v>2119</v>
      </c>
      <c r="G596" s="46">
        <v>69525000</v>
      </c>
      <c r="H596" s="34">
        <v>45260</v>
      </c>
      <c r="I596" s="35" t="s">
        <v>234</v>
      </c>
      <c r="J596" s="36" t="s">
        <v>1322</v>
      </c>
      <c r="K596" s="37">
        <v>0</v>
      </c>
      <c r="L596" s="55"/>
      <c r="M596" s="56">
        <v>0</v>
      </c>
      <c r="N596" s="50">
        <f t="shared" si="36"/>
        <v>69525000</v>
      </c>
      <c r="O596" s="38">
        <v>0.55000000000000004</v>
      </c>
      <c r="P596" s="39"/>
      <c r="Q596" s="40"/>
      <c r="R596" s="41"/>
      <c r="T596" s="51">
        <v>45137</v>
      </c>
      <c r="U596" s="52">
        <f t="shared" si="37"/>
        <v>0.55000000000000004</v>
      </c>
      <c r="V596" s="53">
        <f t="shared" si="38"/>
        <v>274</v>
      </c>
      <c r="W596" s="53">
        <f t="shared" si="39"/>
        <v>151</v>
      </c>
      <c r="Y596" s="51">
        <f>VLOOKUP(A596,'[2]BASE 2023'!$C$5:$DV$1213,94,0)</f>
        <v>0</v>
      </c>
      <c r="Z596" s="51">
        <f>VLOOKUP(A596,'[2]BASE 2023'!$C$5:$DV$1213,93,0)</f>
        <v>0</v>
      </c>
    </row>
    <row r="597" spans="1:26" ht="17.25" customHeight="1" x14ac:dyDescent="0.25">
      <c r="A597" s="58" t="s">
        <v>3041</v>
      </c>
      <c r="B597" s="33">
        <v>44981</v>
      </c>
      <c r="C597" s="57">
        <v>44991</v>
      </c>
      <c r="D597" s="54" t="s">
        <v>732</v>
      </c>
      <c r="E597" s="36" t="s">
        <v>475</v>
      </c>
      <c r="F597" s="36" t="s">
        <v>2120</v>
      </c>
      <c r="G597" s="46">
        <v>44800000</v>
      </c>
      <c r="H597" s="34">
        <v>45235</v>
      </c>
      <c r="I597" s="35" t="s">
        <v>234</v>
      </c>
      <c r="J597" s="36" t="s">
        <v>1323</v>
      </c>
      <c r="K597" s="37">
        <v>0</v>
      </c>
      <c r="L597" s="55"/>
      <c r="M597" s="56">
        <v>0</v>
      </c>
      <c r="N597" s="50">
        <f t="shared" si="36"/>
        <v>44800000</v>
      </c>
      <c r="O597" s="38">
        <v>0.6</v>
      </c>
      <c r="P597" s="39"/>
      <c r="Q597" s="40"/>
      <c r="R597" s="41"/>
      <c r="T597" s="51">
        <v>45137</v>
      </c>
      <c r="U597" s="52">
        <f t="shared" si="37"/>
        <v>0.6</v>
      </c>
      <c r="V597" s="53">
        <f t="shared" si="38"/>
        <v>244</v>
      </c>
      <c r="W597" s="53">
        <f t="shared" si="39"/>
        <v>146</v>
      </c>
      <c r="Y597" s="51">
        <f>VLOOKUP(A597,'[2]BASE 2023'!$C$5:$DV$1213,94,0)</f>
        <v>0</v>
      </c>
      <c r="Z597" s="51">
        <f>VLOOKUP(A597,'[2]BASE 2023'!$C$5:$DV$1213,93,0)</f>
        <v>0</v>
      </c>
    </row>
    <row r="598" spans="1:26" ht="17.25" customHeight="1" x14ac:dyDescent="0.25">
      <c r="A598" s="58" t="s">
        <v>3042</v>
      </c>
      <c r="B598" s="33">
        <v>44984</v>
      </c>
      <c r="C598" s="57">
        <v>44987</v>
      </c>
      <c r="D598" s="54" t="s">
        <v>732</v>
      </c>
      <c r="E598" s="36" t="s">
        <v>669</v>
      </c>
      <c r="F598" s="36" t="s">
        <v>429</v>
      </c>
      <c r="G598" s="46">
        <v>57600000</v>
      </c>
      <c r="H598" s="34">
        <v>45231</v>
      </c>
      <c r="I598" s="35" t="s">
        <v>234</v>
      </c>
      <c r="J598" s="36" t="s">
        <v>1324</v>
      </c>
      <c r="K598" s="37">
        <v>0</v>
      </c>
      <c r="L598" s="55"/>
      <c r="M598" s="56">
        <v>0</v>
      </c>
      <c r="N598" s="50">
        <f t="shared" si="36"/>
        <v>57600000</v>
      </c>
      <c r="O598" s="38">
        <v>0.61</v>
      </c>
      <c r="P598" s="39"/>
      <c r="Q598" s="40"/>
      <c r="R598" s="41"/>
      <c r="T598" s="51">
        <v>45137</v>
      </c>
      <c r="U598" s="52">
        <f t="shared" si="37"/>
        <v>0.61</v>
      </c>
      <c r="V598" s="53">
        <f t="shared" si="38"/>
        <v>244</v>
      </c>
      <c r="W598" s="53">
        <f t="shared" si="39"/>
        <v>150</v>
      </c>
      <c r="Y598" s="51">
        <f>VLOOKUP(A598,'[2]BASE 2023'!$C$5:$DV$1213,94,0)</f>
        <v>0</v>
      </c>
      <c r="Z598" s="51">
        <f>VLOOKUP(A598,'[2]BASE 2023'!$C$5:$DV$1213,93,0)</f>
        <v>0</v>
      </c>
    </row>
    <row r="599" spans="1:26" ht="17.25" customHeight="1" x14ac:dyDescent="0.25">
      <c r="A599" s="58" t="s">
        <v>3043</v>
      </c>
      <c r="B599" s="33">
        <v>44984</v>
      </c>
      <c r="C599" s="57">
        <v>44986</v>
      </c>
      <c r="D599" s="54" t="s">
        <v>732</v>
      </c>
      <c r="E599" s="36" t="s">
        <v>629</v>
      </c>
      <c r="F599" s="36" t="s">
        <v>2121</v>
      </c>
      <c r="G599" s="46">
        <v>47700000</v>
      </c>
      <c r="H599" s="34">
        <v>45260</v>
      </c>
      <c r="I599" s="35" t="s">
        <v>234</v>
      </c>
      <c r="J599" s="36" t="s">
        <v>1325</v>
      </c>
      <c r="K599" s="37">
        <v>0</v>
      </c>
      <c r="L599" s="55"/>
      <c r="M599" s="56">
        <v>0</v>
      </c>
      <c r="N599" s="50">
        <f t="shared" si="36"/>
        <v>47700000</v>
      </c>
      <c r="O599" s="38">
        <v>0.55000000000000004</v>
      </c>
      <c r="P599" s="39"/>
      <c r="Q599" s="40"/>
      <c r="R599" s="41"/>
      <c r="T599" s="51">
        <v>45137</v>
      </c>
      <c r="U599" s="52">
        <f t="shared" si="37"/>
        <v>0.55000000000000004</v>
      </c>
      <c r="V599" s="53">
        <f t="shared" si="38"/>
        <v>274</v>
      </c>
      <c r="W599" s="53">
        <f t="shared" si="39"/>
        <v>151</v>
      </c>
      <c r="Y599" s="51">
        <f>VLOOKUP(A599,'[2]BASE 2023'!$C$5:$DV$1213,94,0)</f>
        <v>0</v>
      </c>
      <c r="Z599" s="51">
        <f>VLOOKUP(A599,'[2]BASE 2023'!$C$5:$DV$1213,93,0)</f>
        <v>0</v>
      </c>
    </row>
    <row r="600" spans="1:26" ht="17.25" customHeight="1" x14ac:dyDescent="0.25">
      <c r="A600" s="58" t="s">
        <v>3044</v>
      </c>
      <c r="B600" s="33">
        <v>44981</v>
      </c>
      <c r="C600" s="57">
        <v>44986</v>
      </c>
      <c r="D600" s="54" t="s">
        <v>732</v>
      </c>
      <c r="E600" s="36" t="s">
        <v>540</v>
      </c>
      <c r="F600" s="36" t="s">
        <v>2122</v>
      </c>
      <c r="G600" s="46">
        <v>74160000</v>
      </c>
      <c r="H600" s="34">
        <v>45020</v>
      </c>
      <c r="I600" s="35" t="s">
        <v>234</v>
      </c>
      <c r="J600" s="36" t="s">
        <v>1326</v>
      </c>
      <c r="K600" s="37">
        <v>0</v>
      </c>
      <c r="L600" s="55"/>
      <c r="M600" s="56">
        <v>64821333</v>
      </c>
      <c r="N600" s="50">
        <f t="shared" si="36"/>
        <v>9338667</v>
      </c>
      <c r="O600" s="38">
        <v>1</v>
      </c>
      <c r="P600" s="39"/>
      <c r="Q600" s="40"/>
      <c r="R600" s="41"/>
      <c r="T600" s="51">
        <v>45137</v>
      </c>
      <c r="U600" s="52">
        <f t="shared" si="37"/>
        <v>4.4400000000000004</v>
      </c>
      <c r="V600" s="53">
        <f t="shared" si="38"/>
        <v>34</v>
      </c>
      <c r="W600" s="53">
        <f t="shared" si="39"/>
        <v>151</v>
      </c>
      <c r="Y600" s="51">
        <f>VLOOKUP(A600,'[2]BASE 2023'!$C$5:$DV$1213,94,0)</f>
        <v>0</v>
      </c>
      <c r="Z600" s="51">
        <f>VLOOKUP(A600,'[2]BASE 2023'!$C$5:$DV$1213,93,0)</f>
        <v>0</v>
      </c>
    </row>
    <row r="601" spans="1:26" ht="17.25" customHeight="1" x14ac:dyDescent="0.25">
      <c r="A601" s="58" t="s">
        <v>3045</v>
      </c>
      <c r="B601" s="33">
        <v>44984</v>
      </c>
      <c r="C601" s="57">
        <v>44986</v>
      </c>
      <c r="D601" s="54" t="s">
        <v>733</v>
      </c>
      <c r="E601" s="36" t="s">
        <v>2123</v>
      </c>
      <c r="F601" s="36" t="s">
        <v>1900</v>
      </c>
      <c r="G601" s="46">
        <v>28000000</v>
      </c>
      <c r="H601" s="34">
        <v>45237</v>
      </c>
      <c r="I601" s="35" t="s">
        <v>234</v>
      </c>
      <c r="J601" s="36" t="s">
        <v>1327</v>
      </c>
      <c r="K601" s="37">
        <v>0</v>
      </c>
      <c r="L601" s="55"/>
      <c r="M601" s="56">
        <v>0</v>
      </c>
      <c r="N601" s="50">
        <f t="shared" si="36"/>
        <v>28000000</v>
      </c>
      <c r="O601" s="38">
        <v>0.6</v>
      </c>
      <c r="P601" s="39"/>
      <c r="Q601" s="40"/>
      <c r="R601" s="41"/>
      <c r="T601" s="51">
        <v>45137</v>
      </c>
      <c r="U601" s="52">
        <f t="shared" si="37"/>
        <v>0.6</v>
      </c>
      <c r="V601" s="53">
        <f t="shared" si="38"/>
        <v>251</v>
      </c>
      <c r="W601" s="53">
        <f t="shared" si="39"/>
        <v>151</v>
      </c>
      <c r="Y601" s="51">
        <f>VLOOKUP(A601,'[2]BASE 2023'!$C$5:$DV$1213,94,0)</f>
        <v>0</v>
      </c>
      <c r="Z601" s="51">
        <f>VLOOKUP(A601,'[2]BASE 2023'!$C$5:$DV$1213,93,0)</f>
        <v>0</v>
      </c>
    </row>
    <row r="602" spans="1:26" ht="17.25" customHeight="1" x14ac:dyDescent="0.25">
      <c r="A602" s="58" t="s">
        <v>3046</v>
      </c>
      <c r="B602" s="33">
        <v>44981</v>
      </c>
      <c r="C602" s="57">
        <v>44986</v>
      </c>
      <c r="D602" s="54" t="s">
        <v>732</v>
      </c>
      <c r="E602" s="36" t="s">
        <v>100</v>
      </c>
      <c r="F602" s="36" t="s">
        <v>2124</v>
      </c>
      <c r="G602" s="46">
        <v>49440000</v>
      </c>
      <c r="H602" s="34">
        <v>45230</v>
      </c>
      <c r="I602" s="35" t="s">
        <v>234</v>
      </c>
      <c r="J602" s="36" t="s">
        <v>1328</v>
      </c>
      <c r="K602" s="37">
        <v>0</v>
      </c>
      <c r="L602" s="55"/>
      <c r="M602" s="56">
        <v>0</v>
      </c>
      <c r="N602" s="50">
        <f t="shared" si="36"/>
        <v>49440000</v>
      </c>
      <c r="O602" s="38">
        <v>0.62</v>
      </c>
      <c r="P602" s="39"/>
      <c r="Q602" s="40"/>
      <c r="R602" s="41"/>
      <c r="T602" s="51">
        <v>45137</v>
      </c>
      <c r="U602" s="52">
        <f t="shared" si="37"/>
        <v>0.62</v>
      </c>
      <c r="V602" s="53">
        <f t="shared" si="38"/>
        <v>244</v>
      </c>
      <c r="W602" s="53">
        <f t="shared" si="39"/>
        <v>151</v>
      </c>
      <c r="Y602" s="51">
        <f>VLOOKUP(A602,'[2]BASE 2023'!$C$5:$DV$1213,94,0)</f>
        <v>0</v>
      </c>
      <c r="Z602" s="51">
        <f>VLOOKUP(A602,'[2]BASE 2023'!$C$5:$DV$1213,93,0)</f>
        <v>0</v>
      </c>
    </row>
    <row r="603" spans="1:26" ht="17.25" customHeight="1" x14ac:dyDescent="0.25">
      <c r="A603" s="58" t="s">
        <v>3047</v>
      </c>
      <c r="B603" s="33">
        <v>44981</v>
      </c>
      <c r="C603" s="57">
        <v>44984</v>
      </c>
      <c r="D603" s="54" t="s">
        <v>732</v>
      </c>
      <c r="E603" s="36" t="s">
        <v>166</v>
      </c>
      <c r="F603" s="36" t="s">
        <v>2125</v>
      </c>
      <c r="G603" s="46">
        <v>73600000</v>
      </c>
      <c r="H603" s="34">
        <v>45225</v>
      </c>
      <c r="I603" s="35" t="s">
        <v>234</v>
      </c>
      <c r="J603" s="36" t="s">
        <v>1329</v>
      </c>
      <c r="K603" s="37">
        <v>0</v>
      </c>
      <c r="L603" s="55"/>
      <c r="M603" s="56">
        <v>0</v>
      </c>
      <c r="N603" s="50">
        <f t="shared" si="36"/>
        <v>73600000</v>
      </c>
      <c r="O603" s="38">
        <v>0.63</v>
      </c>
      <c r="P603" s="39"/>
      <c r="Q603" s="40"/>
      <c r="R603" s="41"/>
      <c r="T603" s="51">
        <v>45137</v>
      </c>
      <c r="U603" s="52">
        <f t="shared" si="37"/>
        <v>0.63</v>
      </c>
      <c r="V603" s="53">
        <f t="shared" si="38"/>
        <v>241</v>
      </c>
      <c r="W603" s="53">
        <f t="shared" si="39"/>
        <v>153</v>
      </c>
      <c r="Y603" s="51">
        <f>VLOOKUP(A603,'[2]BASE 2023'!$C$5:$DV$1213,94,0)</f>
        <v>0</v>
      </c>
      <c r="Z603" s="51">
        <f>VLOOKUP(A603,'[2]BASE 2023'!$C$5:$DV$1213,93,0)</f>
        <v>0</v>
      </c>
    </row>
    <row r="604" spans="1:26" ht="17.25" customHeight="1" x14ac:dyDescent="0.25">
      <c r="A604" s="58" t="s">
        <v>3048</v>
      </c>
      <c r="B604" s="33">
        <v>44984</v>
      </c>
      <c r="C604" s="57">
        <v>44986</v>
      </c>
      <c r="D604" s="54" t="s">
        <v>732</v>
      </c>
      <c r="E604" s="36" t="s">
        <v>627</v>
      </c>
      <c r="F604" s="36" t="s">
        <v>2126</v>
      </c>
      <c r="G604" s="46">
        <v>78000000</v>
      </c>
      <c r="H604" s="34">
        <v>45092</v>
      </c>
      <c r="I604" s="35" t="s">
        <v>234</v>
      </c>
      <c r="J604" s="36" t="s">
        <v>1330</v>
      </c>
      <c r="K604" s="37">
        <v>0</v>
      </c>
      <c r="L604" s="55"/>
      <c r="M604" s="56">
        <v>0</v>
      </c>
      <c r="N604" s="50">
        <f t="shared" si="36"/>
        <v>78000000</v>
      </c>
      <c r="O604" s="38">
        <v>1</v>
      </c>
      <c r="P604" s="39"/>
      <c r="Q604" s="40"/>
      <c r="R604" s="41"/>
      <c r="T604" s="51">
        <v>45137</v>
      </c>
      <c r="U604" s="52">
        <f t="shared" si="37"/>
        <v>1.42</v>
      </c>
      <c r="V604" s="53">
        <f t="shared" si="38"/>
        <v>106</v>
      </c>
      <c r="W604" s="53">
        <f t="shared" si="39"/>
        <v>151</v>
      </c>
      <c r="Y604" s="51">
        <f>VLOOKUP(A604,'[2]BASE 2023'!$C$5:$DV$1213,94,0)</f>
        <v>0</v>
      </c>
      <c r="Z604" s="51">
        <f>VLOOKUP(A604,'[2]BASE 2023'!$C$5:$DV$1213,93,0)</f>
        <v>0</v>
      </c>
    </row>
    <row r="605" spans="1:26" ht="17.25" customHeight="1" x14ac:dyDescent="0.25">
      <c r="A605" s="58" t="s">
        <v>3049</v>
      </c>
      <c r="B605" s="33">
        <v>44985</v>
      </c>
      <c r="C605" s="57">
        <v>44987</v>
      </c>
      <c r="D605" s="54" t="s">
        <v>732</v>
      </c>
      <c r="E605" s="36" t="s">
        <v>526</v>
      </c>
      <c r="F605" s="36" t="s">
        <v>423</v>
      </c>
      <c r="G605" s="46">
        <v>82400000</v>
      </c>
      <c r="H605" s="34">
        <v>45292</v>
      </c>
      <c r="I605" s="35" t="s">
        <v>234</v>
      </c>
      <c r="J605" s="36" t="s">
        <v>1331</v>
      </c>
      <c r="K605" s="37">
        <v>0</v>
      </c>
      <c r="L605" s="55"/>
      <c r="M605" s="56">
        <v>0</v>
      </c>
      <c r="N605" s="50">
        <f t="shared" si="36"/>
        <v>82400000</v>
      </c>
      <c r="O605" s="38">
        <v>0.49</v>
      </c>
      <c r="P605" s="39"/>
      <c r="Q605" s="40"/>
      <c r="R605" s="41"/>
      <c r="T605" s="51">
        <v>45137</v>
      </c>
      <c r="U605" s="52">
        <f t="shared" si="37"/>
        <v>0.49</v>
      </c>
      <c r="V605" s="53">
        <f t="shared" si="38"/>
        <v>305</v>
      </c>
      <c r="W605" s="53">
        <f t="shared" si="39"/>
        <v>150</v>
      </c>
      <c r="Y605" s="51">
        <f>VLOOKUP(A605,'[2]BASE 2023'!$C$5:$DV$1213,94,0)</f>
        <v>0</v>
      </c>
      <c r="Z605" s="51">
        <f>VLOOKUP(A605,'[2]BASE 2023'!$C$5:$DV$1213,93,0)</f>
        <v>0</v>
      </c>
    </row>
    <row r="606" spans="1:26" ht="17.25" customHeight="1" x14ac:dyDescent="0.25">
      <c r="A606" s="58" t="s">
        <v>3050</v>
      </c>
      <c r="B606" s="33">
        <v>44984</v>
      </c>
      <c r="C606" s="57">
        <v>44986</v>
      </c>
      <c r="D606" s="54" t="s">
        <v>733</v>
      </c>
      <c r="E606" s="36" t="s">
        <v>2127</v>
      </c>
      <c r="F606" s="36" t="s">
        <v>1900</v>
      </c>
      <c r="G606" s="46">
        <v>28000000</v>
      </c>
      <c r="H606" s="34">
        <v>45230</v>
      </c>
      <c r="I606" s="35" t="s">
        <v>234</v>
      </c>
      <c r="J606" s="36" t="s">
        <v>1332</v>
      </c>
      <c r="K606" s="37">
        <v>0</v>
      </c>
      <c r="L606" s="55"/>
      <c r="M606" s="56">
        <v>0</v>
      </c>
      <c r="N606" s="50">
        <f t="shared" si="36"/>
        <v>28000000</v>
      </c>
      <c r="O606" s="38">
        <v>0.62</v>
      </c>
      <c r="P606" s="39"/>
      <c r="Q606" s="40"/>
      <c r="R606" s="41"/>
      <c r="T606" s="51">
        <v>45137</v>
      </c>
      <c r="U606" s="52">
        <f t="shared" si="37"/>
        <v>0.62</v>
      </c>
      <c r="V606" s="53">
        <f t="shared" si="38"/>
        <v>244</v>
      </c>
      <c r="W606" s="53">
        <f t="shared" si="39"/>
        <v>151</v>
      </c>
      <c r="Y606" s="51">
        <f>VLOOKUP(A606,'[2]BASE 2023'!$C$5:$DV$1213,94,0)</f>
        <v>0</v>
      </c>
      <c r="Z606" s="51">
        <f>VLOOKUP(A606,'[2]BASE 2023'!$C$5:$DV$1213,93,0)</f>
        <v>0</v>
      </c>
    </row>
    <row r="607" spans="1:26" ht="17.25" customHeight="1" x14ac:dyDescent="0.25">
      <c r="A607" s="58" t="s">
        <v>3051</v>
      </c>
      <c r="B607" s="33">
        <v>44984</v>
      </c>
      <c r="C607" s="57">
        <v>44987</v>
      </c>
      <c r="D607" s="54" t="s">
        <v>732</v>
      </c>
      <c r="E607" s="36" t="s">
        <v>2128</v>
      </c>
      <c r="F607" s="36" t="s">
        <v>2129</v>
      </c>
      <c r="G607" s="46">
        <v>92700000</v>
      </c>
      <c r="H607" s="34">
        <v>45282</v>
      </c>
      <c r="I607" s="35" t="s">
        <v>234</v>
      </c>
      <c r="J607" s="36" t="s">
        <v>1333</v>
      </c>
      <c r="K607" s="37">
        <v>0</v>
      </c>
      <c r="L607" s="55"/>
      <c r="M607" s="56">
        <v>0</v>
      </c>
      <c r="N607" s="50">
        <f t="shared" si="36"/>
        <v>92700000</v>
      </c>
      <c r="O607" s="38">
        <v>0.51</v>
      </c>
      <c r="P607" s="39"/>
      <c r="Q607" s="40"/>
      <c r="R607" s="41"/>
      <c r="T607" s="51">
        <v>45137</v>
      </c>
      <c r="U607" s="52">
        <f t="shared" si="37"/>
        <v>0.51</v>
      </c>
      <c r="V607" s="53">
        <f t="shared" si="38"/>
        <v>295</v>
      </c>
      <c r="W607" s="53">
        <f t="shared" si="39"/>
        <v>150</v>
      </c>
      <c r="Y607" s="51">
        <f>VLOOKUP(A607,'[2]BASE 2023'!$C$5:$DV$1213,94,0)</f>
        <v>0</v>
      </c>
      <c r="Z607" s="51">
        <f>VLOOKUP(A607,'[2]BASE 2023'!$C$5:$DV$1213,93,0)</f>
        <v>0</v>
      </c>
    </row>
    <row r="608" spans="1:26" ht="17.25" customHeight="1" x14ac:dyDescent="0.25">
      <c r="A608" s="58" t="s">
        <v>3052</v>
      </c>
      <c r="B608" s="33">
        <v>44985</v>
      </c>
      <c r="C608" s="57">
        <v>44987</v>
      </c>
      <c r="D608" s="54" t="s">
        <v>733</v>
      </c>
      <c r="E608" s="36" t="s">
        <v>118</v>
      </c>
      <c r="F608" s="36" t="s">
        <v>2130</v>
      </c>
      <c r="G608" s="46">
        <v>24903000</v>
      </c>
      <c r="H608" s="34">
        <v>45261</v>
      </c>
      <c r="I608" s="35" t="s">
        <v>234</v>
      </c>
      <c r="J608" s="36" t="s">
        <v>1334</v>
      </c>
      <c r="K608" s="37">
        <v>0</v>
      </c>
      <c r="L608" s="55"/>
      <c r="M608" s="56">
        <v>0</v>
      </c>
      <c r="N608" s="50">
        <f t="shared" si="36"/>
        <v>24903000</v>
      </c>
      <c r="O608" s="38">
        <v>0.55000000000000004</v>
      </c>
      <c r="P608" s="39"/>
      <c r="Q608" s="40"/>
      <c r="R608" s="41"/>
      <c r="T608" s="51">
        <v>45137</v>
      </c>
      <c r="U608" s="52">
        <f t="shared" si="37"/>
        <v>0.55000000000000004</v>
      </c>
      <c r="V608" s="53">
        <f t="shared" si="38"/>
        <v>274</v>
      </c>
      <c r="W608" s="53">
        <f t="shared" si="39"/>
        <v>150</v>
      </c>
      <c r="Y608" s="51">
        <f>VLOOKUP(A608,'[2]BASE 2023'!$C$5:$DV$1213,94,0)</f>
        <v>0</v>
      </c>
      <c r="Z608" s="51">
        <f>VLOOKUP(A608,'[2]BASE 2023'!$C$5:$DV$1213,93,0)</f>
        <v>0</v>
      </c>
    </row>
    <row r="609" spans="1:26" ht="17.25" customHeight="1" x14ac:dyDescent="0.25">
      <c r="A609" s="58" t="s">
        <v>3053</v>
      </c>
      <c r="B609" s="33">
        <v>44985</v>
      </c>
      <c r="C609" s="57">
        <v>44987</v>
      </c>
      <c r="D609" s="54" t="s">
        <v>732</v>
      </c>
      <c r="E609" s="36" t="s">
        <v>724</v>
      </c>
      <c r="F609" s="36" t="s">
        <v>2131</v>
      </c>
      <c r="G609" s="46">
        <v>58500000</v>
      </c>
      <c r="H609" s="34">
        <v>45261</v>
      </c>
      <c r="I609" s="35" t="s">
        <v>234</v>
      </c>
      <c r="J609" s="36" t="s">
        <v>1335</v>
      </c>
      <c r="K609" s="37">
        <v>0</v>
      </c>
      <c r="L609" s="55"/>
      <c r="M609" s="56">
        <v>0</v>
      </c>
      <c r="N609" s="50">
        <f t="shared" si="36"/>
        <v>58500000</v>
      </c>
      <c r="O609" s="38">
        <v>0.55000000000000004</v>
      </c>
      <c r="P609" s="39"/>
      <c r="Q609" s="40"/>
      <c r="R609" s="41"/>
      <c r="T609" s="51">
        <v>45137</v>
      </c>
      <c r="U609" s="52">
        <f t="shared" si="37"/>
        <v>0.55000000000000004</v>
      </c>
      <c r="V609" s="53">
        <f t="shared" si="38"/>
        <v>274</v>
      </c>
      <c r="W609" s="53">
        <f t="shared" si="39"/>
        <v>150</v>
      </c>
      <c r="Y609" s="51">
        <f>VLOOKUP(A609,'[2]BASE 2023'!$C$5:$DV$1213,94,0)</f>
        <v>0</v>
      </c>
      <c r="Z609" s="51">
        <f>VLOOKUP(A609,'[2]BASE 2023'!$C$5:$DV$1213,93,0)</f>
        <v>0</v>
      </c>
    </row>
    <row r="610" spans="1:26" ht="17.25" customHeight="1" x14ac:dyDescent="0.25">
      <c r="A610" s="58" t="s">
        <v>3054</v>
      </c>
      <c r="B610" s="33">
        <v>44985</v>
      </c>
      <c r="C610" s="57">
        <v>44986</v>
      </c>
      <c r="D610" s="54" t="s">
        <v>732</v>
      </c>
      <c r="E610" s="36" t="s">
        <v>488</v>
      </c>
      <c r="F610" s="36" t="s">
        <v>2132</v>
      </c>
      <c r="G610" s="46">
        <v>73800000</v>
      </c>
      <c r="H610" s="34">
        <v>45260</v>
      </c>
      <c r="I610" s="35" t="s">
        <v>234</v>
      </c>
      <c r="J610" s="36" t="s">
        <v>1336</v>
      </c>
      <c r="K610" s="37">
        <v>0</v>
      </c>
      <c r="L610" s="55"/>
      <c r="M610" s="56">
        <v>0</v>
      </c>
      <c r="N610" s="50">
        <f t="shared" si="36"/>
        <v>73800000</v>
      </c>
      <c r="O610" s="38">
        <v>0.55000000000000004</v>
      </c>
      <c r="P610" s="39"/>
      <c r="Q610" s="40"/>
      <c r="R610" s="41"/>
      <c r="T610" s="51">
        <v>45137</v>
      </c>
      <c r="U610" s="52">
        <f t="shared" si="37"/>
        <v>0.55000000000000004</v>
      </c>
      <c r="V610" s="53">
        <f t="shared" si="38"/>
        <v>274</v>
      </c>
      <c r="W610" s="53">
        <f t="shared" si="39"/>
        <v>151</v>
      </c>
      <c r="Y610" s="51">
        <f>VLOOKUP(A610,'[2]BASE 2023'!$C$5:$DV$1213,94,0)</f>
        <v>0</v>
      </c>
      <c r="Z610" s="51">
        <f>VLOOKUP(A610,'[2]BASE 2023'!$C$5:$DV$1213,93,0)</f>
        <v>0</v>
      </c>
    </row>
    <row r="611" spans="1:26" ht="17.25" customHeight="1" x14ac:dyDescent="0.25">
      <c r="A611" s="58" t="s">
        <v>3055</v>
      </c>
      <c r="B611" s="33">
        <v>44985</v>
      </c>
      <c r="C611" s="57">
        <v>44986</v>
      </c>
      <c r="D611" s="54" t="s">
        <v>732</v>
      </c>
      <c r="E611" s="36" t="s">
        <v>243</v>
      </c>
      <c r="F611" s="36" t="s">
        <v>2133</v>
      </c>
      <c r="G611" s="46">
        <v>69525000</v>
      </c>
      <c r="H611" s="34">
        <v>45260</v>
      </c>
      <c r="I611" s="35" t="s">
        <v>234</v>
      </c>
      <c r="J611" s="36" t="s">
        <v>1337</v>
      </c>
      <c r="K611" s="37">
        <v>0</v>
      </c>
      <c r="L611" s="55"/>
      <c r="M611" s="56">
        <v>0</v>
      </c>
      <c r="N611" s="50">
        <f t="shared" si="36"/>
        <v>69525000</v>
      </c>
      <c r="O611" s="38">
        <v>0.55000000000000004</v>
      </c>
      <c r="P611" s="39"/>
      <c r="Q611" s="40"/>
      <c r="R611" s="41"/>
      <c r="T611" s="51">
        <v>45137</v>
      </c>
      <c r="U611" s="52">
        <f t="shared" si="37"/>
        <v>0.55000000000000004</v>
      </c>
      <c r="V611" s="53">
        <f t="shared" si="38"/>
        <v>274</v>
      </c>
      <c r="W611" s="53">
        <f t="shared" si="39"/>
        <v>151</v>
      </c>
      <c r="Y611" s="51">
        <f>VLOOKUP(A611,'[2]BASE 2023'!$C$5:$DV$1213,94,0)</f>
        <v>0</v>
      </c>
      <c r="Z611" s="51">
        <f>VLOOKUP(A611,'[2]BASE 2023'!$C$5:$DV$1213,93,0)</f>
        <v>0</v>
      </c>
    </row>
    <row r="612" spans="1:26" ht="17.25" customHeight="1" x14ac:dyDescent="0.25">
      <c r="A612" s="58" t="s">
        <v>3056</v>
      </c>
      <c r="B612" s="33">
        <v>44985</v>
      </c>
      <c r="C612" s="57">
        <v>44986</v>
      </c>
      <c r="D612" s="54" t="s">
        <v>732</v>
      </c>
      <c r="E612" s="36" t="s">
        <v>2134</v>
      </c>
      <c r="F612" s="36" t="s">
        <v>397</v>
      </c>
      <c r="G612" s="46">
        <v>35200000</v>
      </c>
      <c r="H612" s="34">
        <v>45230</v>
      </c>
      <c r="I612" s="35" t="s">
        <v>234</v>
      </c>
      <c r="J612" s="36" t="s">
        <v>1338</v>
      </c>
      <c r="K612" s="37">
        <v>0</v>
      </c>
      <c r="L612" s="55"/>
      <c r="M612" s="56">
        <v>0</v>
      </c>
      <c r="N612" s="50">
        <f t="shared" si="36"/>
        <v>35200000</v>
      </c>
      <c r="O612" s="38">
        <v>0.62</v>
      </c>
      <c r="P612" s="39"/>
      <c r="Q612" s="40"/>
      <c r="R612" s="41"/>
      <c r="T612" s="51">
        <v>45137</v>
      </c>
      <c r="U612" s="52">
        <f t="shared" si="37"/>
        <v>0.62</v>
      </c>
      <c r="V612" s="53">
        <f t="shared" si="38"/>
        <v>244</v>
      </c>
      <c r="W612" s="53">
        <f t="shared" si="39"/>
        <v>151</v>
      </c>
      <c r="Y612" s="51">
        <f>VLOOKUP(A612,'[2]BASE 2023'!$C$5:$DV$1213,94,0)</f>
        <v>0</v>
      </c>
      <c r="Z612" s="51">
        <f>VLOOKUP(A612,'[2]BASE 2023'!$C$5:$DV$1213,93,0)</f>
        <v>0</v>
      </c>
    </row>
    <row r="613" spans="1:26" ht="17.25" customHeight="1" x14ac:dyDescent="0.25">
      <c r="A613" s="58" t="s">
        <v>3057</v>
      </c>
      <c r="B613" s="33">
        <v>44985</v>
      </c>
      <c r="C613" s="57">
        <v>44987</v>
      </c>
      <c r="D613" s="54" t="s">
        <v>732</v>
      </c>
      <c r="E613" s="36" t="s">
        <v>2135</v>
      </c>
      <c r="F613" s="36" t="s">
        <v>2136</v>
      </c>
      <c r="G613" s="46">
        <v>45000000</v>
      </c>
      <c r="H613" s="34">
        <v>45261</v>
      </c>
      <c r="I613" s="35" t="s">
        <v>234</v>
      </c>
      <c r="J613" s="36" t="s">
        <v>1339</v>
      </c>
      <c r="K613" s="37">
        <v>0</v>
      </c>
      <c r="L613" s="55"/>
      <c r="M613" s="56">
        <v>0</v>
      </c>
      <c r="N613" s="50">
        <f t="shared" si="36"/>
        <v>45000000</v>
      </c>
      <c r="O613" s="38">
        <v>0.55000000000000004</v>
      </c>
      <c r="P613" s="39"/>
      <c r="Q613" s="40"/>
      <c r="R613" s="41"/>
      <c r="T613" s="51">
        <v>45137</v>
      </c>
      <c r="U613" s="52">
        <f t="shared" si="37"/>
        <v>0.55000000000000004</v>
      </c>
      <c r="V613" s="53">
        <f t="shared" si="38"/>
        <v>274</v>
      </c>
      <c r="W613" s="53">
        <f t="shared" si="39"/>
        <v>150</v>
      </c>
      <c r="Y613" s="51">
        <f>VLOOKUP(A613,'[2]BASE 2023'!$C$5:$DV$1213,94,0)</f>
        <v>0</v>
      </c>
      <c r="Z613" s="51">
        <f>VLOOKUP(A613,'[2]BASE 2023'!$C$5:$DV$1213,93,0)</f>
        <v>0</v>
      </c>
    </row>
    <row r="614" spans="1:26" ht="17.25" customHeight="1" x14ac:dyDescent="0.25">
      <c r="A614" s="58" t="s">
        <v>3058</v>
      </c>
      <c r="B614" s="33">
        <v>44985</v>
      </c>
      <c r="C614" s="57">
        <v>44991</v>
      </c>
      <c r="D614" s="54" t="s">
        <v>732</v>
      </c>
      <c r="E614" s="36" t="s">
        <v>599</v>
      </c>
      <c r="F614" s="36" t="s">
        <v>2137</v>
      </c>
      <c r="G614" s="46">
        <v>47700000</v>
      </c>
      <c r="H614" s="34">
        <v>45265</v>
      </c>
      <c r="I614" s="35" t="s">
        <v>234</v>
      </c>
      <c r="J614" s="36" t="s">
        <v>1340</v>
      </c>
      <c r="K614" s="37">
        <v>0</v>
      </c>
      <c r="L614" s="55"/>
      <c r="M614" s="56">
        <v>0</v>
      </c>
      <c r="N614" s="50">
        <f t="shared" si="36"/>
        <v>47700000</v>
      </c>
      <c r="O614" s="38">
        <v>0.53</v>
      </c>
      <c r="P614" s="39"/>
      <c r="Q614" s="40"/>
      <c r="R614" s="41"/>
      <c r="T614" s="51">
        <v>45137</v>
      </c>
      <c r="U614" s="52">
        <f t="shared" si="37"/>
        <v>0.53</v>
      </c>
      <c r="V614" s="53">
        <f t="shared" si="38"/>
        <v>274</v>
      </c>
      <c r="W614" s="53">
        <f t="shared" si="39"/>
        <v>146</v>
      </c>
      <c r="Y614" s="51">
        <f>VLOOKUP(A614,'[2]BASE 2023'!$C$5:$DV$1213,94,0)</f>
        <v>0</v>
      </c>
      <c r="Z614" s="51">
        <f>VLOOKUP(A614,'[2]BASE 2023'!$C$5:$DV$1213,93,0)</f>
        <v>0</v>
      </c>
    </row>
    <row r="615" spans="1:26" ht="17.25" customHeight="1" x14ac:dyDescent="0.25">
      <c r="A615" s="58" t="s">
        <v>3059</v>
      </c>
      <c r="B615" s="33">
        <v>44985</v>
      </c>
      <c r="C615" s="57">
        <v>44991</v>
      </c>
      <c r="D615" s="54" t="s">
        <v>732</v>
      </c>
      <c r="E615" s="36" t="s">
        <v>2138</v>
      </c>
      <c r="F615" s="36" t="s">
        <v>2139</v>
      </c>
      <c r="G615" s="46">
        <v>53100000</v>
      </c>
      <c r="H615" s="34">
        <v>45265</v>
      </c>
      <c r="I615" s="35" t="s">
        <v>234</v>
      </c>
      <c r="J615" s="36" t="s">
        <v>1341</v>
      </c>
      <c r="K615" s="37">
        <v>0</v>
      </c>
      <c r="L615" s="55"/>
      <c r="M615" s="56">
        <v>0</v>
      </c>
      <c r="N615" s="50">
        <f t="shared" si="36"/>
        <v>53100000</v>
      </c>
      <c r="O615" s="38">
        <v>0.53</v>
      </c>
      <c r="P615" s="39"/>
      <c r="Q615" s="40"/>
      <c r="R615" s="41"/>
      <c r="T615" s="51">
        <v>45137</v>
      </c>
      <c r="U615" s="52">
        <f t="shared" si="37"/>
        <v>0.53</v>
      </c>
      <c r="V615" s="53">
        <f t="shared" si="38"/>
        <v>274</v>
      </c>
      <c r="W615" s="53">
        <f t="shared" si="39"/>
        <v>146</v>
      </c>
      <c r="Y615" s="51">
        <f>VLOOKUP(A615,'[2]BASE 2023'!$C$5:$DV$1213,94,0)</f>
        <v>0</v>
      </c>
      <c r="Z615" s="51">
        <f>VLOOKUP(A615,'[2]BASE 2023'!$C$5:$DV$1213,93,0)</f>
        <v>0</v>
      </c>
    </row>
    <row r="616" spans="1:26" ht="17.25" customHeight="1" x14ac:dyDescent="0.25">
      <c r="A616" s="58" t="s">
        <v>3060</v>
      </c>
      <c r="B616" s="33">
        <v>44987</v>
      </c>
      <c r="C616" s="57">
        <v>44988</v>
      </c>
      <c r="D616" s="54" t="s">
        <v>732</v>
      </c>
      <c r="E616" s="36" t="s">
        <v>155</v>
      </c>
      <c r="F616" s="36" t="s">
        <v>2140</v>
      </c>
      <c r="G616" s="46">
        <v>59600000</v>
      </c>
      <c r="H616" s="34">
        <v>45232</v>
      </c>
      <c r="I616" s="35" t="s">
        <v>234</v>
      </c>
      <c r="J616" s="36" t="s">
        <v>1342</v>
      </c>
      <c r="K616" s="37">
        <v>0</v>
      </c>
      <c r="L616" s="55"/>
      <c r="M616" s="56">
        <v>0</v>
      </c>
      <c r="N616" s="50">
        <f t="shared" si="36"/>
        <v>59600000</v>
      </c>
      <c r="O616" s="38">
        <v>0.61</v>
      </c>
      <c r="P616" s="39"/>
      <c r="Q616" s="40"/>
      <c r="R616" s="41"/>
      <c r="T616" s="51">
        <v>45137</v>
      </c>
      <c r="U616" s="52">
        <f t="shared" si="37"/>
        <v>0.61</v>
      </c>
      <c r="V616" s="53">
        <f t="shared" si="38"/>
        <v>244</v>
      </c>
      <c r="W616" s="53">
        <f t="shared" si="39"/>
        <v>149</v>
      </c>
      <c r="Y616" s="51">
        <f>VLOOKUP(A616,'[2]BASE 2023'!$C$5:$DV$1213,94,0)</f>
        <v>0</v>
      </c>
      <c r="Z616" s="51">
        <f>VLOOKUP(A616,'[2]BASE 2023'!$C$5:$DV$1213,93,0)</f>
        <v>0</v>
      </c>
    </row>
    <row r="617" spans="1:26" ht="17.25" customHeight="1" x14ac:dyDescent="0.25">
      <c r="A617" s="58" t="s">
        <v>3061</v>
      </c>
      <c r="B617" s="33">
        <v>44987</v>
      </c>
      <c r="C617" s="57">
        <v>44988</v>
      </c>
      <c r="D617" s="54" t="s">
        <v>732</v>
      </c>
      <c r="E617" s="36" t="s">
        <v>665</v>
      </c>
      <c r="F617" s="36" t="s">
        <v>2141</v>
      </c>
      <c r="G617" s="46">
        <v>47360000</v>
      </c>
      <c r="H617" s="34">
        <v>45232</v>
      </c>
      <c r="I617" s="35" t="s">
        <v>234</v>
      </c>
      <c r="J617" s="36" t="s">
        <v>1343</v>
      </c>
      <c r="K617" s="37">
        <v>0</v>
      </c>
      <c r="L617" s="55"/>
      <c r="M617" s="56">
        <v>0</v>
      </c>
      <c r="N617" s="50">
        <f t="shared" si="36"/>
        <v>47360000</v>
      </c>
      <c r="O617" s="38">
        <v>0.61</v>
      </c>
      <c r="P617" s="39"/>
      <c r="Q617" s="40"/>
      <c r="R617" s="41"/>
      <c r="T617" s="51">
        <v>45137</v>
      </c>
      <c r="U617" s="52">
        <f t="shared" si="37"/>
        <v>0.61</v>
      </c>
      <c r="V617" s="53">
        <f t="shared" si="38"/>
        <v>244</v>
      </c>
      <c r="W617" s="53">
        <f t="shared" si="39"/>
        <v>149</v>
      </c>
      <c r="Y617" s="51">
        <f>VLOOKUP(A617,'[2]BASE 2023'!$C$5:$DV$1213,94,0)</f>
        <v>0</v>
      </c>
      <c r="Z617" s="51">
        <f>VLOOKUP(A617,'[2]BASE 2023'!$C$5:$DV$1213,93,0)</f>
        <v>0</v>
      </c>
    </row>
    <row r="618" spans="1:26" ht="17.25" customHeight="1" x14ac:dyDescent="0.25">
      <c r="A618" s="58" t="s">
        <v>3062</v>
      </c>
      <c r="B618" s="33">
        <v>44987</v>
      </c>
      <c r="C618" s="57">
        <v>44988</v>
      </c>
      <c r="D618" s="54" t="s">
        <v>732</v>
      </c>
      <c r="E618" s="36" t="s">
        <v>274</v>
      </c>
      <c r="F618" s="36" t="s">
        <v>2142</v>
      </c>
      <c r="G618" s="46">
        <v>61800000</v>
      </c>
      <c r="H618" s="34">
        <v>45232</v>
      </c>
      <c r="I618" s="35" t="s">
        <v>234</v>
      </c>
      <c r="J618" s="36" t="s">
        <v>1344</v>
      </c>
      <c r="K618" s="37">
        <v>0</v>
      </c>
      <c r="L618" s="55"/>
      <c r="M618" s="56">
        <v>0</v>
      </c>
      <c r="N618" s="50">
        <f t="shared" si="36"/>
        <v>61800000</v>
      </c>
      <c r="O618" s="38">
        <v>0.61</v>
      </c>
      <c r="P618" s="39"/>
      <c r="Q618" s="40"/>
      <c r="R618" s="41"/>
      <c r="T618" s="51">
        <v>45137</v>
      </c>
      <c r="U618" s="52">
        <f t="shared" si="37"/>
        <v>0.61</v>
      </c>
      <c r="V618" s="53">
        <f t="shared" si="38"/>
        <v>244</v>
      </c>
      <c r="W618" s="53">
        <f t="shared" si="39"/>
        <v>149</v>
      </c>
      <c r="Y618" s="51">
        <f>VLOOKUP(A618,'[2]BASE 2023'!$C$5:$DV$1213,94,0)</f>
        <v>0</v>
      </c>
      <c r="Z618" s="51">
        <f>VLOOKUP(A618,'[2]BASE 2023'!$C$5:$DV$1213,93,0)</f>
        <v>0</v>
      </c>
    </row>
    <row r="619" spans="1:26" ht="17.25" customHeight="1" x14ac:dyDescent="0.25">
      <c r="A619" s="58" t="s">
        <v>3063</v>
      </c>
      <c r="B619" s="33">
        <v>44986</v>
      </c>
      <c r="C619" s="57">
        <v>44988</v>
      </c>
      <c r="D619" s="54" t="s">
        <v>733</v>
      </c>
      <c r="E619" s="36" t="s">
        <v>2143</v>
      </c>
      <c r="F619" s="36" t="s">
        <v>1900</v>
      </c>
      <c r="G619" s="46">
        <v>28000000</v>
      </c>
      <c r="H619" s="34">
        <v>45232</v>
      </c>
      <c r="I619" s="35" t="s">
        <v>234</v>
      </c>
      <c r="J619" s="36" t="s">
        <v>1345</v>
      </c>
      <c r="K619" s="37">
        <v>0</v>
      </c>
      <c r="L619" s="55"/>
      <c r="M619" s="56">
        <v>0</v>
      </c>
      <c r="N619" s="50">
        <f t="shared" si="36"/>
        <v>28000000</v>
      </c>
      <c r="O619" s="38">
        <v>0.61</v>
      </c>
      <c r="P619" s="39"/>
      <c r="Q619" s="40"/>
      <c r="R619" s="41"/>
      <c r="T619" s="51">
        <v>45137</v>
      </c>
      <c r="U619" s="52">
        <f t="shared" si="37"/>
        <v>0.61</v>
      </c>
      <c r="V619" s="53">
        <f t="shared" si="38"/>
        <v>244</v>
      </c>
      <c r="W619" s="53">
        <f t="shared" si="39"/>
        <v>149</v>
      </c>
      <c r="Y619" s="51">
        <f>VLOOKUP(A619,'[2]BASE 2023'!$C$5:$DV$1213,94,0)</f>
        <v>0</v>
      </c>
      <c r="Z619" s="51">
        <f>VLOOKUP(A619,'[2]BASE 2023'!$C$5:$DV$1213,93,0)</f>
        <v>0</v>
      </c>
    </row>
    <row r="620" spans="1:26" ht="17.25" customHeight="1" x14ac:dyDescent="0.25">
      <c r="A620" s="58" t="s">
        <v>3064</v>
      </c>
      <c r="B620" s="33">
        <v>44986</v>
      </c>
      <c r="C620" s="57">
        <v>44987</v>
      </c>
      <c r="D620" s="54" t="s">
        <v>732</v>
      </c>
      <c r="E620" s="36" t="s">
        <v>307</v>
      </c>
      <c r="F620" s="36" t="s">
        <v>2144</v>
      </c>
      <c r="G620" s="46">
        <v>64890000</v>
      </c>
      <c r="H620" s="34">
        <v>45378</v>
      </c>
      <c r="I620" s="35" t="s">
        <v>234</v>
      </c>
      <c r="J620" s="36" t="s">
        <v>1346</v>
      </c>
      <c r="K620" s="37">
        <v>0</v>
      </c>
      <c r="L620" s="55"/>
      <c r="M620" s="56">
        <v>0</v>
      </c>
      <c r="N620" s="50">
        <f t="shared" si="36"/>
        <v>64890000</v>
      </c>
      <c r="O620" s="38">
        <v>0.38</v>
      </c>
      <c r="P620" s="39"/>
      <c r="Q620" s="40"/>
      <c r="R620" s="41"/>
      <c r="T620" s="51">
        <v>45137</v>
      </c>
      <c r="U620" s="52">
        <f t="shared" si="37"/>
        <v>0.38</v>
      </c>
      <c r="V620" s="53">
        <f t="shared" si="38"/>
        <v>391</v>
      </c>
      <c r="W620" s="53">
        <f t="shared" si="39"/>
        <v>150</v>
      </c>
      <c r="Y620" s="51">
        <f>VLOOKUP(A620,'[2]BASE 2023'!$C$5:$DV$1213,94,0)</f>
        <v>0</v>
      </c>
      <c r="Z620" s="51">
        <f>VLOOKUP(A620,'[2]BASE 2023'!$C$5:$DV$1213,93,0)</f>
        <v>0</v>
      </c>
    </row>
    <row r="621" spans="1:26" ht="17.25" customHeight="1" x14ac:dyDescent="0.25">
      <c r="A621" s="58" t="s">
        <v>3065</v>
      </c>
      <c r="B621" s="33">
        <v>44987</v>
      </c>
      <c r="C621" s="57">
        <v>44994</v>
      </c>
      <c r="D621" s="54" t="s">
        <v>732</v>
      </c>
      <c r="E621" s="36" t="s">
        <v>2145</v>
      </c>
      <c r="F621" s="36" t="s">
        <v>116</v>
      </c>
      <c r="G621" s="46">
        <v>57165000</v>
      </c>
      <c r="H621" s="34">
        <v>45299</v>
      </c>
      <c r="I621" s="35" t="s">
        <v>234</v>
      </c>
      <c r="J621" s="36" t="s">
        <v>1347</v>
      </c>
      <c r="K621" s="37">
        <v>0</v>
      </c>
      <c r="L621" s="55"/>
      <c r="M621" s="56">
        <v>0</v>
      </c>
      <c r="N621" s="50">
        <f t="shared" si="36"/>
        <v>57165000</v>
      </c>
      <c r="O621" s="38">
        <v>0.47</v>
      </c>
      <c r="P621" s="39"/>
      <c r="Q621" s="40"/>
      <c r="R621" s="41"/>
      <c r="T621" s="51">
        <v>45137</v>
      </c>
      <c r="U621" s="52">
        <f t="shared" si="37"/>
        <v>0.47</v>
      </c>
      <c r="V621" s="53">
        <f t="shared" si="38"/>
        <v>305</v>
      </c>
      <c r="W621" s="53">
        <f t="shared" si="39"/>
        <v>143</v>
      </c>
      <c r="Y621" s="51">
        <f>VLOOKUP(A621,'[2]BASE 2023'!$C$5:$DV$1213,94,0)</f>
        <v>0</v>
      </c>
      <c r="Z621" s="51">
        <f>VLOOKUP(A621,'[2]BASE 2023'!$C$5:$DV$1213,93,0)</f>
        <v>0</v>
      </c>
    </row>
    <row r="622" spans="1:26" ht="17.25" customHeight="1" x14ac:dyDescent="0.25">
      <c r="A622" s="58" t="s">
        <v>3066</v>
      </c>
      <c r="B622" s="33">
        <v>44987</v>
      </c>
      <c r="C622" s="57">
        <v>44994</v>
      </c>
      <c r="D622" s="54" t="s">
        <v>732</v>
      </c>
      <c r="E622" s="36" t="s">
        <v>2146</v>
      </c>
      <c r="F622" s="36" t="s">
        <v>116</v>
      </c>
      <c r="G622" s="46">
        <v>57165000</v>
      </c>
      <c r="H622" s="34">
        <v>45299</v>
      </c>
      <c r="I622" s="35" t="s">
        <v>234</v>
      </c>
      <c r="J622" s="36" t="s">
        <v>1348</v>
      </c>
      <c r="K622" s="37">
        <v>0</v>
      </c>
      <c r="L622" s="55"/>
      <c r="M622" s="56">
        <v>0</v>
      </c>
      <c r="N622" s="50">
        <f t="shared" si="36"/>
        <v>57165000</v>
      </c>
      <c r="O622" s="38">
        <v>0.47</v>
      </c>
      <c r="P622" s="39"/>
      <c r="Q622" s="40"/>
      <c r="R622" s="41"/>
      <c r="T622" s="51">
        <v>45137</v>
      </c>
      <c r="U622" s="52">
        <f t="shared" si="37"/>
        <v>0.47</v>
      </c>
      <c r="V622" s="53">
        <f t="shared" si="38"/>
        <v>305</v>
      </c>
      <c r="W622" s="53">
        <f t="shared" si="39"/>
        <v>143</v>
      </c>
      <c r="Y622" s="51">
        <f>VLOOKUP(A622,'[2]BASE 2023'!$C$5:$DV$1213,94,0)</f>
        <v>0</v>
      </c>
      <c r="Z622" s="51">
        <f>VLOOKUP(A622,'[2]BASE 2023'!$C$5:$DV$1213,93,0)</f>
        <v>0</v>
      </c>
    </row>
    <row r="623" spans="1:26" ht="17.25" customHeight="1" x14ac:dyDescent="0.25">
      <c r="A623" s="58" t="s">
        <v>3067</v>
      </c>
      <c r="B623" s="33">
        <v>44987</v>
      </c>
      <c r="C623" s="57">
        <v>44995</v>
      </c>
      <c r="D623" s="54" t="s">
        <v>732</v>
      </c>
      <c r="E623" s="36" t="s">
        <v>2147</v>
      </c>
      <c r="F623" s="36" t="s">
        <v>39</v>
      </c>
      <c r="G623" s="46">
        <v>57165000</v>
      </c>
      <c r="H623" s="34">
        <v>45300</v>
      </c>
      <c r="I623" s="35" t="s">
        <v>234</v>
      </c>
      <c r="J623" s="36" t="s">
        <v>1349</v>
      </c>
      <c r="K623" s="37">
        <v>0</v>
      </c>
      <c r="L623" s="55"/>
      <c r="M623" s="56">
        <v>0</v>
      </c>
      <c r="N623" s="50">
        <f t="shared" si="36"/>
        <v>57165000</v>
      </c>
      <c r="O623" s="38">
        <v>0.47</v>
      </c>
      <c r="P623" s="39"/>
      <c r="Q623" s="40"/>
      <c r="R623" s="41"/>
      <c r="T623" s="51">
        <v>45137</v>
      </c>
      <c r="U623" s="52">
        <f t="shared" si="37"/>
        <v>0.47</v>
      </c>
      <c r="V623" s="53">
        <f t="shared" si="38"/>
        <v>305</v>
      </c>
      <c r="W623" s="53">
        <f t="shared" si="39"/>
        <v>142</v>
      </c>
      <c r="Y623" s="51">
        <f>VLOOKUP(A623,'[2]BASE 2023'!$C$5:$DV$1213,94,0)</f>
        <v>0</v>
      </c>
      <c r="Z623" s="51">
        <f>VLOOKUP(A623,'[2]BASE 2023'!$C$5:$DV$1213,93,0)</f>
        <v>0</v>
      </c>
    </row>
    <row r="624" spans="1:26" ht="17.25" customHeight="1" x14ac:dyDescent="0.25">
      <c r="A624" s="58" t="s">
        <v>3068</v>
      </c>
      <c r="B624" s="33">
        <v>44987</v>
      </c>
      <c r="C624" s="57">
        <v>44994</v>
      </c>
      <c r="D624" s="54" t="s">
        <v>732</v>
      </c>
      <c r="E624" s="36" t="s">
        <v>211</v>
      </c>
      <c r="F624" s="36" t="s">
        <v>39</v>
      </c>
      <c r="G624" s="46">
        <v>56212250</v>
      </c>
      <c r="H624" s="34">
        <v>45294</v>
      </c>
      <c r="I624" s="35" t="s">
        <v>234</v>
      </c>
      <c r="J624" s="36" t="s">
        <v>1350</v>
      </c>
      <c r="K624" s="37">
        <v>0</v>
      </c>
      <c r="L624" s="55"/>
      <c r="M624" s="56">
        <v>0</v>
      </c>
      <c r="N624" s="50">
        <f t="shared" si="36"/>
        <v>56212250</v>
      </c>
      <c r="O624" s="38">
        <v>0.48</v>
      </c>
      <c r="P624" s="39"/>
      <c r="Q624" s="40"/>
      <c r="R624" s="41"/>
      <c r="T624" s="51">
        <v>45137</v>
      </c>
      <c r="U624" s="52">
        <f t="shared" si="37"/>
        <v>0.48</v>
      </c>
      <c r="V624" s="53">
        <f t="shared" si="38"/>
        <v>300</v>
      </c>
      <c r="W624" s="53">
        <f t="shared" si="39"/>
        <v>143</v>
      </c>
      <c r="Y624" s="51">
        <f>VLOOKUP(A624,'[2]BASE 2023'!$C$5:$DV$1213,94,0)</f>
        <v>0</v>
      </c>
      <c r="Z624" s="51">
        <f>VLOOKUP(A624,'[2]BASE 2023'!$C$5:$DV$1213,93,0)</f>
        <v>0</v>
      </c>
    </row>
    <row r="625" spans="1:26" ht="17.25" customHeight="1" x14ac:dyDescent="0.25">
      <c r="A625" s="58" t="s">
        <v>3069</v>
      </c>
      <c r="B625" s="33">
        <v>44987</v>
      </c>
      <c r="C625" s="57">
        <v>44991</v>
      </c>
      <c r="D625" s="54" t="s">
        <v>732</v>
      </c>
      <c r="E625" s="36" t="s">
        <v>479</v>
      </c>
      <c r="F625" s="36" t="s">
        <v>2148</v>
      </c>
      <c r="G625" s="46">
        <v>49500000</v>
      </c>
      <c r="H625" s="34">
        <v>45265</v>
      </c>
      <c r="I625" s="35" t="s">
        <v>234</v>
      </c>
      <c r="J625" s="36" t="s">
        <v>1351</v>
      </c>
      <c r="K625" s="37">
        <v>0</v>
      </c>
      <c r="L625" s="55"/>
      <c r="M625" s="56">
        <v>0</v>
      </c>
      <c r="N625" s="50">
        <f t="shared" si="36"/>
        <v>49500000</v>
      </c>
      <c r="O625" s="38">
        <v>0.53</v>
      </c>
      <c r="P625" s="39"/>
      <c r="Q625" s="40"/>
      <c r="R625" s="41"/>
      <c r="T625" s="51">
        <v>45137</v>
      </c>
      <c r="U625" s="52">
        <f t="shared" si="37"/>
        <v>0.53</v>
      </c>
      <c r="V625" s="53">
        <f t="shared" si="38"/>
        <v>274</v>
      </c>
      <c r="W625" s="53">
        <f t="shared" si="39"/>
        <v>146</v>
      </c>
      <c r="Y625" s="51">
        <f>VLOOKUP(A625,'[2]BASE 2023'!$C$5:$DV$1213,94,0)</f>
        <v>0</v>
      </c>
      <c r="Z625" s="51">
        <f>VLOOKUP(A625,'[2]BASE 2023'!$C$5:$DV$1213,93,0)</f>
        <v>0</v>
      </c>
    </row>
    <row r="626" spans="1:26" ht="17.25" customHeight="1" x14ac:dyDescent="0.25">
      <c r="A626" s="58" t="s">
        <v>3070</v>
      </c>
      <c r="B626" s="33">
        <v>44986</v>
      </c>
      <c r="C626" s="57">
        <v>44987</v>
      </c>
      <c r="D626" s="54" t="s">
        <v>732</v>
      </c>
      <c r="E626" s="36" t="s">
        <v>152</v>
      </c>
      <c r="F626" s="36" t="s">
        <v>2149</v>
      </c>
      <c r="G626" s="46">
        <v>82400000</v>
      </c>
      <c r="H626" s="34">
        <v>45231</v>
      </c>
      <c r="I626" s="35" t="s">
        <v>234</v>
      </c>
      <c r="J626" s="36" t="s">
        <v>1352</v>
      </c>
      <c r="K626" s="37">
        <v>0</v>
      </c>
      <c r="L626" s="55"/>
      <c r="M626" s="56">
        <v>0</v>
      </c>
      <c r="N626" s="50">
        <f t="shared" si="36"/>
        <v>82400000</v>
      </c>
      <c r="O626" s="38">
        <v>0.61</v>
      </c>
      <c r="P626" s="39"/>
      <c r="Q626" s="40"/>
      <c r="R626" s="41"/>
      <c r="T626" s="51">
        <v>45137</v>
      </c>
      <c r="U626" s="52">
        <f t="shared" si="37"/>
        <v>0.61</v>
      </c>
      <c r="V626" s="53">
        <f t="shared" si="38"/>
        <v>244</v>
      </c>
      <c r="W626" s="53">
        <f t="shared" si="39"/>
        <v>150</v>
      </c>
      <c r="Y626" s="51">
        <f>VLOOKUP(A626,'[2]BASE 2023'!$C$5:$DV$1213,94,0)</f>
        <v>0</v>
      </c>
      <c r="Z626" s="51">
        <f>VLOOKUP(A626,'[2]BASE 2023'!$C$5:$DV$1213,93,0)</f>
        <v>0</v>
      </c>
    </row>
    <row r="627" spans="1:26" ht="17.25" customHeight="1" x14ac:dyDescent="0.25">
      <c r="A627" s="58" t="s">
        <v>3071</v>
      </c>
      <c r="B627" s="33">
        <v>44987</v>
      </c>
      <c r="C627" s="57">
        <v>44991</v>
      </c>
      <c r="D627" s="54" t="s">
        <v>732</v>
      </c>
      <c r="E627" s="36" t="s">
        <v>553</v>
      </c>
      <c r="F627" s="36" t="s">
        <v>2150</v>
      </c>
      <c r="G627" s="46">
        <v>76755600</v>
      </c>
      <c r="H627" s="34">
        <v>45265</v>
      </c>
      <c r="I627" s="35" t="s">
        <v>234</v>
      </c>
      <c r="J627" s="36" t="s">
        <v>1353</v>
      </c>
      <c r="K627" s="37">
        <v>0</v>
      </c>
      <c r="L627" s="55"/>
      <c r="M627" s="56">
        <v>0</v>
      </c>
      <c r="N627" s="50">
        <f t="shared" si="36"/>
        <v>76755600</v>
      </c>
      <c r="O627" s="38">
        <v>0.53</v>
      </c>
      <c r="P627" s="39"/>
      <c r="Q627" s="40"/>
      <c r="R627" s="41"/>
      <c r="T627" s="51">
        <v>45137</v>
      </c>
      <c r="U627" s="52">
        <f t="shared" si="37"/>
        <v>0.53</v>
      </c>
      <c r="V627" s="53">
        <f t="shared" si="38"/>
        <v>274</v>
      </c>
      <c r="W627" s="53">
        <f t="shared" si="39"/>
        <v>146</v>
      </c>
      <c r="Y627" s="51">
        <f>VLOOKUP(A627,'[2]BASE 2023'!$C$5:$DV$1213,94,0)</f>
        <v>0</v>
      </c>
      <c r="Z627" s="51">
        <f>VLOOKUP(A627,'[2]BASE 2023'!$C$5:$DV$1213,93,0)</f>
        <v>0</v>
      </c>
    </row>
    <row r="628" spans="1:26" ht="17.25" customHeight="1" x14ac:dyDescent="0.25">
      <c r="A628" s="58" t="s">
        <v>3072</v>
      </c>
      <c r="B628" s="33">
        <v>44987</v>
      </c>
      <c r="C628" s="57">
        <v>44991</v>
      </c>
      <c r="D628" s="54" t="s">
        <v>732</v>
      </c>
      <c r="E628" s="36" t="s">
        <v>548</v>
      </c>
      <c r="F628" s="36" t="s">
        <v>2151</v>
      </c>
      <c r="G628" s="46">
        <v>69525000</v>
      </c>
      <c r="H628" s="34">
        <v>45265</v>
      </c>
      <c r="I628" s="35" t="s">
        <v>234</v>
      </c>
      <c r="J628" s="36" t="s">
        <v>1354</v>
      </c>
      <c r="K628" s="37">
        <v>0</v>
      </c>
      <c r="L628" s="55"/>
      <c r="M628" s="56">
        <v>0</v>
      </c>
      <c r="N628" s="50">
        <f t="shared" si="36"/>
        <v>69525000</v>
      </c>
      <c r="O628" s="38">
        <v>0.53</v>
      </c>
      <c r="P628" s="39"/>
      <c r="Q628" s="40"/>
      <c r="R628" s="41"/>
      <c r="T628" s="51">
        <v>45137</v>
      </c>
      <c r="U628" s="52">
        <f t="shared" si="37"/>
        <v>0.53</v>
      </c>
      <c r="V628" s="53">
        <f t="shared" si="38"/>
        <v>274</v>
      </c>
      <c r="W628" s="53">
        <f t="shared" si="39"/>
        <v>146</v>
      </c>
      <c r="Y628" s="51">
        <f>VLOOKUP(A628,'[2]BASE 2023'!$C$5:$DV$1213,94,0)</f>
        <v>0</v>
      </c>
      <c r="Z628" s="51">
        <f>VLOOKUP(A628,'[2]BASE 2023'!$C$5:$DV$1213,93,0)</f>
        <v>0</v>
      </c>
    </row>
    <row r="629" spans="1:26" ht="17.25" customHeight="1" x14ac:dyDescent="0.25">
      <c r="A629" s="58" t="s">
        <v>3073</v>
      </c>
      <c r="B629" s="33">
        <v>44987</v>
      </c>
      <c r="C629" s="57">
        <v>44991</v>
      </c>
      <c r="D629" s="54" t="s">
        <v>733</v>
      </c>
      <c r="E629" s="36" t="s">
        <v>2152</v>
      </c>
      <c r="F629" s="36" t="s">
        <v>2153</v>
      </c>
      <c r="G629" s="46">
        <v>30662413</v>
      </c>
      <c r="H629" s="34">
        <v>45264</v>
      </c>
      <c r="I629" s="35" t="s">
        <v>234</v>
      </c>
      <c r="J629" s="36" t="s">
        <v>1355</v>
      </c>
      <c r="K629" s="37">
        <v>0</v>
      </c>
      <c r="L629" s="55"/>
      <c r="M629" s="56">
        <v>0</v>
      </c>
      <c r="N629" s="50">
        <f t="shared" si="36"/>
        <v>30662413</v>
      </c>
      <c r="O629" s="38">
        <v>0.53</v>
      </c>
      <c r="P629" s="39"/>
      <c r="Q629" s="40"/>
      <c r="R629" s="41"/>
      <c r="T629" s="51">
        <v>45137</v>
      </c>
      <c r="U629" s="52">
        <f t="shared" si="37"/>
        <v>0.53</v>
      </c>
      <c r="V629" s="53">
        <f t="shared" si="38"/>
        <v>273</v>
      </c>
      <c r="W629" s="53">
        <f t="shared" si="39"/>
        <v>146</v>
      </c>
      <c r="Y629" s="51">
        <f>VLOOKUP(A629,'[2]BASE 2023'!$C$5:$DV$1213,94,0)</f>
        <v>0</v>
      </c>
      <c r="Z629" s="51">
        <f>VLOOKUP(A629,'[2]BASE 2023'!$C$5:$DV$1213,93,0)</f>
        <v>0</v>
      </c>
    </row>
    <row r="630" spans="1:26" ht="17.25" customHeight="1" x14ac:dyDescent="0.25">
      <c r="A630" s="58" t="s">
        <v>3074</v>
      </c>
      <c r="B630" s="33">
        <v>44987</v>
      </c>
      <c r="C630" s="57">
        <v>44991</v>
      </c>
      <c r="D630" s="54" t="s">
        <v>732</v>
      </c>
      <c r="E630" s="36" t="s">
        <v>186</v>
      </c>
      <c r="F630" s="36" t="s">
        <v>2154</v>
      </c>
      <c r="G630" s="46">
        <v>76755600</v>
      </c>
      <c r="H630" s="34">
        <v>45265</v>
      </c>
      <c r="I630" s="35" t="s">
        <v>234</v>
      </c>
      <c r="J630" s="36" t="s">
        <v>1356</v>
      </c>
      <c r="K630" s="37">
        <v>0</v>
      </c>
      <c r="L630" s="55"/>
      <c r="M630" s="56">
        <v>0</v>
      </c>
      <c r="N630" s="50">
        <f t="shared" si="36"/>
        <v>76755600</v>
      </c>
      <c r="O630" s="38">
        <v>0.53</v>
      </c>
      <c r="P630" s="39"/>
      <c r="Q630" s="40"/>
      <c r="R630" s="41"/>
      <c r="T630" s="51">
        <v>45137</v>
      </c>
      <c r="U630" s="52">
        <f t="shared" si="37"/>
        <v>0.53</v>
      </c>
      <c r="V630" s="53">
        <f t="shared" si="38"/>
        <v>274</v>
      </c>
      <c r="W630" s="53">
        <f t="shared" si="39"/>
        <v>146</v>
      </c>
      <c r="Y630" s="51">
        <f>VLOOKUP(A630,'[2]BASE 2023'!$C$5:$DV$1213,94,0)</f>
        <v>0</v>
      </c>
      <c r="Z630" s="51">
        <f>VLOOKUP(A630,'[2]BASE 2023'!$C$5:$DV$1213,93,0)</f>
        <v>0</v>
      </c>
    </row>
    <row r="631" spans="1:26" ht="17.25" customHeight="1" x14ac:dyDescent="0.25">
      <c r="A631" s="58" t="s">
        <v>3075</v>
      </c>
      <c r="B631" s="33">
        <v>44988</v>
      </c>
      <c r="C631" s="57">
        <v>44992</v>
      </c>
      <c r="D631" s="54" t="s">
        <v>732</v>
      </c>
      <c r="E631" s="36" t="s">
        <v>613</v>
      </c>
      <c r="F631" s="36" t="s">
        <v>2155</v>
      </c>
      <c r="G631" s="46">
        <v>54000000</v>
      </c>
      <c r="H631" s="34">
        <v>45175</v>
      </c>
      <c r="I631" s="35" t="s">
        <v>234</v>
      </c>
      <c r="J631" s="36" t="s">
        <v>1357</v>
      </c>
      <c r="K631" s="37">
        <v>0</v>
      </c>
      <c r="L631" s="55"/>
      <c r="M631" s="56">
        <v>0</v>
      </c>
      <c r="N631" s="50">
        <f t="shared" si="36"/>
        <v>54000000</v>
      </c>
      <c r="O631" s="38">
        <v>0.79</v>
      </c>
      <c r="P631" s="39"/>
      <c r="Q631" s="40"/>
      <c r="R631" s="41"/>
      <c r="T631" s="51">
        <v>45137</v>
      </c>
      <c r="U631" s="52">
        <f t="shared" si="37"/>
        <v>0.79</v>
      </c>
      <c r="V631" s="53">
        <f t="shared" si="38"/>
        <v>183</v>
      </c>
      <c r="W631" s="53">
        <f t="shared" si="39"/>
        <v>145</v>
      </c>
      <c r="Y631" s="51">
        <f>VLOOKUP(A631,'[2]BASE 2023'!$C$5:$DV$1213,94,0)</f>
        <v>45176</v>
      </c>
      <c r="Z631" s="51">
        <f>VLOOKUP(A631,'[2]BASE 2023'!$C$5:$DV$1213,93,0)</f>
        <v>45170</v>
      </c>
    </row>
    <row r="632" spans="1:26" ht="17.25" customHeight="1" x14ac:dyDescent="0.25">
      <c r="A632" s="58" t="s">
        <v>3076</v>
      </c>
      <c r="B632" s="33">
        <v>44987</v>
      </c>
      <c r="C632" s="57">
        <v>44991</v>
      </c>
      <c r="D632" s="54" t="s">
        <v>732</v>
      </c>
      <c r="E632" s="36" t="s">
        <v>2156</v>
      </c>
      <c r="F632" s="36" t="s">
        <v>2157</v>
      </c>
      <c r="G632" s="46">
        <v>80625627</v>
      </c>
      <c r="H632" s="34">
        <v>45265</v>
      </c>
      <c r="I632" s="35" t="s">
        <v>234</v>
      </c>
      <c r="J632" s="36" t="s">
        <v>1358</v>
      </c>
      <c r="K632" s="37">
        <v>0</v>
      </c>
      <c r="L632" s="55"/>
      <c r="M632" s="56">
        <v>0</v>
      </c>
      <c r="N632" s="50">
        <f t="shared" si="36"/>
        <v>80625627</v>
      </c>
      <c r="O632" s="38">
        <v>0.53</v>
      </c>
      <c r="P632" s="39"/>
      <c r="Q632" s="40"/>
      <c r="R632" s="41"/>
      <c r="T632" s="51">
        <v>45137</v>
      </c>
      <c r="U632" s="52">
        <f t="shared" si="37"/>
        <v>0.53</v>
      </c>
      <c r="V632" s="53">
        <f t="shared" si="38"/>
        <v>274</v>
      </c>
      <c r="W632" s="53">
        <f t="shared" si="39"/>
        <v>146</v>
      </c>
      <c r="Y632" s="51">
        <f>VLOOKUP(A632,'[2]BASE 2023'!$C$5:$DV$1213,94,0)</f>
        <v>0</v>
      </c>
      <c r="Z632" s="51">
        <f>VLOOKUP(A632,'[2]BASE 2023'!$C$5:$DV$1213,93,0)</f>
        <v>0</v>
      </c>
    </row>
    <row r="633" spans="1:26" ht="17.25" customHeight="1" x14ac:dyDescent="0.25">
      <c r="A633" s="58" t="s">
        <v>3077</v>
      </c>
      <c r="B633" s="33">
        <v>44987</v>
      </c>
      <c r="C633" s="57">
        <v>44991</v>
      </c>
      <c r="D633" s="54" t="s">
        <v>732</v>
      </c>
      <c r="E633" s="36" t="s">
        <v>597</v>
      </c>
      <c r="F633" s="36" t="s">
        <v>2158</v>
      </c>
      <c r="G633" s="46">
        <v>95944500</v>
      </c>
      <c r="H633" s="34">
        <v>45265</v>
      </c>
      <c r="I633" s="35" t="s">
        <v>234</v>
      </c>
      <c r="J633" s="36" t="s">
        <v>1359</v>
      </c>
      <c r="K633" s="37">
        <v>0</v>
      </c>
      <c r="L633" s="55"/>
      <c r="M633" s="56">
        <v>0</v>
      </c>
      <c r="N633" s="50">
        <f t="shared" si="36"/>
        <v>95944500</v>
      </c>
      <c r="O633" s="38">
        <v>0.53</v>
      </c>
      <c r="P633" s="39"/>
      <c r="Q633" s="40"/>
      <c r="R633" s="41"/>
      <c r="T633" s="51">
        <v>45137</v>
      </c>
      <c r="U633" s="52">
        <f t="shared" si="37"/>
        <v>0.53</v>
      </c>
      <c r="V633" s="53">
        <f t="shared" si="38"/>
        <v>274</v>
      </c>
      <c r="W633" s="53">
        <f t="shared" si="39"/>
        <v>146</v>
      </c>
      <c r="Y633" s="51">
        <f>VLOOKUP(A633,'[2]BASE 2023'!$C$5:$DV$1213,94,0)</f>
        <v>0</v>
      </c>
      <c r="Z633" s="51">
        <f>VLOOKUP(A633,'[2]BASE 2023'!$C$5:$DV$1213,93,0)</f>
        <v>0</v>
      </c>
    </row>
    <row r="634" spans="1:26" ht="17.25" customHeight="1" x14ac:dyDescent="0.25">
      <c r="A634" s="58" t="s">
        <v>3078</v>
      </c>
      <c r="B634" s="33">
        <v>44987</v>
      </c>
      <c r="C634" s="57">
        <v>44991</v>
      </c>
      <c r="D634" s="54" t="s">
        <v>732</v>
      </c>
      <c r="E634" s="36" t="s">
        <v>648</v>
      </c>
      <c r="F634" s="36" t="s">
        <v>2159</v>
      </c>
      <c r="G634" s="46">
        <v>95944500</v>
      </c>
      <c r="H634" s="34">
        <v>45265</v>
      </c>
      <c r="I634" s="35" t="s">
        <v>234</v>
      </c>
      <c r="J634" s="36" t="s">
        <v>1360</v>
      </c>
      <c r="K634" s="37">
        <v>0</v>
      </c>
      <c r="L634" s="55"/>
      <c r="M634" s="56">
        <v>0</v>
      </c>
      <c r="N634" s="50">
        <f t="shared" si="36"/>
        <v>95944500</v>
      </c>
      <c r="O634" s="38">
        <v>0.53</v>
      </c>
      <c r="P634" s="39"/>
      <c r="Q634" s="40"/>
      <c r="R634" s="41"/>
      <c r="T634" s="51">
        <v>45137</v>
      </c>
      <c r="U634" s="52">
        <f t="shared" si="37"/>
        <v>0.53</v>
      </c>
      <c r="V634" s="53">
        <f t="shared" si="38"/>
        <v>274</v>
      </c>
      <c r="W634" s="53">
        <f t="shared" si="39"/>
        <v>146</v>
      </c>
      <c r="Y634" s="51">
        <f>VLOOKUP(A634,'[2]BASE 2023'!$C$5:$DV$1213,94,0)</f>
        <v>0</v>
      </c>
      <c r="Z634" s="51">
        <f>VLOOKUP(A634,'[2]BASE 2023'!$C$5:$DV$1213,93,0)</f>
        <v>0</v>
      </c>
    </row>
    <row r="635" spans="1:26" ht="17.25" customHeight="1" x14ac:dyDescent="0.25">
      <c r="A635" s="58" t="s">
        <v>3079</v>
      </c>
      <c r="B635" s="33">
        <v>44988</v>
      </c>
      <c r="C635" s="57">
        <v>44992</v>
      </c>
      <c r="D635" s="54" t="s">
        <v>732</v>
      </c>
      <c r="E635" s="36" t="s">
        <v>2160</v>
      </c>
      <c r="F635" s="36" t="s">
        <v>2161</v>
      </c>
      <c r="G635" s="46">
        <v>67500000</v>
      </c>
      <c r="H635" s="34">
        <v>45266</v>
      </c>
      <c r="I635" s="35" t="s">
        <v>234</v>
      </c>
      <c r="J635" s="36" t="s">
        <v>1361</v>
      </c>
      <c r="K635" s="37">
        <v>0</v>
      </c>
      <c r="L635" s="55"/>
      <c r="M635" s="56">
        <v>0</v>
      </c>
      <c r="N635" s="50">
        <f t="shared" si="36"/>
        <v>67500000</v>
      </c>
      <c r="O635" s="38">
        <v>0.53</v>
      </c>
      <c r="P635" s="39"/>
      <c r="Q635" s="40"/>
      <c r="R635" s="41"/>
      <c r="T635" s="51">
        <v>45137</v>
      </c>
      <c r="U635" s="52">
        <f t="shared" si="37"/>
        <v>0.53</v>
      </c>
      <c r="V635" s="53">
        <f t="shared" si="38"/>
        <v>274</v>
      </c>
      <c r="W635" s="53">
        <f t="shared" si="39"/>
        <v>145</v>
      </c>
      <c r="Y635" s="51">
        <f>VLOOKUP(A635,'[2]BASE 2023'!$C$5:$DV$1213,94,0)</f>
        <v>0</v>
      </c>
      <c r="Z635" s="51">
        <f>VLOOKUP(A635,'[2]BASE 2023'!$C$5:$DV$1213,93,0)</f>
        <v>0</v>
      </c>
    </row>
    <row r="636" spans="1:26" ht="17.25" customHeight="1" x14ac:dyDescent="0.25">
      <c r="A636" s="58" t="s">
        <v>3080</v>
      </c>
      <c r="B636" s="33">
        <v>44988</v>
      </c>
      <c r="C636" s="57">
        <v>44993</v>
      </c>
      <c r="D636" s="54" t="s">
        <v>732</v>
      </c>
      <c r="E636" s="36" t="s">
        <v>135</v>
      </c>
      <c r="F636" s="36" t="s">
        <v>2162</v>
      </c>
      <c r="G636" s="46">
        <v>69525000</v>
      </c>
      <c r="H636" s="34">
        <v>45267</v>
      </c>
      <c r="I636" s="35" t="s">
        <v>234</v>
      </c>
      <c r="J636" s="36" t="s">
        <v>1362</v>
      </c>
      <c r="K636" s="37">
        <v>0</v>
      </c>
      <c r="L636" s="55"/>
      <c r="M636" s="56">
        <v>0</v>
      </c>
      <c r="N636" s="50">
        <f t="shared" si="36"/>
        <v>69525000</v>
      </c>
      <c r="O636" s="38">
        <v>0.53</v>
      </c>
      <c r="P636" s="39"/>
      <c r="Q636" s="40"/>
      <c r="R636" s="41"/>
      <c r="T636" s="51">
        <v>45137</v>
      </c>
      <c r="U636" s="52">
        <f t="shared" si="37"/>
        <v>0.53</v>
      </c>
      <c r="V636" s="53">
        <f t="shared" si="38"/>
        <v>274</v>
      </c>
      <c r="W636" s="53">
        <f t="shared" si="39"/>
        <v>144</v>
      </c>
      <c r="Y636" s="51">
        <f>VLOOKUP(A636,'[2]BASE 2023'!$C$5:$DV$1213,94,0)</f>
        <v>0</v>
      </c>
      <c r="Z636" s="51">
        <f>VLOOKUP(A636,'[2]BASE 2023'!$C$5:$DV$1213,93,0)</f>
        <v>0</v>
      </c>
    </row>
    <row r="637" spans="1:26" ht="17.25" customHeight="1" x14ac:dyDescent="0.25">
      <c r="A637" s="58" t="s">
        <v>3081</v>
      </c>
      <c r="B637" s="33">
        <v>44991</v>
      </c>
      <c r="C637" s="57">
        <v>44993</v>
      </c>
      <c r="D637" s="54" t="s">
        <v>732</v>
      </c>
      <c r="E637" s="36" t="s">
        <v>2163</v>
      </c>
      <c r="F637" s="36" t="s">
        <v>400</v>
      </c>
      <c r="G637" s="46">
        <v>41715000</v>
      </c>
      <c r="H637" s="34">
        <v>45267</v>
      </c>
      <c r="I637" s="35" t="s">
        <v>234</v>
      </c>
      <c r="J637" s="36" t="s">
        <v>1363</v>
      </c>
      <c r="K637" s="37">
        <v>0</v>
      </c>
      <c r="L637" s="55"/>
      <c r="M637" s="56">
        <v>0</v>
      </c>
      <c r="N637" s="50">
        <f t="shared" si="36"/>
        <v>41715000</v>
      </c>
      <c r="O637" s="38">
        <v>0.53</v>
      </c>
      <c r="P637" s="39"/>
      <c r="Q637" s="40"/>
      <c r="R637" s="41"/>
      <c r="T637" s="51">
        <v>45137</v>
      </c>
      <c r="U637" s="52">
        <f t="shared" si="37"/>
        <v>0.53</v>
      </c>
      <c r="V637" s="53">
        <f t="shared" si="38"/>
        <v>274</v>
      </c>
      <c r="W637" s="53">
        <f t="shared" si="39"/>
        <v>144</v>
      </c>
      <c r="Y637" s="51">
        <f>VLOOKUP(A637,'[2]BASE 2023'!$C$5:$DV$1213,94,0)</f>
        <v>0</v>
      </c>
      <c r="Z637" s="51">
        <f>VLOOKUP(A637,'[2]BASE 2023'!$C$5:$DV$1213,93,0)</f>
        <v>0</v>
      </c>
    </row>
    <row r="638" spans="1:26" ht="17.25" customHeight="1" x14ac:dyDescent="0.25">
      <c r="A638" s="58" t="s">
        <v>3082</v>
      </c>
      <c r="B638" s="33">
        <v>44991</v>
      </c>
      <c r="C638" s="57">
        <v>44993</v>
      </c>
      <c r="D638" s="54" t="s">
        <v>733</v>
      </c>
      <c r="E638" s="36" t="s">
        <v>2164</v>
      </c>
      <c r="F638" s="36" t="s">
        <v>111</v>
      </c>
      <c r="G638" s="46">
        <v>25887333</v>
      </c>
      <c r="H638" s="34">
        <v>45287</v>
      </c>
      <c r="I638" s="35" t="s">
        <v>234</v>
      </c>
      <c r="J638" s="36" t="s">
        <v>1364</v>
      </c>
      <c r="K638" s="37">
        <v>0</v>
      </c>
      <c r="L638" s="55"/>
      <c r="M638" s="56">
        <v>0</v>
      </c>
      <c r="N638" s="50">
        <f t="shared" si="36"/>
        <v>25887333</v>
      </c>
      <c r="O638" s="38">
        <v>0.49</v>
      </c>
      <c r="P638" s="39"/>
      <c r="Q638" s="40"/>
      <c r="R638" s="41"/>
      <c r="T638" s="51">
        <v>45137</v>
      </c>
      <c r="U638" s="52">
        <f t="shared" si="37"/>
        <v>0.49</v>
      </c>
      <c r="V638" s="53">
        <f t="shared" si="38"/>
        <v>294</v>
      </c>
      <c r="W638" s="53">
        <f t="shared" si="39"/>
        <v>144</v>
      </c>
      <c r="Y638" s="51">
        <f>VLOOKUP(A638,'[2]BASE 2023'!$C$5:$DV$1213,94,0)</f>
        <v>0</v>
      </c>
      <c r="Z638" s="51">
        <f>VLOOKUP(A638,'[2]BASE 2023'!$C$5:$DV$1213,93,0)</f>
        <v>0</v>
      </c>
    </row>
    <row r="639" spans="1:26" ht="17.25" customHeight="1" x14ac:dyDescent="0.25">
      <c r="A639" s="58" t="s">
        <v>3083</v>
      </c>
      <c r="B639" s="33">
        <v>44992</v>
      </c>
      <c r="C639" s="57">
        <v>44998</v>
      </c>
      <c r="D639" s="54" t="s">
        <v>732</v>
      </c>
      <c r="E639" s="36" t="s">
        <v>2165</v>
      </c>
      <c r="F639" s="36" t="s">
        <v>116</v>
      </c>
      <c r="G639" s="46">
        <v>55259500</v>
      </c>
      <c r="H639" s="34">
        <v>45293</v>
      </c>
      <c r="I639" s="35" t="s">
        <v>234</v>
      </c>
      <c r="J639" s="36" t="s">
        <v>1365</v>
      </c>
      <c r="K639" s="37">
        <v>0</v>
      </c>
      <c r="L639" s="55"/>
      <c r="M639" s="56">
        <v>0</v>
      </c>
      <c r="N639" s="50">
        <f t="shared" si="36"/>
        <v>55259500</v>
      </c>
      <c r="O639" s="38">
        <v>0.47</v>
      </c>
      <c r="P639" s="39"/>
      <c r="Q639" s="40"/>
      <c r="R639" s="41"/>
      <c r="T639" s="51">
        <v>45137</v>
      </c>
      <c r="U639" s="52">
        <f t="shared" si="37"/>
        <v>0.47</v>
      </c>
      <c r="V639" s="53">
        <f t="shared" si="38"/>
        <v>295</v>
      </c>
      <c r="W639" s="53">
        <f t="shared" si="39"/>
        <v>139</v>
      </c>
      <c r="Y639" s="51">
        <f>VLOOKUP(A639,'[2]BASE 2023'!$C$5:$DV$1213,94,0)</f>
        <v>0</v>
      </c>
      <c r="Z639" s="51">
        <f>VLOOKUP(A639,'[2]BASE 2023'!$C$5:$DV$1213,93,0)</f>
        <v>0</v>
      </c>
    </row>
    <row r="640" spans="1:26" ht="17.25" customHeight="1" x14ac:dyDescent="0.25">
      <c r="A640" s="58" t="s">
        <v>3084</v>
      </c>
      <c r="B640" s="33">
        <v>44991</v>
      </c>
      <c r="C640" s="57">
        <v>44993</v>
      </c>
      <c r="D640" s="54" t="s">
        <v>732</v>
      </c>
      <c r="E640" s="36" t="s">
        <v>521</v>
      </c>
      <c r="F640" s="36" t="s">
        <v>2166</v>
      </c>
      <c r="G640" s="46">
        <v>83300000</v>
      </c>
      <c r="H640" s="34">
        <v>45292</v>
      </c>
      <c r="I640" s="35" t="s">
        <v>234</v>
      </c>
      <c r="J640" s="36" t="s">
        <v>1366</v>
      </c>
      <c r="K640" s="37">
        <v>0</v>
      </c>
      <c r="L640" s="55"/>
      <c r="M640" s="56">
        <v>0</v>
      </c>
      <c r="N640" s="50">
        <f t="shared" si="36"/>
        <v>83300000</v>
      </c>
      <c r="O640" s="38">
        <v>0.48</v>
      </c>
      <c r="P640" s="39"/>
      <c r="Q640" s="40"/>
      <c r="R640" s="41"/>
      <c r="T640" s="51">
        <v>45137</v>
      </c>
      <c r="U640" s="52">
        <f t="shared" si="37"/>
        <v>0.48</v>
      </c>
      <c r="V640" s="53">
        <f t="shared" si="38"/>
        <v>299</v>
      </c>
      <c r="W640" s="53">
        <f t="shared" si="39"/>
        <v>144</v>
      </c>
      <c r="Y640" s="51">
        <f>VLOOKUP(A640,'[2]BASE 2023'!$C$5:$DV$1213,94,0)</f>
        <v>0</v>
      </c>
      <c r="Z640" s="51">
        <f>VLOOKUP(A640,'[2]BASE 2023'!$C$5:$DV$1213,93,0)</f>
        <v>0</v>
      </c>
    </row>
    <row r="641" spans="1:26" ht="17.25" customHeight="1" x14ac:dyDescent="0.25">
      <c r="A641" s="58" t="s">
        <v>3085</v>
      </c>
      <c r="B641" s="33">
        <v>44991</v>
      </c>
      <c r="C641" s="57">
        <v>44992</v>
      </c>
      <c r="D641" s="54" t="s">
        <v>733</v>
      </c>
      <c r="E641" s="36" t="s">
        <v>496</v>
      </c>
      <c r="F641" s="36" t="s">
        <v>2167</v>
      </c>
      <c r="G641" s="46">
        <v>28000000</v>
      </c>
      <c r="H641" s="34">
        <v>45236</v>
      </c>
      <c r="I641" s="35" t="s">
        <v>234</v>
      </c>
      <c r="J641" s="36" t="s">
        <v>1367</v>
      </c>
      <c r="K641" s="37">
        <v>0</v>
      </c>
      <c r="L641" s="55"/>
      <c r="M641" s="56">
        <v>0</v>
      </c>
      <c r="N641" s="50">
        <f t="shared" si="36"/>
        <v>28000000</v>
      </c>
      <c r="O641" s="38">
        <v>0.59</v>
      </c>
      <c r="P641" s="39"/>
      <c r="Q641" s="40"/>
      <c r="R641" s="41"/>
      <c r="T641" s="51">
        <v>45137</v>
      </c>
      <c r="U641" s="52">
        <f t="shared" si="37"/>
        <v>0.59</v>
      </c>
      <c r="V641" s="53">
        <f t="shared" si="38"/>
        <v>244</v>
      </c>
      <c r="W641" s="53">
        <f t="shared" si="39"/>
        <v>145</v>
      </c>
      <c r="Y641" s="51">
        <f>VLOOKUP(A641,'[2]BASE 2023'!$C$5:$DV$1213,94,0)</f>
        <v>0</v>
      </c>
      <c r="Z641" s="51">
        <f>VLOOKUP(A641,'[2]BASE 2023'!$C$5:$DV$1213,93,0)</f>
        <v>0</v>
      </c>
    </row>
    <row r="642" spans="1:26" ht="17.25" customHeight="1" x14ac:dyDescent="0.25">
      <c r="A642" s="58" t="s">
        <v>3086</v>
      </c>
      <c r="B642" s="33">
        <v>44991</v>
      </c>
      <c r="C642" s="57">
        <v>44993</v>
      </c>
      <c r="D642" s="54" t="s">
        <v>732</v>
      </c>
      <c r="E642" s="36" t="s">
        <v>2168</v>
      </c>
      <c r="F642" s="36" t="s">
        <v>2169</v>
      </c>
      <c r="G642" s="46">
        <v>41200000</v>
      </c>
      <c r="H642" s="34">
        <v>45237</v>
      </c>
      <c r="I642" s="35" t="s">
        <v>234</v>
      </c>
      <c r="J642" s="36" t="s">
        <v>1368</v>
      </c>
      <c r="K642" s="37">
        <v>0</v>
      </c>
      <c r="L642" s="55"/>
      <c r="M642" s="56">
        <v>0</v>
      </c>
      <c r="N642" s="50">
        <f t="shared" si="36"/>
        <v>41200000</v>
      </c>
      <c r="O642" s="38">
        <v>0.59</v>
      </c>
      <c r="P642" s="39"/>
      <c r="Q642" s="40"/>
      <c r="R642" s="41"/>
      <c r="T642" s="51">
        <v>45137</v>
      </c>
      <c r="U642" s="52">
        <f t="shared" si="37"/>
        <v>0.59</v>
      </c>
      <c r="V642" s="53">
        <f t="shared" si="38"/>
        <v>244</v>
      </c>
      <c r="W642" s="53">
        <f t="shared" si="39"/>
        <v>144</v>
      </c>
      <c r="Y642" s="51">
        <f>VLOOKUP(A642,'[2]BASE 2023'!$C$5:$DV$1213,94,0)</f>
        <v>0</v>
      </c>
      <c r="Z642" s="51">
        <f>VLOOKUP(A642,'[2]BASE 2023'!$C$5:$DV$1213,93,0)</f>
        <v>0</v>
      </c>
    </row>
    <row r="643" spans="1:26" ht="17.25" customHeight="1" x14ac:dyDescent="0.25">
      <c r="A643" s="58" t="s">
        <v>3087</v>
      </c>
      <c r="B643" s="33">
        <v>44991</v>
      </c>
      <c r="C643" s="57">
        <v>44995</v>
      </c>
      <c r="D643" s="54" t="s">
        <v>732</v>
      </c>
      <c r="E643" s="36" t="s">
        <v>638</v>
      </c>
      <c r="F643" s="36" t="s">
        <v>2170</v>
      </c>
      <c r="G643" s="46">
        <v>72000000</v>
      </c>
      <c r="H643" s="34">
        <v>45269</v>
      </c>
      <c r="I643" s="35" t="s">
        <v>234</v>
      </c>
      <c r="J643" s="36" t="s">
        <v>1369</v>
      </c>
      <c r="K643" s="37">
        <v>0</v>
      </c>
      <c r="L643" s="55"/>
      <c r="M643" s="56">
        <v>0</v>
      </c>
      <c r="N643" s="50">
        <f t="shared" si="36"/>
        <v>72000000</v>
      </c>
      <c r="O643" s="38">
        <v>0.52</v>
      </c>
      <c r="P643" s="39"/>
      <c r="Q643" s="40"/>
      <c r="R643" s="41"/>
      <c r="T643" s="51">
        <v>45137</v>
      </c>
      <c r="U643" s="52">
        <f t="shared" si="37"/>
        <v>0.52</v>
      </c>
      <c r="V643" s="53">
        <f t="shared" si="38"/>
        <v>274</v>
      </c>
      <c r="W643" s="53">
        <f t="shared" si="39"/>
        <v>142</v>
      </c>
      <c r="Y643" s="51">
        <f>VLOOKUP(A643,'[2]BASE 2023'!$C$5:$DV$1213,94,0)</f>
        <v>0</v>
      </c>
      <c r="Z643" s="51">
        <f>VLOOKUP(A643,'[2]BASE 2023'!$C$5:$DV$1213,93,0)</f>
        <v>0</v>
      </c>
    </row>
    <row r="644" spans="1:26" ht="17.25" customHeight="1" x14ac:dyDescent="0.25">
      <c r="A644" s="58" t="s">
        <v>3088</v>
      </c>
      <c r="B644" s="33">
        <v>44992</v>
      </c>
      <c r="C644" s="57">
        <v>45001</v>
      </c>
      <c r="D644" s="54" t="s">
        <v>732</v>
      </c>
      <c r="E644" s="36" t="s">
        <v>2171</v>
      </c>
      <c r="F644" s="36" t="s">
        <v>720</v>
      </c>
      <c r="G644" s="46">
        <v>47277000</v>
      </c>
      <c r="H644" s="34">
        <v>45275</v>
      </c>
      <c r="I644" s="35" t="s">
        <v>234</v>
      </c>
      <c r="J644" s="36" t="s">
        <v>1370</v>
      </c>
      <c r="K644" s="37">
        <v>0</v>
      </c>
      <c r="L644" s="55"/>
      <c r="M644" s="56">
        <v>0</v>
      </c>
      <c r="N644" s="50">
        <f t="shared" si="36"/>
        <v>47277000</v>
      </c>
      <c r="O644" s="38">
        <v>0.5</v>
      </c>
      <c r="P644" s="39"/>
      <c r="Q644" s="40"/>
      <c r="R644" s="41"/>
      <c r="T644" s="51">
        <v>45137</v>
      </c>
      <c r="U644" s="52">
        <f t="shared" si="37"/>
        <v>0.5</v>
      </c>
      <c r="V644" s="53">
        <f t="shared" si="38"/>
        <v>274</v>
      </c>
      <c r="W644" s="53">
        <f t="shared" si="39"/>
        <v>136</v>
      </c>
      <c r="Y644" s="51">
        <f>VLOOKUP(A644,'[2]BASE 2023'!$C$5:$DV$1213,94,0)</f>
        <v>0</v>
      </c>
      <c r="Z644" s="51">
        <f>VLOOKUP(A644,'[2]BASE 2023'!$C$5:$DV$1213,93,0)</f>
        <v>0</v>
      </c>
    </row>
    <row r="645" spans="1:26" ht="17.25" customHeight="1" x14ac:dyDescent="0.25">
      <c r="A645" s="58" t="s">
        <v>3089</v>
      </c>
      <c r="B645" s="33">
        <v>44993</v>
      </c>
      <c r="C645" s="57">
        <v>44995</v>
      </c>
      <c r="D645" s="54" t="s">
        <v>733</v>
      </c>
      <c r="E645" s="36" t="s">
        <v>499</v>
      </c>
      <c r="F645" s="36" t="s">
        <v>224</v>
      </c>
      <c r="G645" s="46">
        <v>29483333</v>
      </c>
      <c r="H645" s="34">
        <v>45289</v>
      </c>
      <c r="I645" s="35" t="s">
        <v>234</v>
      </c>
      <c r="J645" s="36" t="s">
        <v>1371</v>
      </c>
      <c r="K645" s="37">
        <v>0</v>
      </c>
      <c r="L645" s="55"/>
      <c r="M645" s="56">
        <v>0</v>
      </c>
      <c r="N645" s="50">
        <f t="shared" si="36"/>
        <v>29483333</v>
      </c>
      <c r="O645" s="38">
        <v>0.48</v>
      </c>
      <c r="P645" s="39"/>
      <c r="Q645" s="40"/>
      <c r="R645" s="41"/>
      <c r="T645" s="51">
        <v>45137</v>
      </c>
      <c r="U645" s="52">
        <f t="shared" si="37"/>
        <v>0.48</v>
      </c>
      <c r="V645" s="53">
        <f t="shared" si="38"/>
        <v>294</v>
      </c>
      <c r="W645" s="53">
        <f t="shared" si="39"/>
        <v>142</v>
      </c>
      <c r="Y645" s="51">
        <f>VLOOKUP(A645,'[2]BASE 2023'!$C$5:$DV$1213,94,0)</f>
        <v>0</v>
      </c>
      <c r="Z645" s="51">
        <f>VLOOKUP(A645,'[2]BASE 2023'!$C$5:$DV$1213,93,0)</f>
        <v>0</v>
      </c>
    </row>
    <row r="646" spans="1:26" ht="17.25" customHeight="1" x14ac:dyDescent="0.25">
      <c r="A646" s="58" t="s">
        <v>3090</v>
      </c>
      <c r="B646" s="33">
        <v>44992</v>
      </c>
      <c r="C646" s="57">
        <v>44995</v>
      </c>
      <c r="D646" s="54" t="s">
        <v>732</v>
      </c>
      <c r="E646" s="36" t="s">
        <v>707</v>
      </c>
      <c r="F646" s="36" t="s">
        <v>721</v>
      </c>
      <c r="G646" s="46">
        <v>51200000</v>
      </c>
      <c r="H646" s="34">
        <v>45239</v>
      </c>
      <c r="I646" s="35" t="s">
        <v>234</v>
      </c>
      <c r="J646" s="36" t="s">
        <v>1372</v>
      </c>
      <c r="K646" s="37">
        <v>0</v>
      </c>
      <c r="L646" s="55"/>
      <c r="M646" s="56">
        <v>0</v>
      </c>
      <c r="N646" s="50">
        <f t="shared" si="36"/>
        <v>51200000</v>
      </c>
      <c r="O646" s="38">
        <v>0.57999999999999996</v>
      </c>
      <c r="P646" s="39"/>
      <c r="Q646" s="40"/>
      <c r="R646" s="41"/>
      <c r="T646" s="51">
        <v>45137</v>
      </c>
      <c r="U646" s="52">
        <f t="shared" si="37"/>
        <v>0.57999999999999996</v>
      </c>
      <c r="V646" s="53">
        <f t="shared" si="38"/>
        <v>244</v>
      </c>
      <c r="W646" s="53">
        <f t="shared" si="39"/>
        <v>142</v>
      </c>
      <c r="Y646" s="51">
        <f>VLOOKUP(A646,'[2]BASE 2023'!$C$5:$DV$1213,94,0)</f>
        <v>0</v>
      </c>
      <c r="Z646" s="51">
        <f>VLOOKUP(A646,'[2]BASE 2023'!$C$5:$DV$1213,93,0)</f>
        <v>0</v>
      </c>
    </row>
    <row r="647" spans="1:26" ht="17.25" customHeight="1" x14ac:dyDescent="0.25">
      <c r="A647" s="58" t="s">
        <v>3091</v>
      </c>
      <c r="B647" s="33">
        <v>44992</v>
      </c>
      <c r="C647" s="57">
        <v>44993</v>
      </c>
      <c r="D647" s="54" t="s">
        <v>732</v>
      </c>
      <c r="E647" s="36" t="s">
        <v>450</v>
      </c>
      <c r="F647" s="36" t="s">
        <v>2172</v>
      </c>
      <c r="G647" s="46">
        <v>54400000</v>
      </c>
      <c r="H647" s="34">
        <v>45237</v>
      </c>
      <c r="I647" s="35" t="s">
        <v>234</v>
      </c>
      <c r="J647" s="36" t="s">
        <v>1373</v>
      </c>
      <c r="K647" s="37">
        <v>0</v>
      </c>
      <c r="L647" s="55"/>
      <c r="M647" s="56">
        <v>0</v>
      </c>
      <c r="N647" s="50">
        <f t="shared" si="36"/>
        <v>54400000</v>
      </c>
      <c r="O647" s="38">
        <v>0.59</v>
      </c>
      <c r="P647" s="39"/>
      <c r="Q647" s="40"/>
      <c r="R647" s="41"/>
      <c r="T647" s="51">
        <v>45137</v>
      </c>
      <c r="U647" s="52">
        <f t="shared" si="37"/>
        <v>0.59</v>
      </c>
      <c r="V647" s="53">
        <f t="shared" si="38"/>
        <v>244</v>
      </c>
      <c r="W647" s="53">
        <f t="shared" si="39"/>
        <v>144</v>
      </c>
      <c r="Y647" s="51">
        <f>VLOOKUP(A647,'[2]BASE 2023'!$C$5:$DV$1213,94,0)</f>
        <v>0</v>
      </c>
      <c r="Z647" s="51">
        <f>VLOOKUP(A647,'[2]BASE 2023'!$C$5:$DV$1213,93,0)</f>
        <v>0</v>
      </c>
    </row>
    <row r="648" spans="1:26" ht="17.25" customHeight="1" x14ac:dyDescent="0.25">
      <c r="A648" s="58" t="s">
        <v>3092</v>
      </c>
      <c r="B648" s="33">
        <v>44994</v>
      </c>
      <c r="C648" s="57">
        <v>45001</v>
      </c>
      <c r="D648" s="54" t="s">
        <v>733</v>
      </c>
      <c r="E648" s="36" t="s">
        <v>2173</v>
      </c>
      <c r="F648" s="36" t="s">
        <v>214</v>
      </c>
      <c r="G648" s="46">
        <v>29483333</v>
      </c>
      <c r="H648" s="34">
        <v>45296</v>
      </c>
      <c r="I648" s="35" t="s">
        <v>234</v>
      </c>
      <c r="J648" s="36" t="s">
        <v>1374</v>
      </c>
      <c r="K648" s="37">
        <v>0</v>
      </c>
      <c r="L648" s="55"/>
      <c r="M648" s="56">
        <v>0</v>
      </c>
      <c r="N648" s="50">
        <f t="shared" si="36"/>
        <v>29483333</v>
      </c>
      <c r="O648" s="38">
        <v>0.46</v>
      </c>
      <c r="P648" s="39"/>
      <c r="Q648" s="40"/>
      <c r="R648" s="41"/>
      <c r="T648" s="51">
        <v>45137</v>
      </c>
      <c r="U648" s="52">
        <f t="shared" si="37"/>
        <v>0.46</v>
      </c>
      <c r="V648" s="53">
        <f t="shared" si="38"/>
        <v>295</v>
      </c>
      <c r="W648" s="53">
        <f t="shared" si="39"/>
        <v>136</v>
      </c>
      <c r="Y648" s="51">
        <f>VLOOKUP(A648,'[2]BASE 2023'!$C$5:$DV$1213,94,0)</f>
        <v>0</v>
      </c>
      <c r="Z648" s="51">
        <f>VLOOKUP(A648,'[2]BASE 2023'!$C$5:$DV$1213,93,0)</f>
        <v>0</v>
      </c>
    </row>
    <row r="649" spans="1:26" ht="17.25" customHeight="1" x14ac:dyDescent="0.25">
      <c r="A649" s="58" t="s">
        <v>3093</v>
      </c>
      <c r="B649" s="33">
        <v>44993</v>
      </c>
      <c r="C649" s="57">
        <v>44995</v>
      </c>
      <c r="D649" s="54" t="s">
        <v>732</v>
      </c>
      <c r="E649" s="36" t="s">
        <v>543</v>
      </c>
      <c r="F649" s="36" t="s">
        <v>39</v>
      </c>
      <c r="G649" s="46">
        <v>45732000</v>
      </c>
      <c r="H649" s="34">
        <v>45239</v>
      </c>
      <c r="I649" s="35" t="s">
        <v>234</v>
      </c>
      <c r="J649" s="36" t="s">
        <v>1375</v>
      </c>
      <c r="K649" s="37">
        <v>0</v>
      </c>
      <c r="L649" s="55"/>
      <c r="M649" s="56">
        <v>0</v>
      </c>
      <c r="N649" s="50">
        <f t="shared" si="36"/>
        <v>45732000</v>
      </c>
      <c r="O649" s="38">
        <v>0.57999999999999996</v>
      </c>
      <c r="P649" s="39"/>
      <c r="Q649" s="40"/>
      <c r="R649" s="41"/>
      <c r="T649" s="51">
        <v>45137</v>
      </c>
      <c r="U649" s="52">
        <f t="shared" si="37"/>
        <v>0.57999999999999996</v>
      </c>
      <c r="V649" s="53">
        <f t="shared" si="38"/>
        <v>244</v>
      </c>
      <c r="W649" s="53">
        <f t="shared" si="39"/>
        <v>142</v>
      </c>
      <c r="Y649" s="51">
        <f>VLOOKUP(A649,'[2]BASE 2023'!$C$5:$DV$1213,94,0)</f>
        <v>0</v>
      </c>
      <c r="Z649" s="51">
        <f>VLOOKUP(A649,'[2]BASE 2023'!$C$5:$DV$1213,93,0)</f>
        <v>0</v>
      </c>
    </row>
    <row r="650" spans="1:26" ht="17.25" customHeight="1" x14ac:dyDescent="0.25">
      <c r="A650" s="58" t="s">
        <v>3094</v>
      </c>
      <c r="B650" s="33">
        <v>44993</v>
      </c>
      <c r="C650" s="57">
        <v>45001</v>
      </c>
      <c r="D650" s="54" t="s">
        <v>732</v>
      </c>
      <c r="E650" s="36" t="s">
        <v>2174</v>
      </c>
      <c r="F650" s="36" t="s">
        <v>2175</v>
      </c>
      <c r="G650" s="46">
        <v>95944500</v>
      </c>
      <c r="H650" s="34">
        <v>45275</v>
      </c>
      <c r="I650" s="35" t="s">
        <v>234</v>
      </c>
      <c r="J650" s="36" t="s">
        <v>1376</v>
      </c>
      <c r="K650" s="37">
        <v>0</v>
      </c>
      <c r="L650" s="55"/>
      <c r="M650" s="56">
        <v>0</v>
      </c>
      <c r="N650" s="50">
        <f t="shared" si="36"/>
        <v>95944500</v>
      </c>
      <c r="O650" s="38">
        <v>0.5</v>
      </c>
      <c r="P650" s="39"/>
      <c r="Q650" s="40"/>
      <c r="R650" s="41"/>
      <c r="T650" s="51">
        <v>45137</v>
      </c>
      <c r="U650" s="52">
        <f t="shared" si="37"/>
        <v>0.5</v>
      </c>
      <c r="V650" s="53">
        <f t="shared" si="38"/>
        <v>274</v>
      </c>
      <c r="W650" s="53">
        <f t="shared" si="39"/>
        <v>136</v>
      </c>
      <c r="Y650" s="51">
        <f>VLOOKUP(A650,'[2]BASE 2023'!$C$5:$DV$1213,94,0)</f>
        <v>0</v>
      </c>
      <c r="Z650" s="51">
        <f>VLOOKUP(A650,'[2]BASE 2023'!$C$5:$DV$1213,93,0)</f>
        <v>0</v>
      </c>
    </row>
    <row r="651" spans="1:26" ht="17.25" customHeight="1" x14ac:dyDescent="0.25">
      <c r="A651" s="58" t="s">
        <v>3095</v>
      </c>
      <c r="B651" s="33">
        <v>44992</v>
      </c>
      <c r="C651" s="57">
        <v>44998</v>
      </c>
      <c r="D651" s="54" t="s">
        <v>732</v>
      </c>
      <c r="E651" s="36" t="s">
        <v>2176</v>
      </c>
      <c r="F651" s="36" t="s">
        <v>39</v>
      </c>
      <c r="G651" s="46">
        <v>55259500</v>
      </c>
      <c r="H651" s="34">
        <v>45293</v>
      </c>
      <c r="I651" s="35" t="s">
        <v>234</v>
      </c>
      <c r="J651" s="36" t="s">
        <v>1377</v>
      </c>
      <c r="K651" s="37">
        <v>0</v>
      </c>
      <c r="L651" s="55"/>
      <c r="M651" s="56">
        <v>0</v>
      </c>
      <c r="N651" s="50">
        <f t="shared" si="36"/>
        <v>55259500</v>
      </c>
      <c r="O651" s="38">
        <v>0.47</v>
      </c>
      <c r="P651" s="39"/>
      <c r="Q651" s="40"/>
      <c r="R651" s="41"/>
      <c r="T651" s="51">
        <v>45137</v>
      </c>
      <c r="U651" s="52">
        <f t="shared" si="37"/>
        <v>0.47</v>
      </c>
      <c r="V651" s="53">
        <f t="shared" si="38"/>
        <v>295</v>
      </c>
      <c r="W651" s="53">
        <f t="shared" si="39"/>
        <v>139</v>
      </c>
      <c r="Y651" s="51">
        <f>VLOOKUP(A651,'[2]BASE 2023'!$C$5:$DV$1213,94,0)</f>
        <v>0</v>
      </c>
      <c r="Z651" s="51">
        <f>VLOOKUP(A651,'[2]BASE 2023'!$C$5:$DV$1213,93,0)</f>
        <v>0</v>
      </c>
    </row>
    <row r="652" spans="1:26" ht="17.25" customHeight="1" x14ac:dyDescent="0.25">
      <c r="A652" s="58" t="s">
        <v>3096</v>
      </c>
      <c r="B652" s="33">
        <v>44992</v>
      </c>
      <c r="C652" s="57">
        <v>44995</v>
      </c>
      <c r="D652" s="54" t="s">
        <v>732</v>
      </c>
      <c r="E652" s="36" t="s">
        <v>2177</v>
      </c>
      <c r="F652" s="36" t="s">
        <v>1672</v>
      </c>
      <c r="G652" s="46">
        <v>59740000</v>
      </c>
      <c r="H652" s="34">
        <v>45289</v>
      </c>
      <c r="I652" s="35" t="s">
        <v>234</v>
      </c>
      <c r="J652" s="36" t="s">
        <v>1378</v>
      </c>
      <c r="K652" s="37">
        <v>0</v>
      </c>
      <c r="L652" s="55"/>
      <c r="M652" s="56">
        <v>0</v>
      </c>
      <c r="N652" s="50">
        <f t="shared" ref="N652:N715" si="40">+G652+L652-M652</f>
        <v>59740000</v>
      </c>
      <c r="O652" s="38">
        <v>0.48</v>
      </c>
      <c r="P652" s="39"/>
      <c r="Q652" s="40"/>
      <c r="R652" s="41"/>
      <c r="T652" s="51">
        <v>45137</v>
      </c>
      <c r="U652" s="52">
        <f t="shared" si="37"/>
        <v>0.48</v>
      </c>
      <c r="V652" s="53">
        <f t="shared" si="38"/>
        <v>294</v>
      </c>
      <c r="W652" s="53">
        <f t="shared" si="39"/>
        <v>142</v>
      </c>
      <c r="Y652" s="51">
        <f>VLOOKUP(A652,'[2]BASE 2023'!$C$5:$DV$1213,94,0)</f>
        <v>0</v>
      </c>
      <c r="Z652" s="51">
        <f>VLOOKUP(A652,'[2]BASE 2023'!$C$5:$DV$1213,93,0)</f>
        <v>0</v>
      </c>
    </row>
    <row r="653" spans="1:26" ht="17.25" customHeight="1" x14ac:dyDescent="0.25">
      <c r="A653" s="58" t="s">
        <v>3097</v>
      </c>
      <c r="B653" s="33">
        <v>44992</v>
      </c>
      <c r="C653" s="57">
        <v>44993</v>
      </c>
      <c r="D653" s="54" t="s">
        <v>732</v>
      </c>
      <c r="E653" s="36" t="s">
        <v>448</v>
      </c>
      <c r="F653" s="36" t="s">
        <v>2178</v>
      </c>
      <c r="G653" s="46">
        <v>58400000</v>
      </c>
      <c r="H653" s="34">
        <v>45237</v>
      </c>
      <c r="I653" s="35" t="s">
        <v>234</v>
      </c>
      <c r="J653" s="36" t="s">
        <v>1379</v>
      </c>
      <c r="K653" s="37">
        <v>0</v>
      </c>
      <c r="L653" s="55"/>
      <c r="M653" s="56">
        <v>0</v>
      </c>
      <c r="N653" s="50">
        <f t="shared" si="40"/>
        <v>58400000</v>
      </c>
      <c r="O653" s="38">
        <v>0.59</v>
      </c>
      <c r="P653" s="39"/>
      <c r="Q653" s="40"/>
      <c r="R653" s="41"/>
      <c r="T653" s="51">
        <v>45137</v>
      </c>
      <c r="U653" s="52">
        <f t="shared" ref="U653:U716" si="41">ROUND(W653/V653,2)</f>
        <v>0.59</v>
      </c>
      <c r="V653" s="53">
        <f t="shared" ref="V653:V716" si="42">+H653-C653</f>
        <v>244</v>
      </c>
      <c r="W653" s="53">
        <f t="shared" ref="W653:W716" si="43">+T653-C653</f>
        <v>144</v>
      </c>
      <c r="Y653" s="51">
        <f>VLOOKUP(A653,'[2]BASE 2023'!$C$5:$DV$1213,94,0)</f>
        <v>0</v>
      </c>
      <c r="Z653" s="51">
        <f>VLOOKUP(A653,'[2]BASE 2023'!$C$5:$DV$1213,93,0)</f>
        <v>0</v>
      </c>
    </row>
    <row r="654" spans="1:26" ht="17.25" customHeight="1" x14ac:dyDescent="0.25">
      <c r="A654" s="58" t="s">
        <v>3098</v>
      </c>
      <c r="B654" s="33">
        <v>44992</v>
      </c>
      <c r="C654" s="57">
        <v>44994</v>
      </c>
      <c r="D654" s="54" t="s">
        <v>733</v>
      </c>
      <c r="E654" s="36" t="s">
        <v>2179</v>
      </c>
      <c r="F654" s="36" t="s">
        <v>380</v>
      </c>
      <c r="G654" s="46">
        <v>30591000</v>
      </c>
      <c r="H654" s="34">
        <v>45268</v>
      </c>
      <c r="I654" s="35" t="s">
        <v>234</v>
      </c>
      <c r="J654" s="36" t="s">
        <v>1380</v>
      </c>
      <c r="K654" s="37">
        <v>0</v>
      </c>
      <c r="L654" s="55"/>
      <c r="M654" s="56">
        <v>0</v>
      </c>
      <c r="N654" s="50">
        <f t="shared" si="40"/>
        <v>30591000</v>
      </c>
      <c r="O654" s="38">
        <v>0.52</v>
      </c>
      <c r="P654" s="39"/>
      <c r="Q654" s="40"/>
      <c r="R654" s="41"/>
      <c r="T654" s="51">
        <v>45137</v>
      </c>
      <c r="U654" s="52">
        <f t="shared" si="41"/>
        <v>0.52</v>
      </c>
      <c r="V654" s="53">
        <f t="shared" si="42"/>
        <v>274</v>
      </c>
      <c r="W654" s="53">
        <f t="shared" si="43"/>
        <v>143</v>
      </c>
      <c r="Y654" s="51">
        <f>VLOOKUP(A654,'[2]BASE 2023'!$C$5:$DV$1213,94,0)</f>
        <v>0</v>
      </c>
      <c r="Z654" s="51">
        <f>VLOOKUP(A654,'[2]BASE 2023'!$C$5:$DV$1213,93,0)</f>
        <v>0</v>
      </c>
    </row>
    <row r="655" spans="1:26" ht="17.25" customHeight="1" x14ac:dyDescent="0.25">
      <c r="A655" s="58" t="s">
        <v>3099</v>
      </c>
      <c r="B655" s="33">
        <v>44994</v>
      </c>
      <c r="C655" s="57">
        <v>45001</v>
      </c>
      <c r="D655" s="54" t="s">
        <v>733</v>
      </c>
      <c r="E655" s="36" t="s">
        <v>673</v>
      </c>
      <c r="F655" s="36" t="s">
        <v>2180</v>
      </c>
      <c r="G655" s="46">
        <v>32800000</v>
      </c>
      <c r="H655" s="34">
        <v>45245</v>
      </c>
      <c r="I655" s="35" t="s">
        <v>234</v>
      </c>
      <c r="J655" s="36" t="s">
        <v>1381</v>
      </c>
      <c r="K655" s="37">
        <v>0</v>
      </c>
      <c r="L655" s="55"/>
      <c r="M655" s="56">
        <v>0</v>
      </c>
      <c r="N655" s="50">
        <f t="shared" si="40"/>
        <v>32800000</v>
      </c>
      <c r="O655" s="38">
        <v>0.56000000000000005</v>
      </c>
      <c r="P655" s="39"/>
      <c r="Q655" s="40"/>
      <c r="R655" s="41"/>
      <c r="T655" s="51">
        <v>45137</v>
      </c>
      <c r="U655" s="52">
        <f t="shared" si="41"/>
        <v>0.56000000000000005</v>
      </c>
      <c r="V655" s="53">
        <f t="shared" si="42"/>
        <v>244</v>
      </c>
      <c r="W655" s="53">
        <f t="shared" si="43"/>
        <v>136</v>
      </c>
      <c r="Y655" s="51">
        <f>VLOOKUP(A655,'[2]BASE 2023'!$C$5:$DV$1213,94,0)</f>
        <v>0</v>
      </c>
      <c r="Z655" s="51">
        <f>VLOOKUP(A655,'[2]BASE 2023'!$C$5:$DV$1213,93,0)</f>
        <v>0</v>
      </c>
    </row>
    <row r="656" spans="1:26" ht="17.25" customHeight="1" x14ac:dyDescent="0.25">
      <c r="A656" s="58" t="s">
        <v>3100</v>
      </c>
      <c r="B656" s="33">
        <v>44993</v>
      </c>
      <c r="C656" s="57">
        <v>44998</v>
      </c>
      <c r="D656" s="54" t="s">
        <v>732</v>
      </c>
      <c r="E656" s="36" t="s">
        <v>2181</v>
      </c>
      <c r="F656" s="36" t="s">
        <v>2182</v>
      </c>
      <c r="G656" s="46">
        <v>55620000</v>
      </c>
      <c r="H656" s="34">
        <v>45272</v>
      </c>
      <c r="I656" s="35" t="s">
        <v>234</v>
      </c>
      <c r="J656" s="36" t="s">
        <v>1382</v>
      </c>
      <c r="K656" s="37">
        <v>0</v>
      </c>
      <c r="L656" s="55"/>
      <c r="M656" s="56">
        <v>0</v>
      </c>
      <c r="N656" s="50">
        <f t="shared" si="40"/>
        <v>55620000</v>
      </c>
      <c r="O656" s="38">
        <v>0.51</v>
      </c>
      <c r="P656" s="39"/>
      <c r="Q656" s="40"/>
      <c r="R656" s="41"/>
      <c r="T656" s="51">
        <v>45137</v>
      </c>
      <c r="U656" s="52">
        <f t="shared" si="41"/>
        <v>0.51</v>
      </c>
      <c r="V656" s="53">
        <f t="shared" si="42"/>
        <v>274</v>
      </c>
      <c r="W656" s="53">
        <f t="shared" si="43"/>
        <v>139</v>
      </c>
      <c r="Y656" s="51">
        <f>VLOOKUP(A656,'[2]BASE 2023'!$C$5:$DV$1213,94,0)</f>
        <v>0</v>
      </c>
      <c r="Z656" s="51">
        <f>VLOOKUP(A656,'[2]BASE 2023'!$C$5:$DV$1213,93,0)</f>
        <v>0</v>
      </c>
    </row>
    <row r="657" spans="1:26" ht="17.25" customHeight="1" x14ac:dyDescent="0.25">
      <c r="A657" s="58" t="s">
        <v>3101</v>
      </c>
      <c r="B657" s="33">
        <v>44993</v>
      </c>
      <c r="C657" s="57">
        <v>44994</v>
      </c>
      <c r="D657" s="54" t="s">
        <v>732</v>
      </c>
      <c r="E657" s="36" t="s">
        <v>248</v>
      </c>
      <c r="F657" s="36" t="s">
        <v>2183</v>
      </c>
      <c r="G657" s="46">
        <v>67568000</v>
      </c>
      <c r="H657" s="34">
        <v>45238</v>
      </c>
      <c r="I657" s="35" t="s">
        <v>234</v>
      </c>
      <c r="J657" s="36" t="s">
        <v>1383</v>
      </c>
      <c r="K657" s="37">
        <v>0</v>
      </c>
      <c r="L657" s="55"/>
      <c r="M657" s="56">
        <v>0</v>
      </c>
      <c r="N657" s="50">
        <f t="shared" si="40"/>
        <v>67568000</v>
      </c>
      <c r="O657" s="38">
        <v>0.59</v>
      </c>
      <c r="P657" s="39"/>
      <c r="Q657" s="40"/>
      <c r="R657" s="41"/>
      <c r="T657" s="51">
        <v>45137</v>
      </c>
      <c r="U657" s="52">
        <f t="shared" si="41"/>
        <v>0.59</v>
      </c>
      <c r="V657" s="53">
        <f t="shared" si="42"/>
        <v>244</v>
      </c>
      <c r="W657" s="53">
        <f t="shared" si="43"/>
        <v>143</v>
      </c>
      <c r="Y657" s="51">
        <f>VLOOKUP(A657,'[2]BASE 2023'!$C$5:$DV$1213,94,0)</f>
        <v>0</v>
      </c>
      <c r="Z657" s="51">
        <f>VLOOKUP(A657,'[2]BASE 2023'!$C$5:$DV$1213,93,0)</f>
        <v>0</v>
      </c>
    </row>
    <row r="658" spans="1:26" ht="17.25" customHeight="1" x14ac:dyDescent="0.25">
      <c r="A658" s="58" t="s">
        <v>3102</v>
      </c>
      <c r="B658" s="33">
        <v>44993</v>
      </c>
      <c r="C658" s="57">
        <v>44994</v>
      </c>
      <c r="D658" s="54" t="s">
        <v>732</v>
      </c>
      <c r="E658" s="36" t="s">
        <v>722</v>
      </c>
      <c r="F658" s="36" t="s">
        <v>2184</v>
      </c>
      <c r="G658" s="46">
        <v>60000000</v>
      </c>
      <c r="H658" s="34">
        <v>45238</v>
      </c>
      <c r="I658" s="35" t="s">
        <v>234</v>
      </c>
      <c r="J658" s="36" t="s">
        <v>1384</v>
      </c>
      <c r="K658" s="37">
        <v>0</v>
      </c>
      <c r="L658" s="55"/>
      <c r="M658" s="56">
        <v>0</v>
      </c>
      <c r="N658" s="50">
        <f t="shared" si="40"/>
        <v>60000000</v>
      </c>
      <c r="O658" s="38">
        <v>0.59</v>
      </c>
      <c r="P658" s="39"/>
      <c r="Q658" s="40"/>
      <c r="R658" s="41"/>
      <c r="T658" s="51">
        <v>45137</v>
      </c>
      <c r="U658" s="52">
        <f t="shared" si="41"/>
        <v>0.59</v>
      </c>
      <c r="V658" s="53">
        <f t="shared" si="42"/>
        <v>244</v>
      </c>
      <c r="W658" s="53">
        <f t="shared" si="43"/>
        <v>143</v>
      </c>
      <c r="Y658" s="51">
        <f>VLOOKUP(A658,'[2]BASE 2023'!$C$5:$DV$1213,94,0)</f>
        <v>0</v>
      </c>
      <c r="Z658" s="51">
        <f>VLOOKUP(A658,'[2]BASE 2023'!$C$5:$DV$1213,93,0)</f>
        <v>0</v>
      </c>
    </row>
    <row r="659" spans="1:26" ht="17.25" customHeight="1" x14ac:dyDescent="0.25">
      <c r="A659" s="58" t="s">
        <v>3103</v>
      </c>
      <c r="B659" s="33">
        <v>44998</v>
      </c>
      <c r="C659" s="57">
        <v>45006</v>
      </c>
      <c r="D659" s="54" t="s">
        <v>732</v>
      </c>
      <c r="E659" s="36" t="s">
        <v>73</v>
      </c>
      <c r="F659" s="36" t="s">
        <v>2185</v>
      </c>
      <c r="G659" s="46">
        <v>47700000</v>
      </c>
      <c r="H659" s="34">
        <v>45280</v>
      </c>
      <c r="I659" s="35" t="s">
        <v>234</v>
      </c>
      <c r="J659" s="36" t="s">
        <v>1385</v>
      </c>
      <c r="K659" s="37">
        <v>0</v>
      </c>
      <c r="L659" s="55"/>
      <c r="M659" s="56">
        <v>0</v>
      </c>
      <c r="N659" s="50">
        <f t="shared" si="40"/>
        <v>47700000</v>
      </c>
      <c r="O659" s="38">
        <v>0.48</v>
      </c>
      <c r="P659" s="39"/>
      <c r="Q659" s="40"/>
      <c r="R659" s="41"/>
      <c r="T659" s="51">
        <v>45137</v>
      </c>
      <c r="U659" s="52">
        <f t="shared" si="41"/>
        <v>0.48</v>
      </c>
      <c r="V659" s="53">
        <f t="shared" si="42"/>
        <v>274</v>
      </c>
      <c r="W659" s="53">
        <f t="shared" si="43"/>
        <v>131</v>
      </c>
      <c r="Y659" s="51">
        <f>VLOOKUP(A659,'[2]BASE 2023'!$C$5:$DV$1213,94,0)</f>
        <v>0</v>
      </c>
      <c r="Z659" s="51">
        <f>VLOOKUP(A659,'[2]BASE 2023'!$C$5:$DV$1213,93,0)</f>
        <v>0</v>
      </c>
    </row>
    <row r="660" spans="1:26" ht="17.25" customHeight="1" x14ac:dyDescent="0.25">
      <c r="A660" s="58" t="s">
        <v>3104</v>
      </c>
      <c r="B660" s="33">
        <v>44993</v>
      </c>
      <c r="C660" s="57">
        <v>44998</v>
      </c>
      <c r="D660" s="54" t="s">
        <v>732</v>
      </c>
      <c r="E660" s="36" t="s">
        <v>76</v>
      </c>
      <c r="F660" s="36" t="s">
        <v>2186</v>
      </c>
      <c r="G660" s="46">
        <v>63000000</v>
      </c>
      <c r="H660" s="34">
        <v>45272</v>
      </c>
      <c r="I660" s="35" t="s">
        <v>234</v>
      </c>
      <c r="J660" s="36" t="s">
        <v>1386</v>
      </c>
      <c r="K660" s="37">
        <v>0</v>
      </c>
      <c r="L660" s="55"/>
      <c r="M660" s="56">
        <v>0</v>
      </c>
      <c r="N660" s="50">
        <f t="shared" si="40"/>
        <v>63000000</v>
      </c>
      <c r="O660" s="38">
        <v>0.51</v>
      </c>
      <c r="P660" s="39"/>
      <c r="Q660" s="40"/>
      <c r="R660" s="41"/>
      <c r="T660" s="51">
        <v>45137</v>
      </c>
      <c r="U660" s="52">
        <f t="shared" si="41"/>
        <v>0.51</v>
      </c>
      <c r="V660" s="53">
        <f t="shared" si="42"/>
        <v>274</v>
      </c>
      <c r="W660" s="53">
        <f t="shared" si="43"/>
        <v>139</v>
      </c>
      <c r="Y660" s="51">
        <f>VLOOKUP(A660,'[2]BASE 2023'!$C$5:$DV$1213,94,0)</f>
        <v>0</v>
      </c>
      <c r="Z660" s="51">
        <f>VLOOKUP(A660,'[2]BASE 2023'!$C$5:$DV$1213,93,0)</f>
        <v>0</v>
      </c>
    </row>
    <row r="661" spans="1:26" ht="17.25" customHeight="1" x14ac:dyDescent="0.25">
      <c r="A661" s="58" t="s">
        <v>3105</v>
      </c>
      <c r="B661" s="33">
        <v>44995</v>
      </c>
      <c r="C661" s="57">
        <v>44999</v>
      </c>
      <c r="D661" s="54" t="s">
        <v>732</v>
      </c>
      <c r="E661" s="36" t="s">
        <v>2187</v>
      </c>
      <c r="F661" s="36" t="s">
        <v>2188</v>
      </c>
      <c r="G661" s="46">
        <v>52346000</v>
      </c>
      <c r="H661" s="34">
        <v>45212</v>
      </c>
      <c r="I661" s="35" t="s">
        <v>234</v>
      </c>
      <c r="J661" s="36" t="s">
        <v>1387</v>
      </c>
      <c r="K661" s="37">
        <v>0</v>
      </c>
      <c r="L661" s="55"/>
      <c r="M661" s="56">
        <v>0</v>
      </c>
      <c r="N661" s="50">
        <f t="shared" si="40"/>
        <v>52346000</v>
      </c>
      <c r="O661" s="38">
        <v>0.65</v>
      </c>
      <c r="P661" s="39"/>
      <c r="Q661" s="40"/>
      <c r="R661" s="41"/>
      <c r="T661" s="51">
        <v>45137</v>
      </c>
      <c r="U661" s="52">
        <f t="shared" si="41"/>
        <v>0.65</v>
      </c>
      <c r="V661" s="53">
        <f t="shared" si="42"/>
        <v>213</v>
      </c>
      <c r="W661" s="53">
        <f t="shared" si="43"/>
        <v>138</v>
      </c>
      <c r="Y661" s="51">
        <f>VLOOKUP(A661,'[2]BASE 2023'!$C$5:$DV$1213,94,0)</f>
        <v>0</v>
      </c>
      <c r="Z661" s="51">
        <f>VLOOKUP(A661,'[2]BASE 2023'!$C$5:$DV$1213,93,0)</f>
        <v>0</v>
      </c>
    </row>
    <row r="662" spans="1:26" ht="17.25" customHeight="1" x14ac:dyDescent="0.25">
      <c r="A662" s="58" t="s">
        <v>3106</v>
      </c>
      <c r="B662" s="33">
        <v>44994</v>
      </c>
      <c r="C662" s="57">
        <v>45000</v>
      </c>
      <c r="D662" s="54" t="s">
        <v>732</v>
      </c>
      <c r="E662" s="36" t="s">
        <v>469</v>
      </c>
      <c r="F662" s="36" t="s">
        <v>2189</v>
      </c>
      <c r="G662" s="46">
        <v>31518000</v>
      </c>
      <c r="H662" s="34">
        <v>45183</v>
      </c>
      <c r="I662" s="35" t="s">
        <v>234</v>
      </c>
      <c r="J662" s="36" t="s">
        <v>1388</v>
      </c>
      <c r="K662" s="37">
        <v>0</v>
      </c>
      <c r="L662" s="55"/>
      <c r="M662" s="56">
        <v>0</v>
      </c>
      <c r="N662" s="50">
        <f t="shared" si="40"/>
        <v>31518000</v>
      </c>
      <c r="O662" s="38">
        <v>0.75</v>
      </c>
      <c r="P662" s="39"/>
      <c r="Q662" s="40"/>
      <c r="R662" s="41"/>
      <c r="T662" s="51">
        <v>45137</v>
      </c>
      <c r="U662" s="52">
        <f t="shared" si="41"/>
        <v>0.75</v>
      </c>
      <c r="V662" s="53">
        <f t="shared" si="42"/>
        <v>183</v>
      </c>
      <c r="W662" s="53">
        <f t="shared" si="43"/>
        <v>137</v>
      </c>
      <c r="Y662" s="51">
        <f>VLOOKUP(A662,'[2]BASE 2023'!$C$5:$DV$1213,94,0)</f>
        <v>45184</v>
      </c>
      <c r="Z662" s="51">
        <f>VLOOKUP(A662,'[2]BASE 2023'!$C$5:$DV$1213,93,0)</f>
        <v>45177</v>
      </c>
    </row>
    <row r="663" spans="1:26" ht="17.25" customHeight="1" x14ac:dyDescent="0.25">
      <c r="A663" s="58" t="s">
        <v>3107</v>
      </c>
      <c r="B663" s="33">
        <v>44995</v>
      </c>
      <c r="C663" s="57">
        <v>45001</v>
      </c>
      <c r="D663" s="54" t="s">
        <v>732</v>
      </c>
      <c r="E663" s="36" t="s">
        <v>696</v>
      </c>
      <c r="F663" s="36" t="s">
        <v>2190</v>
      </c>
      <c r="G663" s="46">
        <v>48000000</v>
      </c>
      <c r="H663" s="34">
        <v>45184</v>
      </c>
      <c r="I663" s="35" t="s">
        <v>234</v>
      </c>
      <c r="J663" s="36" t="s">
        <v>1389</v>
      </c>
      <c r="K663" s="37">
        <v>0</v>
      </c>
      <c r="L663" s="55"/>
      <c r="M663" s="56">
        <v>0</v>
      </c>
      <c r="N663" s="50">
        <f t="shared" si="40"/>
        <v>48000000</v>
      </c>
      <c r="O663" s="38">
        <v>0.74</v>
      </c>
      <c r="P663" s="39"/>
      <c r="Q663" s="40"/>
      <c r="R663" s="41"/>
      <c r="T663" s="51">
        <v>45137</v>
      </c>
      <c r="U663" s="52">
        <f t="shared" si="41"/>
        <v>0.74</v>
      </c>
      <c r="V663" s="53">
        <f t="shared" si="42"/>
        <v>183</v>
      </c>
      <c r="W663" s="53">
        <f t="shared" si="43"/>
        <v>136</v>
      </c>
      <c r="Y663" s="51">
        <f>VLOOKUP(A663,'[2]BASE 2023'!$C$5:$DV$1213,94,0)</f>
        <v>45185</v>
      </c>
      <c r="Z663" s="51">
        <f>VLOOKUP(A663,'[2]BASE 2023'!$C$5:$DV$1213,93,0)</f>
        <v>45182</v>
      </c>
    </row>
    <row r="664" spans="1:26" ht="17.25" customHeight="1" x14ac:dyDescent="0.25">
      <c r="A664" s="58" t="s">
        <v>3108</v>
      </c>
      <c r="B664" s="33">
        <v>44994</v>
      </c>
      <c r="C664" s="57">
        <v>44995</v>
      </c>
      <c r="D664" s="54" t="s">
        <v>732</v>
      </c>
      <c r="E664" s="36" t="s">
        <v>2191</v>
      </c>
      <c r="F664" s="36" t="s">
        <v>2192</v>
      </c>
      <c r="G664" s="46">
        <v>16800000</v>
      </c>
      <c r="H664" s="34">
        <v>45086</v>
      </c>
      <c r="I664" s="35" t="s">
        <v>234</v>
      </c>
      <c r="J664" s="36" t="s">
        <v>1390</v>
      </c>
      <c r="K664" s="37">
        <v>0</v>
      </c>
      <c r="L664" s="55"/>
      <c r="M664" s="56">
        <v>0</v>
      </c>
      <c r="N664" s="50">
        <f t="shared" si="40"/>
        <v>16800000</v>
      </c>
      <c r="O664" s="38">
        <v>1</v>
      </c>
      <c r="P664" s="39"/>
      <c r="Q664" s="40"/>
      <c r="R664" s="41"/>
      <c r="T664" s="51">
        <v>45137</v>
      </c>
      <c r="U664" s="52">
        <f t="shared" si="41"/>
        <v>1.56</v>
      </c>
      <c r="V664" s="53">
        <f t="shared" si="42"/>
        <v>91</v>
      </c>
      <c r="W664" s="53">
        <f t="shared" si="43"/>
        <v>142</v>
      </c>
      <c r="Y664" s="51">
        <f>VLOOKUP(A664,'[2]BASE 2023'!$C$5:$DV$1213,94,0)</f>
        <v>0</v>
      </c>
      <c r="Z664" s="51">
        <f>VLOOKUP(A664,'[2]BASE 2023'!$C$5:$DV$1213,93,0)</f>
        <v>0</v>
      </c>
    </row>
    <row r="665" spans="1:26" ht="17.25" customHeight="1" x14ac:dyDescent="0.25">
      <c r="A665" s="58" t="s">
        <v>3109</v>
      </c>
      <c r="B665" s="33">
        <v>44994</v>
      </c>
      <c r="C665" s="57">
        <v>45006</v>
      </c>
      <c r="D665" s="54" t="s">
        <v>732</v>
      </c>
      <c r="E665" s="36" t="s">
        <v>267</v>
      </c>
      <c r="F665" s="36" t="s">
        <v>2193</v>
      </c>
      <c r="G665" s="46">
        <v>29912000</v>
      </c>
      <c r="H665" s="34">
        <v>45127</v>
      </c>
      <c r="I665" s="35" t="s">
        <v>234</v>
      </c>
      <c r="J665" s="36" t="s">
        <v>1391</v>
      </c>
      <c r="K665" s="37">
        <v>0</v>
      </c>
      <c r="L665" s="55"/>
      <c r="M665" s="56">
        <v>0</v>
      </c>
      <c r="N665" s="50">
        <f t="shared" si="40"/>
        <v>29912000</v>
      </c>
      <c r="O665" s="38">
        <v>1</v>
      </c>
      <c r="P665" s="39"/>
      <c r="Q665" s="40"/>
      <c r="R665" s="41"/>
      <c r="T665" s="51">
        <v>45137</v>
      </c>
      <c r="U665" s="52">
        <f t="shared" si="41"/>
        <v>1.08</v>
      </c>
      <c r="V665" s="53">
        <f t="shared" si="42"/>
        <v>121</v>
      </c>
      <c r="W665" s="53">
        <f t="shared" si="43"/>
        <v>131</v>
      </c>
      <c r="Y665" s="51">
        <f>VLOOKUP(A665,'[2]BASE 2023'!$C$5:$DV$1213,94,0)</f>
        <v>0</v>
      </c>
      <c r="Z665" s="51">
        <f>VLOOKUP(A665,'[2]BASE 2023'!$C$5:$DV$1213,93,0)</f>
        <v>0</v>
      </c>
    </row>
    <row r="666" spans="1:26" ht="17.25" customHeight="1" x14ac:dyDescent="0.25">
      <c r="A666" s="58" t="s">
        <v>3110</v>
      </c>
      <c r="B666" s="33">
        <v>44994</v>
      </c>
      <c r="C666" s="57">
        <v>45000</v>
      </c>
      <c r="D666" s="54" t="s">
        <v>732</v>
      </c>
      <c r="E666" s="36" t="s">
        <v>672</v>
      </c>
      <c r="F666" s="36" t="s">
        <v>2194</v>
      </c>
      <c r="G666" s="46">
        <v>31518000</v>
      </c>
      <c r="H666" s="34">
        <v>45183</v>
      </c>
      <c r="I666" s="35" t="s">
        <v>234</v>
      </c>
      <c r="J666" s="36" t="s">
        <v>1392</v>
      </c>
      <c r="K666" s="37">
        <v>0</v>
      </c>
      <c r="L666" s="55"/>
      <c r="M666" s="56">
        <v>0</v>
      </c>
      <c r="N666" s="50">
        <f t="shared" si="40"/>
        <v>31518000</v>
      </c>
      <c r="O666" s="38">
        <v>0.75</v>
      </c>
      <c r="P666" s="39"/>
      <c r="Q666" s="40"/>
      <c r="R666" s="41"/>
      <c r="T666" s="51">
        <v>45137</v>
      </c>
      <c r="U666" s="52">
        <f t="shared" si="41"/>
        <v>0.75</v>
      </c>
      <c r="V666" s="53">
        <f t="shared" si="42"/>
        <v>183</v>
      </c>
      <c r="W666" s="53">
        <f t="shared" si="43"/>
        <v>137</v>
      </c>
      <c r="Y666" s="51">
        <f>VLOOKUP(A666,'[2]BASE 2023'!$C$5:$DV$1213,94,0)</f>
        <v>45184</v>
      </c>
      <c r="Z666" s="51">
        <f>VLOOKUP(A666,'[2]BASE 2023'!$C$5:$DV$1213,93,0)</f>
        <v>45183</v>
      </c>
    </row>
    <row r="667" spans="1:26" ht="17.25" customHeight="1" x14ac:dyDescent="0.25">
      <c r="A667" s="58" t="s">
        <v>3111</v>
      </c>
      <c r="B667" s="33">
        <v>44995</v>
      </c>
      <c r="C667" s="57">
        <v>45000</v>
      </c>
      <c r="D667" s="54" t="s">
        <v>733</v>
      </c>
      <c r="E667" s="36" t="s">
        <v>601</v>
      </c>
      <c r="F667" s="36" t="s">
        <v>2195</v>
      </c>
      <c r="G667" s="46">
        <v>24480000</v>
      </c>
      <c r="H667" s="34">
        <v>45244</v>
      </c>
      <c r="I667" s="35" t="s">
        <v>234</v>
      </c>
      <c r="J667" s="36" t="s">
        <v>1393</v>
      </c>
      <c r="K667" s="37">
        <v>0</v>
      </c>
      <c r="L667" s="55"/>
      <c r="M667" s="56">
        <v>0</v>
      </c>
      <c r="N667" s="50">
        <f t="shared" si="40"/>
        <v>24480000</v>
      </c>
      <c r="O667" s="38">
        <v>0.56000000000000005</v>
      </c>
      <c r="P667" s="39"/>
      <c r="Q667" s="40"/>
      <c r="R667" s="41"/>
      <c r="T667" s="51">
        <v>45137</v>
      </c>
      <c r="U667" s="52">
        <f t="shared" si="41"/>
        <v>0.56000000000000005</v>
      </c>
      <c r="V667" s="53">
        <f t="shared" si="42"/>
        <v>244</v>
      </c>
      <c r="W667" s="53">
        <f t="shared" si="43"/>
        <v>137</v>
      </c>
      <c r="Y667" s="51">
        <f>VLOOKUP(A667,'[2]BASE 2023'!$C$5:$DV$1213,94,0)</f>
        <v>0</v>
      </c>
      <c r="Z667" s="51">
        <f>VLOOKUP(A667,'[2]BASE 2023'!$C$5:$DV$1213,93,0)</f>
        <v>0</v>
      </c>
    </row>
    <row r="668" spans="1:26" ht="17.25" customHeight="1" x14ac:dyDescent="0.25">
      <c r="A668" s="58" t="s">
        <v>3112</v>
      </c>
      <c r="B668" s="33">
        <v>44995</v>
      </c>
      <c r="C668" s="57">
        <v>44998</v>
      </c>
      <c r="D668" s="54" t="s">
        <v>732</v>
      </c>
      <c r="E668" s="36" t="s">
        <v>487</v>
      </c>
      <c r="F668" s="36" t="s">
        <v>2196</v>
      </c>
      <c r="G668" s="46">
        <v>44800000</v>
      </c>
      <c r="H668" s="34">
        <v>45242</v>
      </c>
      <c r="I668" s="35" t="s">
        <v>234</v>
      </c>
      <c r="J668" s="36" t="s">
        <v>1394</v>
      </c>
      <c r="K668" s="37">
        <v>0</v>
      </c>
      <c r="L668" s="55"/>
      <c r="M668" s="56">
        <v>0</v>
      </c>
      <c r="N668" s="50">
        <f t="shared" si="40"/>
        <v>44800000</v>
      </c>
      <c r="O668" s="38">
        <v>0.56999999999999995</v>
      </c>
      <c r="P668" s="39"/>
      <c r="Q668" s="40"/>
      <c r="R668" s="41"/>
      <c r="T668" s="51">
        <v>45137</v>
      </c>
      <c r="U668" s="52">
        <f t="shared" si="41"/>
        <v>0.56999999999999995</v>
      </c>
      <c r="V668" s="53">
        <f t="shared" si="42"/>
        <v>244</v>
      </c>
      <c r="W668" s="53">
        <f t="shared" si="43"/>
        <v>139</v>
      </c>
      <c r="Y668" s="51">
        <f>VLOOKUP(A668,'[2]BASE 2023'!$C$5:$DV$1213,94,0)</f>
        <v>0</v>
      </c>
      <c r="Z668" s="51">
        <f>VLOOKUP(A668,'[2]BASE 2023'!$C$5:$DV$1213,93,0)</f>
        <v>0</v>
      </c>
    </row>
    <row r="669" spans="1:26" ht="17.25" customHeight="1" x14ac:dyDescent="0.25">
      <c r="A669" s="58" t="s">
        <v>3113</v>
      </c>
      <c r="B669" s="33">
        <v>44995</v>
      </c>
      <c r="C669" s="57">
        <v>45000</v>
      </c>
      <c r="D669" s="54" t="s">
        <v>732</v>
      </c>
      <c r="E669" s="36" t="s">
        <v>2197</v>
      </c>
      <c r="F669" s="36" t="s">
        <v>1672</v>
      </c>
      <c r="G669" s="46">
        <v>49440000</v>
      </c>
      <c r="H669" s="34">
        <v>45244</v>
      </c>
      <c r="I669" s="35" t="s">
        <v>234</v>
      </c>
      <c r="J669" s="36" t="s">
        <v>1395</v>
      </c>
      <c r="K669" s="37">
        <v>0</v>
      </c>
      <c r="L669" s="55"/>
      <c r="M669" s="56">
        <v>0</v>
      </c>
      <c r="N669" s="50">
        <f t="shared" si="40"/>
        <v>49440000</v>
      </c>
      <c r="O669" s="38">
        <v>0.56000000000000005</v>
      </c>
      <c r="P669" s="39"/>
      <c r="Q669" s="40"/>
      <c r="R669" s="41"/>
      <c r="T669" s="51">
        <v>45137</v>
      </c>
      <c r="U669" s="52">
        <f t="shared" si="41"/>
        <v>0.56000000000000005</v>
      </c>
      <c r="V669" s="53">
        <f t="shared" si="42"/>
        <v>244</v>
      </c>
      <c r="W669" s="53">
        <f t="shared" si="43"/>
        <v>137</v>
      </c>
      <c r="Y669" s="51">
        <f>VLOOKUP(A669,'[2]BASE 2023'!$C$5:$DV$1213,94,0)</f>
        <v>0</v>
      </c>
      <c r="Z669" s="51">
        <f>VLOOKUP(A669,'[2]BASE 2023'!$C$5:$DV$1213,93,0)</f>
        <v>0</v>
      </c>
    </row>
    <row r="670" spans="1:26" ht="17.25" customHeight="1" x14ac:dyDescent="0.25">
      <c r="A670" s="58" t="s">
        <v>3114</v>
      </c>
      <c r="B670" s="33">
        <v>44994</v>
      </c>
      <c r="C670" s="57">
        <v>44998</v>
      </c>
      <c r="D670" s="54" t="s">
        <v>732</v>
      </c>
      <c r="E670" s="36" t="s">
        <v>555</v>
      </c>
      <c r="F670" s="36" t="s">
        <v>2198</v>
      </c>
      <c r="G670" s="46">
        <v>73600000</v>
      </c>
      <c r="H670" s="34">
        <v>45242</v>
      </c>
      <c r="I670" s="35" t="s">
        <v>234</v>
      </c>
      <c r="J670" s="36" t="s">
        <v>1396</v>
      </c>
      <c r="K670" s="37">
        <v>0</v>
      </c>
      <c r="L670" s="55"/>
      <c r="M670" s="56">
        <v>0</v>
      </c>
      <c r="N670" s="50">
        <f t="shared" si="40"/>
        <v>73600000</v>
      </c>
      <c r="O670" s="38">
        <v>0.56999999999999995</v>
      </c>
      <c r="P670" s="39"/>
      <c r="Q670" s="40"/>
      <c r="R670" s="41"/>
      <c r="T670" s="51">
        <v>45137</v>
      </c>
      <c r="U670" s="52">
        <f t="shared" si="41"/>
        <v>0.56999999999999995</v>
      </c>
      <c r="V670" s="53">
        <f t="shared" si="42"/>
        <v>244</v>
      </c>
      <c r="W670" s="53">
        <f t="shared" si="43"/>
        <v>139</v>
      </c>
      <c r="Y670" s="51">
        <f>VLOOKUP(A670,'[2]BASE 2023'!$C$5:$DV$1213,94,0)</f>
        <v>0</v>
      </c>
      <c r="Z670" s="51">
        <f>VLOOKUP(A670,'[2]BASE 2023'!$C$5:$DV$1213,93,0)</f>
        <v>0</v>
      </c>
    </row>
    <row r="671" spans="1:26" ht="17.25" customHeight="1" x14ac:dyDescent="0.25">
      <c r="A671" s="58" t="s">
        <v>3115</v>
      </c>
      <c r="B671" s="33">
        <v>44995</v>
      </c>
      <c r="C671" s="57">
        <v>45000</v>
      </c>
      <c r="D671" s="54" t="s">
        <v>732</v>
      </c>
      <c r="E671" s="36" t="s">
        <v>95</v>
      </c>
      <c r="F671" s="36" t="s">
        <v>94</v>
      </c>
      <c r="G671" s="46">
        <v>61645500</v>
      </c>
      <c r="H671" s="34">
        <v>45289</v>
      </c>
      <c r="I671" s="35" t="s">
        <v>234</v>
      </c>
      <c r="J671" s="36" t="s">
        <v>1397</v>
      </c>
      <c r="K671" s="37">
        <v>0</v>
      </c>
      <c r="L671" s="55"/>
      <c r="M671" s="56">
        <v>0</v>
      </c>
      <c r="N671" s="50">
        <f t="shared" si="40"/>
        <v>61645500</v>
      </c>
      <c r="O671" s="38">
        <v>0.47</v>
      </c>
      <c r="P671" s="39"/>
      <c r="Q671" s="40"/>
      <c r="R671" s="41"/>
      <c r="T671" s="51">
        <v>45137</v>
      </c>
      <c r="U671" s="52">
        <f t="shared" si="41"/>
        <v>0.47</v>
      </c>
      <c r="V671" s="53">
        <f t="shared" si="42"/>
        <v>289</v>
      </c>
      <c r="W671" s="53">
        <f t="shared" si="43"/>
        <v>137</v>
      </c>
      <c r="Y671" s="51">
        <f>VLOOKUP(A671,'[2]BASE 2023'!$C$5:$DV$1213,94,0)</f>
        <v>0</v>
      </c>
      <c r="Z671" s="51">
        <f>VLOOKUP(A671,'[2]BASE 2023'!$C$5:$DV$1213,93,0)</f>
        <v>0</v>
      </c>
    </row>
    <row r="672" spans="1:26" ht="17.25" customHeight="1" x14ac:dyDescent="0.25">
      <c r="A672" s="58" t="s">
        <v>3116</v>
      </c>
      <c r="B672" s="33">
        <v>44995</v>
      </c>
      <c r="C672" s="57">
        <v>45002</v>
      </c>
      <c r="D672" s="54" t="s">
        <v>732</v>
      </c>
      <c r="E672" s="36" t="s">
        <v>377</v>
      </c>
      <c r="F672" s="36" t="s">
        <v>2199</v>
      </c>
      <c r="G672" s="46">
        <v>54306750</v>
      </c>
      <c r="H672" s="34">
        <v>45292</v>
      </c>
      <c r="I672" s="35" t="s">
        <v>234</v>
      </c>
      <c r="J672" s="36" t="s">
        <v>1398</v>
      </c>
      <c r="K672" s="37">
        <v>0</v>
      </c>
      <c r="L672" s="55"/>
      <c r="M672" s="56">
        <v>0</v>
      </c>
      <c r="N672" s="50">
        <f t="shared" si="40"/>
        <v>54306750</v>
      </c>
      <c r="O672" s="38">
        <v>0.47</v>
      </c>
      <c r="P672" s="39"/>
      <c r="Q672" s="40"/>
      <c r="R672" s="41"/>
      <c r="T672" s="51">
        <v>45137</v>
      </c>
      <c r="U672" s="52">
        <f t="shared" si="41"/>
        <v>0.47</v>
      </c>
      <c r="V672" s="53">
        <f t="shared" si="42"/>
        <v>290</v>
      </c>
      <c r="W672" s="53">
        <f t="shared" si="43"/>
        <v>135</v>
      </c>
      <c r="Y672" s="51">
        <f>VLOOKUP(A672,'[2]BASE 2023'!$C$5:$DV$1213,94,0)</f>
        <v>0</v>
      </c>
      <c r="Z672" s="51">
        <f>VLOOKUP(A672,'[2]BASE 2023'!$C$5:$DV$1213,93,0)</f>
        <v>0</v>
      </c>
    </row>
    <row r="673" spans="1:26" ht="17.25" customHeight="1" x14ac:dyDescent="0.25">
      <c r="A673" s="58" t="s">
        <v>3117</v>
      </c>
      <c r="B673" s="33">
        <v>44995</v>
      </c>
      <c r="C673" s="57">
        <v>45000</v>
      </c>
      <c r="D673" s="54" t="s">
        <v>732</v>
      </c>
      <c r="E673" s="36" t="s">
        <v>574</v>
      </c>
      <c r="F673" s="36" t="s">
        <v>2200</v>
      </c>
      <c r="G673" s="46">
        <v>54306750</v>
      </c>
      <c r="H673" s="34">
        <v>45289</v>
      </c>
      <c r="I673" s="35" t="s">
        <v>234</v>
      </c>
      <c r="J673" s="36" t="s">
        <v>1399</v>
      </c>
      <c r="K673" s="37">
        <v>0</v>
      </c>
      <c r="L673" s="55"/>
      <c r="M673" s="56">
        <v>0</v>
      </c>
      <c r="N673" s="50">
        <f t="shared" si="40"/>
        <v>54306750</v>
      </c>
      <c r="O673" s="38">
        <v>0.47</v>
      </c>
      <c r="P673" s="39"/>
      <c r="Q673" s="40"/>
      <c r="R673" s="41"/>
      <c r="T673" s="51">
        <v>45137</v>
      </c>
      <c r="U673" s="52">
        <f t="shared" si="41"/>
        <v>0.47</v>
      </c>
      <c r="V673" s="53">
        <f t="shared" si="42"/>
        <v>289</v>
      </c>
      <c r="W673" s="53">
        <f t="shared" si="43"/>
        <v>137</v>
      </c>
      <c r="Y673" s="51">
        <f>VLOOKUP(A673,'[2]BASE 2023'!$C$5:$DV$1213,94,0)</f>
        <v>0</v>
      </c>
      <c r="Z673" s="51">
        <f>VLOOKUP(A673,'[2]BASE 2023'!$C$5:$DV$1213,93,0)</f>
        <v>0</v>
      </c>
    </row>
    <row r="674" spans="1:26" ht="17.25" customHeight="1" x14ac:dyDescent="0.25">
      <c r="A674" s="58" t="s">
        <v>3118</v>
      </c>
      <c r="B674" s="33">
        <v>44995</v>
      </c>
      <c r="C674" s="57">
        <v>44998</v>
      </c>
      <c r="D674" s="54" t="s">
        <v>733</v>
      </c>
      <c r="E674" s="36" t="s">
        <v>503</v>
      </c>
      <c r="F674" s="36" t="s">
        <v>2201</v>
      </c>
      <c r="G674" s="46">
        <v>14100000</v>
      </c>
      <c r="H674" s="34">
        <v>45089</v>
      </c>
      <c r="I674" s="35" t="s">
        <v>234</v>
      </c>
      <c r="J674" s="36" t="s">
        <v>1400</v>
      </c>
      <c r="K674" s="37">
        <v>0</v>
      </c>
      <c r="L674" s="55"/>
      <c r="M674" s="56">
        <v>0</v>
      </c>
      <c r="N674" s="50">
        <f t="shared" si="40"/>
        <v>14100000</v>
      </c>
      <c r="O674" s="38">
        <v>1</v>
      </c>
      <c r="P674" s="39"/>
      <c r="Q674" s="40"/>
      <c r="R674" s="41"/>
      <c r="T674" s="51">
        <v>45137</v>
      </c>
      <c r="U674" s="52">
        <f t="shared" si="41"/>
        <v>1.53</v>
      </c>
      <c r="V674" s="53">
        <f t="shared" si="42"/>
        <v>91</v>
      </c>
      <c r="W674" s="53">
        <f t="shared" si="43"/>
        <v>139</v>
      </c>
      <c r="Y674" s="51">
        <f>VLOOKUP(A674,'[2]BASE 2023'!$C$5:$DV$1213,94,0)</f>
        <v>0</v>
      </c>
      <c r="Z674" s="51">
        <f>VLOOKUP(A674,'[2]BASE 2023'!$C$5:$DV$1213,93,0)</f>
        <v>0</v>
      </c>
    </row>
    <row r="675" spans="1:26" ht="17.25" customHeight="1" x14ac:dyDescent="0.25">
      <c r="A675" s="58" t="s">
        <v>3119</v>
      </c>
      <c r="B675" s="33">
        <v>44995</v>
      </c>
      <c r="C675" s="57">
        <v>44998</v>
      </c>
      <c r="D675" s="54" t="s">
        <v>732</v>
      </c>
      <c r="E675" s="36" t="s">
        <v>268</v>
      </c>
      <c r="F675" s="36" t="s">
        <v>2202</v>
      </c>
      <c r="G675" s="46">
        <v>18300000</v>
      </c>
      <c r="H675" s="34">
        <v>45089</v>
      </c>
      <c r="I675" s="35" t="s">
        <v>234</v>
      </c>
      <c r="J675" s="36" t="s">
        <v>1401</v>
      </c>
      <c r="K675" s="37">
        <v>0</v>
      </c>
      <c r="L675" s="55"/>
      <c r="M675" s="56">
        <v>0</v>
      </c>
      <c r="N675" s="50">
        <f t="shared" si="40"/>
        <v>18300000</v>
      </c>
      <c r="O675" s="38">
        <v>1</v>
      </c>
      <c r="P675" s="39"/>
      <c r="Q675" s="40"/>
      <c r="R675" s="41"/>
      <c r="T675" s="51">
        <v>45137</v>
      </c>
      <c r="U675" s="52">
        <f t="shared" si="41"/>
        <v>1.53</v>
      </c>
      <c r="V675" s="53">
        <f t="shared" si="42"/>
        <v>91</v>
      </c>
      <c r="W675" s="53">
        <f t="shared" si="43"/>
        <v>139</v>
      </c>
      <c r="Y675" s="51">
        <f>VLOOKUP(A675,'[2]BASE 2023'!$C$5:$DV$1213,94,0)</f>
        <v>0</v>
      </c>
      <c r="Z675" s="51">
        <f>VLOOKUP(A675,'[2]BASE 2023'!$C$5:$DV$1213,93,0)</f>
        <v>0</v>
      </c>
    </row>
    <row r="676" spans="1:26" ht="17.25" customHeight="1" x14ac:dyDescent="0.25">
      <c r="A676" s="58" t="s">
        <v>3120</v>
      </c>
      <c r="B676" s="33">
        <v>44995</v>
      </c>
      <c r="C676" s="57">
        <v>44998</v>
      </c>
      <c r="D676" s="54" t="s">
        <v>732</v>
      </c>
      <c r="E676" s="36" t="s">
        <v>66</v>
      </c>
      <c r="F676" s="36" t="s">
        <v>2203</v>
      </c>
      <c r="G676" s="46">
        <v>61840000</v>
      </c>
      <c r="H676" s="34">
        <v>45242</v>
      </c>
      <c r="I676" s="35" t="s">
        <v>234</v>
      </c>
      <c r="J676" s="36" t="s">
        <v>1402</v>
      </c>
      <c r="K676" s="37">
        <v>0</v>
      </c>
      <c r="L676" s="55"/>
      <c r="M676" s="56">
        <v>0</v>
      </c>
      <c r="N676" s="50">
        <f t="shared" si="40"/>
        <v>61840000</v>
      </c>
      <c r="O676" s="38">
        <v>0.56999999999999995</v>
      </c>
      <c r="P676" s="39"/>
      <c r="Q676" s="40"/>
      <c r="R676" s="41"/>
      <c r="T676" s="51">
        <v>45137</v>
      </c>
      <c r="U676" s="52">
        <f t="shared" si="41"/>
        <v>0.56999999999999995</v>
      </c>
      <c r="V676" s="53">
        <f t="shared" si="42"/>
        <v>244</v>
      </c>
      <c r="W676" s="53">
        <f t="shared" si="43"/>
        <v>139</v>
      </c>
      <c r="Y676" s="51">
        <f>VLOOKUP(A676,'[2]BASE 2023'!$C$5:$DV$1213,94,0)</f>
        <v>45243</v>
      </c>
      <c r="Z676" s="51">
        <f>VLOOKUP(A676,'[2]BASE 2023'!$C$5:$DV$1213,93,0)</f>
        <v>45191</v>
      </c>
    </row>
    <row r="677" spans="1:26" ht="17.25" customHeight="1" x14ac:dyDescent="0.25">
      <c r="A677" s="58" t="s">
        <v>3121</v>
      </c>
      <c r="B677" s="33">
        <v>44995</v>
      </c>
      <c r="C677" s="57">
        <v>45000</v>
      </c>
      <c r="D677" s="54" t="s">
        <v>732</v>
      </c>
      <c r="E677" s="36" t="s">
        <v>505</v>
      </c>
      <c r="F677" s="36" t="s">
        <v>2204</v>
      </c>
      <c r="G677" s="46">
        <v>16800000</v>
      </c>
      <c r="H677" s="34">
        <v>45091</v>
      </c>
      <c r="I677" s="35" t="s">
        <v>234</v>
      </c>
      <c r="J677" s="36" t="s">
        <v>1403</v>
      </c>
      <c r="K677" s="37">
        <v>0</v>
      </c>
      <c r="L677" s="55"/>
      <c r="M677" s="56">
        <v>0</v>
      </c>
      <c r="N677" s="50">
        <f t="shared" si="40"/>
        <v>16800000</v>
      </c>
      <c r="O677" s="38">
        <v>1</v>
      </c>
      <c r="P677" s="39"/>
      <c r="Q677" s="40"/>
      <c r="R677" s="41"/>
      <c r="T677" s="51">
        <v>45137</v>
      </c>
      <c r="U677" s="52">
        <f t="shared" si="41"/>
        <v>1.51</v>
      </c>
      <c r="V677" s="53">
        <f t="shared" si="42"/>
        <v>91</v>
      </c>
      <c r="W677" s="53">
        <f t="shared" si="43"/>
        <v>137</v>
      </c>
      <c r="Y677" s="51">
        <f>VLOOKUP(A677,'[2]BASE 2023'!$C$5:$DV$1213,94,0)</f>
        <v>0</v>
      </c>
      <c r="Z677" s="51">
        <f>VLOOKUP(A677,'[2]BASE 2023'!$C$5:$DV$1213,93,0)</f>
        <v>0</v>
      </c>
    </row>
    <row r="678" spans="1:26" ht="17.25" customHeight="1" x14ac:dyDescent="0.25">
      <c r="A678" s="58" t="s">
        <v>3122</v>
      </c>
      <c r="B678" s="33">
        <v>44995</v>
      </c>
      <c r="C678" s="57">
        <v>45000</v>
      </c>
      <c r="D678" s="54" t="s">
        <v>732</v>
      </c>
      <c r="E678" s="36" t="s">
        <v>506</v>
      </c>
      <c r="F678" s="36" t="s">
        <v>2205</v>
      </c>
      <c r="G678" s="46">
        <v>18300000</v>
      </c>
      <c r="H678" s="34">
        <v>45091</v>
      </c>
      <c r="I678" s="35" t="s">
        <v>234</v>
      </c>
      <c r="J678" s="36" t="s">
        <v>1404</v>
      </c>
      <c r="K678" s="37">
        <v>0</v>
      </c>
      <c r="L678" s="55"/>
      <c r="M678" s="56">
        <v>0</v>
      </c>
      <c r="N678" s="50">
        <f t="shared" si="40"/>
        <v>18300000</v>
      </c>
      <c r="O678" s="38">
        <v>1</v>
      </c>
      <c r="P678" s="39"/>
      <c r="Q678" s="40"/>
      <c r="R678" s="41"/>
      <c r="T678" s="51">
        <v>45137</v>
      </c>
      <c r="U678" s="52">
        <f t="shared" si="41"/>
        <v>1.51</v>
      </c>
      <c r="V678" s="53">
        <f t="shared" si="42"/>
        <v>91</v>
      </c>
      <c r="W678" s="53">
        <f t="shared" si="43"/>
        <v>137</v>
      </c>
      <c r="Y678" s="51">
        <f>VLOOKUP(A678,'[2]BASE 2023'!$C$5:$DV$1213,94,0)</f>
        <v>0</v>
      </c>
      <c r="Z678" s="51">
        <f>VLOOKUP(A678,'[2]BASE 2023'!$C$5:$DV$1213,93,0)</f>
        <v>0</v>
      </c>
    </row>
    <row r="679" spans="1:26" ht="17.25" customHeight="1" x14ac:dyDescent="0.25">
      <c r="A679" s="58" t="s">
        <v>3123</v>
      </c>
      <c r="B679" s="33">
        <v>44995</v>
      </c>
      <c r="C679" s="57">
        <v>45000</v>
      </c>
      <c r="D679" s="54" t="s">
        <v>733</v>
      </c>
      <c r="E679" s="36" t="s">
        <v>2206</v>
      </c>
      <c r="F679" s="36" t="s">
        <v>2207</v>
      </c>
      <c r="G679" s="46">
        <v>10500000</v>
      </c>
      <c r="H679" s="34">
        <v>45091</v>
      </c>
      <c r="I679" s="35" t="s">
        <v>234</v>
      </c>
      <c r="J679" s="36" t="s">
        <v>1405</v>
      </c>
      <c r="K679" s="37">
        <v>0</v>
      </c>
      <c r="L679" s="55"/>
      <c r="M679" s="56">
        <v>0</v>
      </c>
      <c r="N679" s="50">
        <f t="shared" si="40"/>
        <v>10500000</v>
      </c>
      <c r="O679" s="38">
        <v>1</v>
      </c>
      <c r="P679" s="39"/>
      <c r="Q679" s="40"/>
      <c r="R679" s="41"/>
      <c r="T679" s="51">
        <v>45137</v>
      </c>
      <c r="U679" s="52">
        <f t="shared" si="41"/>
        <v>1.51</v>
      </c>
      <c r="V679" s="53">
        <f t="shared" si="42"/>
        <v>91</v>
      </c>
      <c r="W679" s="53">
        <f t="shared" si="43"/>
        <v>137</v>
      </c>
      <c r="Y679" s="51">
        <f>VLOOKUP(A679,'[2]BASE 2023'!$C$5:$DV$1213,94,0)</f>
        <v>0</v>
      </c>
      <c r="Z679" s="51">
        <f>VLOOKUP(A679,'[2]BASE 2023'!$C$5:$DV$1213,93,0)</f>
        <v>0</v>
      </c>
    </row>
    <row r="680" spans="1:26" ht="17.25" customHeight="1" x14ac:dyDescent="0.25">
      <c r="A680" s="58" t="s">
        <v>3124</v>
      </c>
      <c r="B680" s="33">
        <v>44998</v>
      </c>
      <c r="C680" s="57">
        <v>45002</v>
      </c>
      <c r="D680" s="54" t="s">
        <v>732</v>
      </c>
      <c r="E680" s="36" t="s">
        <v>2208</v>
      </c>
      <c r="F680" s="36" t="s">
        <v>2209</v>
      </c>
      <c r="G680" s="46">
        <v>18300000</v>
      </c>
      <c r="H680" s="34">
        <v>45093</v>
      </c>
      <c r="I680" s="35" t="s">
        <v>234</v>
      </c>
      <c r="J680" s="36" t="s">
        <v>1406</v>
      </c>
      <c r="K680" s="37">
        <v>0</v>
      </c>
      <c r="L680" s="55"/>
      <c r="M680" s="56">
        <v>0</v>
      </c>
      <c r="N680" s="50">
        <f t="shared" si="40"/>
        <v>18300000</v>
      </c>
      <c r="O680" s="38">
        <v>1</v>
      </c>
      <c r="P680" s="39"/>
      <c r="Q680" s="40"/>
      <c r="R680" s="41"/>
      <c r="T680" s="51">
        <v>45137</v>
      </c>
      <c r="U680" s="52">
        <f t="shared" si="41"/>
        <v>1.48</v>
      </c>
      <c r="V680" s="53">
        <f t="shared" si="42"/>
        <v>91</v>
      </c>
      <c r="W680" s="53">
        <f t="shared" si="43"/>
        <v>135</v>
      </c>
      <c r="Y680" s="51">
        <f>VLOOKUP(A680,'[2]BASE 2023'!$C$5:$DV$1213,94,0)</f>
        <v>0</v>
      </c>
      <c r="Z680" s="51">
        <f>VLOOKUP(A680,'[2]BASE 2023'!$C$5:$DV$1213,93,0)</f>
        <v>0</v>
      </c>
    </row>
    <row r="681" spans="1:26" ht="17.25" customHeight="1" x14ac:dyDescent="0.25">
      <c r="A681" s="58" t="s">
        <v>3125</v>
      </c>
      <c r="B681" s="33">
        <v>44999</v>
      </c>
      <c r="C681" s="57">
        <v>45007</v>
      </c>
      <c r="D681" s="54" t="s">
        <v>732</v>
      </c>
      <c r="E681" s="36" t="s">
        <v>705</v>
      </c>
      <c r="F681" s="36" t="s">
        <v>2210</v>
      </c>
      <c r="G681" s="46">
        <v>47277000</v>
      </c>
      <c r="H681" s="34">
        <v>45281</v>
      </c>
      <c r="I681" s="35" t="s">
        <v>234</v>
      </c>
      <c r="J681" s="36" t="s">
        <v>1407</v>
      </c>
      <c r="K681" s="37">
        <v>0</v>
      </c>
      <c r="L681" s="55"/>
      <c r="M681" s="56">
        <v>0</v>
      </c>
      <c r="N681" s="50">
        <f t="shared" si="40"/>
        <v>47277000</v>
      </c>
      <c r="O681" s="38">
        <v>0.47</v>
      </c>
      <c r="P681" s="39"/>
      <c r="Q681" s="40"/>
      <c r="R681" s="41"/>
      <c r="T681" s="51">
        <v>45137</v>
      </c>
      <c r="U681" s="52">
        <f t="shared" si="41"/>
        <v>0.47</v>
      </c>
      <c r="V681" s="53">
        <f t="shared" si="42"/>
        <v>274</v>
      </c>
      <c r="W681" s="53">
        <f t="shared" si="43"/>
        <v>130</v>
      </c>
      <c r="Y681" s="51">
        <f>VLOOKUP(A681,'[2]BASE 2023'!$C$5:$DV$1213,94,0)</f>
        <v>0</v>
      </c>
      <c r="Z681" s="51">
        <f>VLOOKUP(A681,'[2]BASE 2023'!$C$5:$DV$1213,93,0)</f>
        <v>0</v>
      </c>
    </row>
    <row r="682" spans="1:26" ht="17.25" customHeight="1" x14ac:dyDescent="0.25">
      <c r="A682" s="58" t="s">
        <v>3126</v>
      </c>
      <c r="B682" s="33">
        <v>44998</v>
      </c>
      <c r="C682" s="57">
        <v>44999</v>
      </c>
      <c r="D682" s="54" t="s">
        <v>732</v>
      </c>
      <c r="E682" s="36" t="s">
        <v>501</v>
      </c>
      <c r="F682" s="36" t="s">
        <v>2211</v>
      </c>
      <c r="G682" s="46">
        <v>18300000</v>
      </c>
      <c r="H682" s="34">
        <v>45090</v>
      </c>
      <c r="I682" s="35" t="s">
        <v>234</v>
      </c>
      <c r="J682" s="36" t="s">
        <v>1408</v>
      </c>
      <c r="K682" s="37">
        <v>0</v>
      </c>
      <c r="L682" s="55"/>
      <c r="M682" s="56">
        <v>0</v>
      </c>
      <c r="N682" s="50">
        <f t="shared" si="40"/>
        <v>18300000</v>
      </c>
      <c r="O682" s="38">
        <v>1</v>
      </c>
      <c r="P682" s="39"/>
      <c r="Q682" s="40"/>
      <c r="R682" s="41"/>
      <c r="T682" s="51">
        <v>45137</v>
      </c>
      <c r="U682" s="52">
        <f t="shared" si="41"/>
        <v>1.52</v>
      </c>
      <c r="V682" s="53">
        <f t="shared" si="42"/>
        <v>91</v>
      </c>
      <c r="W682" s="53">
        <f t="shared" si="43"/>
        <v>138</v>
      </c>
      <c r="Y682" s="51">
        <f>VLOOKUP(A682,'[2]BASE 2023'!$C$5:$DV$1213,94,0)</f>
        <v>0</v>
      </c>
      <c r="Z682" s="51">
        <f>VLOOKUP(A682,'[2]BASE 2023'!$C$5:$DV$1213,93,0)</f>
        <v>0</v>
      </c>
    </row>
    <row r="683" spans="1:26" ht="17.25" customHeight="1" x14ac:dyDescent="0.25">
      <c r="A683" s="58" t="s">
        <v>3127</v>
      </c>
      <c r="B683" s="33">
        <v>44995</v>
      </c>
      <c r="C683" s="57">
        <v>44999</v>
      </c>
      <c r="D683" s="54" t="s">
        <v>732</v>
      </c>
      <c r="E683" s="36" t="s">
        <v>3568</v>
      </c>
      <c r="F683" s="36" t="s">
        <v>2212</v>
      </c>
      <c r="G683" s="46">
        <v>60000000</v>
      </c>
      <c r="H683" s="34">
        <v>45243</v>
      </c>
      <c r="I683" s="35" t="s">
        <v>234</v>
      </c>
      <c r="J683" s="36" t="s">
        <v>1409</v>
      </c>
      <c r="K683" s="37">
        <v>0</v>
      </c>
      <c r="L683" s="55"/>
      <c r="M683" s="56">
        <v>0</v>
      </c>
      <c r="N683" s="50">
        <f t="shared" si="40"/>
        <v>60000000</v>
      </c>
      <c r="O683" s="38">
        <v>0.56999999999999995</v>
      </c>
      <c r="P683" s="39"/>
      <c r="Q683" s="40"/>
      <c r="R683" s="41"/>
      <c r="T683" s="51">
        <v>45137</v>
      </c>
      <c r="U683" s="52">
        <f t="shared" si="41"/>
        <v>0.56999999999999995</v>
      </c>
      <c r="V683" s="53">
        <f t="shared" si="42"/>
        <v>244</v>
      </c>
      <c r="W683" s="53">
        <f t="shared" si="43"/>
        <v>138</v>
      </c>
      <c r="Y683" s="51">
        <f>VLOOKUP(A683,'[2]BASE 2023'!$C$5:$DV$1213,94,0)</f>
        <v>0</v>
      </c>
      <c r="Z683" s="51">
        <f>VLOOKUP(A683,'[2]BASE 2023'!$C$5:$DV$1213,93,0)</f>
        <v>0</v>
      </c>
    </row>
    <row r="684" spans="1:26" ht="17.25" customHeight="1" x14ac:dyDescent="0.25">
      <c r="A684" s="58" t="s">
        <v>3128</v>
      </c>
      <c r="B684" s="33">
        <v>44999</v>
      </c>
      <c r="C684" s="57">
        <v>45006</v>
      </c>
      <c r="D684" s="54" t="s">
        <v>734</v>
      </c>
      <c r="E684" s="36" t="s">
        <v>2213</v>
      </c>
      <c r="F684" s="36" t="s">
        <v>2214</v>
      </c>
      <c r="G684" s="46">
        <v>46000000</v>
      </c>
      <c r="H684" s="34">
        <v>45051</v>
      </c>
      <c r="I684" s="35" t="s">
        <v>235</v>
      </c>
      <c r="J684" s="36" t="s">
        <v>1410</v>
      </c>
      <c r="K684" s="37">
        <v>1</v>
      </c>
      <c r="L684" s="55">
        <v>23000000</v>
      </c>
      <c r="M684" s="56">
        <v>0</v>
      </c>
      <c r="N684" s="50">
        <f t="shared" si="40"/>
        <v>69000000</v>
      </c>
      <c r="O684" s="38">
        <v>1</v>
      </c>
      <c r="P684" s="39"/>
      <c r="Q684" s="40"/>
      <c r="R684" s="41"/>
      <c r="T684" s="51">
        <v>45137</v>
      </c>
      <c r="U684" s="52">
        <f t="shared" si="41"/>
        <v>2.91</v>
      </c>
      <c r="V684" s="53">
        <f t="shared" si="42"/>
        <v>45</v>
      </c>
      <c r="W684" s="53">
        <f t="shared" si="43"/>
        <v>131</v>
      </c>
      <c r="Y684" s="51">
        <f>VLOOKUP(A684,'[2]BASE 2023'!$C$5:$DV$1213,94,0)</f>
        <v>45037</v>
      </c>
      <c r="Z684" s="51">
        <f>VLOOKUP(A684,'[2]BASE 2023'!$C$5:$DV$1213,93,0)</f>
        <v>45035</v>
      </c>
    </row>
    <row r="685" spans="1:26" ht="17.25" customHeight="1" x14ac:dyDescent="0.25">
      <c r="A685" s="58" t="s">
        <v>3128</v>
      </c>
      <c r="B685" s="33">
        <v>44999</v>
      </c>
      <c r="C685" s="57">
        <v>45006</v>
      </c>
      <c r="D685" s="54" t="s">
        <v>734</v>
      </c>
      <c r="E685" s="36" t="s">
        <v>2213</v>
      </c>
      <c r="F685" s="36" t="s">
        <v>2214</v>
      </c>
      <c r="G685" s="46">
        <v>6200000</v>
      </c>
      <c r="H685" s="34">
        <v>45051</v>
      </c>
      <c r="I685" s="35" t="s">
        <v>235</v>
      </c>
      <c r="J685" s="36" t="s">
        <v>1410</v>
      </c>
      <c r="K685" s="37">
        <v>1</v>
      </c>
      <c r="L685" s="55">
        <v>3100000</v>
      </c>
      <c r="M685" s="56">
        <v>0</v>
      </c>
      <c r="N685" s="50">
        <f t="shared" si="40"/>
        <v>9300000</v>
      </c>
      <c r="O685" s="38">
        <v>1</v>
      </c>
      <c r="P685" s="39"/>
      <c r="Q685" s="40"/>
      <c r="R685" s="41"/>
      <c r="T685" s="51">
        <v>45137</v>
      </c>
      <c r="U685" s="52">
        <f t="shared" si="41"/>
        <v>2.91</v>
      </c>
      <c r="V685" s="53">
        <f t="shared" si="42"/>
        <v>45</v>
      </c>
      <c r="W685" s="53">
        <f t="shared" si="43"/>
        <v>131</v>
      </c>
      <c r="Y685" s="51">
        <f>VLOOKUP(A685,'[2]BASE 2023'!$C$5:$DV$1213,94,0)</f>
        <v>45037</v>
      </c>
      <c r="Z685" s="51">
        <f>VLOOKUP(A685,'[2]BASE 2023'!$C$5:$DV$1213,93,0)</f>
        <v>45035</v>
      </c>
    </row>
    <row r="686" spans="1:26" ht="17.25" customHeight="1" x14ac:dyDescent="0.25">
      <c r="A686" s="58" t="s">
        <v>3129</v>
      </c>
      <c r="B686" s="33">
        <v>45001</v>
      </c>
      <c r="C686" s="57">
        <v>45006</v>
      </c>
      <c r="D686" s="54" t="s">
        <v>732</v>
      </c>
      <c r="E686" s="36" t="s">
        <v>687</v>
      </c>
      <c r="F686" s="36" t="s">
        <v>39</v>
      </c>
      <c r="G686" s="46">
        <v>54306750</v>
      </c>
      <c r="H686" s="34">
        <v>45296</v>
      </c>
      <c r="I686" s="35" t="s">
        <v>234</v>
      </c>
      <c r="J686" s="36" t="s">
        <v>1411</v>
      </c>
      <c r="K686" s="37">
        <v>0</v>
      </c>
      <c r="L686" s="55"/>
      <c r="M686" s="56">
        <v>0</v>
      </c>
      <c r="N686" s="50">
        <f t="shared" si="40"/>
        <v>54306750</v>
      </c>
      <c r="O686" s="38">
        <v>0.45</v>
      </c>
      <c r="P686" s="39"/>
      <c r="Q686" s="40"/>
      <c r="R686" s="41"/>
      <c r="T686" s="51">
        <v>45137</v>
      </c>
      <c r="U686" s="52">
        <f t="shared" si="41"/>
        <v>0.45</v>
      </c>
      <c r="V686" s="53">
        <f t="shared" si="42"/>
        <v>290</v>
      </c>
      <c r="W686" s="53">
        <f t="shared" si="43"/>
        <v>131</v>
      </c>
      <c r="Y686" s="51">
        <f>VLOOKUP(A686,'[2]BASE 2023'!$C$5:$DV$1213,94,0)</f>
        <v>0</v>
      </c>
      <c r="Z686" s="51">
        <f>VLOOKUP(A686,'[2]BASE 2023'!$C$5:$DV$1213,93,0)</f>
        <v>0</v>
      </c>
    </row>
    <row r="687" spans="1:26" ht="17.25" customHeight="1" x14ac:dyDescent="0.25">
      <c r="A687" s="58" t="s">
        <v>3130</v>
      </c>
      <c r="B687" s="33">
        <v>44998</v>
      </c>
      <c r="C687" s="57">
        <v>45000</v>
      </c>
      <c r="D687" s="54" t="s">
        <v>732</v>
      </c>
      <c r="E687" s="36" t="s">
        <v>438</v>
      </c>
      <c r="F687" s="36" t="s">
        <v>716</v>
      </c>
      <c r="G687" s="46">
        <v>54400000</v>
      </c>
      <c r="H687" s="34">
        <v>45244</v>
      </c>
      <c r="I687" s="35" t="s">
        <v>234</v>
      </c>
      <c r="J687" s="36" t="s">
        <v>1412</v>
      </c>
      <c r="K687" s="37">
        <v>0</v>
      </c>
      <c r="L687" s="55"/>
      <c r="M687" s="56">
        <v>0</v>
      </c>
      <c r="N687" s="50">
        <f t="shared" si="40"/>
        <v>54400000</v>
      </c>
      <c r="O687" s="38">
        <v>0.56000000000000005</v>
      </c>
      <c r="P687" s="39"/>
      <c r="Q687" s="40"/>
      <c r="R687" s="41"/>
      <c r="T687" s="51">
        <v>45137</v>
      </c>
      <c r="U687" s="52">
        <f t="shared" si="41"/>
        <v>0.56000000000000005</v>
      </c>
      <c r="V687" s="53">
        <f t="shared" si="42"/>
        <v>244</v>
      </c>
      <c r="W687" s="53">
        <f t="shared" si="43"/>
        <v>137</v>
      </c>
      <c r="Y687" s="51">
        <f>VLOOKUP(A687,'[2]BASE 2023'!$C$5:$DV$1213,94,0)</f>
        <v>0</v>
      </c>
      <c r="Z687" s="51">
        <f>VLOOKUP(A687,'[2]BASE 2023'!$C$5:$DV$1213,93,0)</f>
        <v>0</v>
      </c>
    </row>
    <row r="688" spans="1:26" ht="17.25" customHeight="1" x14ac:dyDescent="0.25">
      <c r="A688" s="58" t="s">
        <v>3131</v>
      </c>
      <c r="B688" s="33">
        <v>44998</v>
      </c>
      <c r="C688" s="57">
        <v>45002</v>
      </c>
      <c r="D688" s="54" t="s">
        <v>732</v>
      </c>
      <c r="E688" s="36" t="s">
        <v>579</v>
      </c>
      <c r="F688" s="36" t="s">
        <v>714</v>
      </c>
      <c r="G688" s="46">
        <v>8052000</v>
      </c>
      <c r="H688" s="34">
        <v>45032</v>
      </c>
      <c r="I688" s="35" t="s">
        <v>234</v>
      </c>
      <c r="J688" s="36" t="s">
        <v>1413</v>
      </c>
      <c r="K688" s="37">
        <v>0</v>
      </c>
      <c r="L688" s="55"/>
      <c r="M688" s="56">
        <v>0</v>
      </c>
      <c r="N688" s="50">
        <f t="shared" si="40"/>
        <v>8052000</v>
      </c>
      <c r="O688" s="38">
        <v>1</v>
      </c>
      <c r="P688" s="39"/>
      <c r="Q688" s="40"/>
      <c r="R688" s="41"/>
      <c r="T688" s="51">
        <v>45137</v>
      </c>
      <c r="U688" s="52">
        <f t="shared" si="41"/>
        <v>4.5</v>
      </c>
      <c r="V688" s="53">
        <f t="shared" si="42"/>
        <v>30</v>
      </c>
      <c r="W688" s="53">
        <f t="shared" si="43"/>
        <v>135</v>
      </c>
      <c r="Y688" s="51">
        <f>VLOOKUP(A688,'[2]BASE 2023'!$C$5:$DV$1213,94,0)</f>
        <v>0</v>
      </c>
      <c r="Z688" s="51">
        <f>VLOOKUP(A688,'[2]BASE 2023'!$C$5:$DV$1213,93,0)</f>
        <v>0</v>
      </c>
    </row>
    <row r="689" spans="1:26" ht="17.25" customHeight="1" x14ac:dyDescent="0.25">
      <c r="A689" s="58" t="s">
        <v>3132</v>
      </c>
      <c r="B689" s="33">
        <v>45001</v>
      </c>
      <c r="C689" s="57">
        <v>45006</v>
      </c>
      <c r="D689" s="54" t="s">
        <v>732</v>
      </c>
      <c r="E689" s="36" t="s">
        <v>495</v>
      </c>
      <c r="F689" s="36" t="s">
        <v>2215</v>
      </c>
      <c r="G689" s="46">
        <v>49500000</v>
      </c>
      <c r="H689" s="34">
        <v>45280</v>
      </c>
      <c r="I689" s="35" t="s">
        <v>234</v>
      </c>
      <c r="J689" s="36" t="s">
        <v>1414</v>
      </c>
      <c r="K689" s="37">
        <v>0</v>
      </c>
      <c r="L689" s="55"/>
      <c r="M689" s="56">
        <v>0</v>
      </c>
      <c r="N689" s="50">
        <f t="shared" si="40"/>
        <v>49500000</v>
      </c>
      <c r="O689" s="38">
        <v>0.48</v>
      </c>
      <c r="P689" s="39"/>
      <c r="Q689" s="40"/>
      <c r="R689" s="41"/>
      <c r="T689" s="51">
        <v>45137</v>
      </c>
      <c r="U689" s="52">
        <f t="shared" si="41"/>
        <v>0.48</v>
      </c>
      <c r="V689" s="53">
        <f t="shared" si="42"/>
        <v>274</v>
      </c>
      <c r="W689" s="53">
        <f t="shared" si="43"/>
        <v>131</v>
      </c>
      <c r="Y689" s="51">
        <f>VLOOKUP(A689,'[2]BASE 2023'!$C$5:$DV$1213,94,0)</f>
        <v>0</v>
      </c>
      <c r="Z689" s="51">
        <f>VLOOKUP(A689,'[2]BASE 2023'!$C$5:$DV$1213,93,0)</f>
        <v>0</v>
      </c>
    </row>
    <row r="690" spans="1:26" ht="17.25" customHeight="1" x14ac:dyDescent="0.25">
      <c r="A690" s="58" t="s">
        <v>3133</v>
      </c>
      <c r="B690" s="33">
        <v>44999</v>
      </c>
      <c r="C690" s="57">
        <v>45001</v>
      </c>
      <c r="D690" s="54" t="s">
        <v>732</v>
      </c>
      <c r="E690" s="36" t="s">
        <v>278</v>
      </c>
      <c r="F690" s="36" t="s">
        <v>2216</v>
      </c>
      <c r="G690" s="46">
        <v>76000000</v>
      </c>
      <c r="H690" s="34">
        <v>45245</v>
      </c>
      <c r="I690" s="35" t="s">
        <v>234</v>
      </c>
      <c r="J690" s="36" t="s">
        <v>1415</v>
      </c>
      <c r="K690" s="37">
        <v>0</v>
      </c>
      <c r="L690" s="55"/>
      <c r="M690" s="56">
        <v>0</v>
      </c>
      <c r="N690" s="50">
        <f t="shared" si="40"/>
        <v>76000000</v>
      </c>
      <c r="O690" s="38">
        <v>0.56000000000000005</v>
      </c>
      <c r="P690" s="39"/>
      <c r="Q690" s="40"/>
      <c r="R690" s="41"/>
      <c r="T690" s="51">
        <v>45137</v>
      </c>
      <c r="U690" s="52">
        <f t="shared" si="41"/>
        <v>0.56000000000000005</v>
      </c>
      <c r="V690" s="53">
        <f t="shared" si="42"/>
        <v>244</v>
      </c>
      <c r="W690" s="53">
        <f t="shared" si="43"/>
        <v>136</v>
      </c>
      <c r="Y690" s="51">
        <f>VLOOKUP(A690,'[2]BASE 2023'!$C$5:$DV$1213,94,0)</f>
        <v>0</v>
      </c>
      <c r="Z690" s="51">
        <f>VLOOKUP(A690,'[2]BASE 2023'!$C$5:$DV$1213,93,0)</f>
        <v>0</v>
      </c>
    </row>
    <row r="691" spans="1:26" ht="17.25" customHeight="1" x14ac:dyDescent="0.25">
      <c r="A691" s="58" t="s">
        <v>3134</v>
      </c>
      <c r="B691" s="33">
        <v>44999</v>
      </c>
      <c r="C691" s="57">
        <v>45001</v>
      </c>
      <c r="D691" s="54" t="s">
        <v>732</v>
      </c>
      <c r="E691" s="36" t="s">
        <v>2217</v>
      </c>
      <c r="F691" s="36" t="s">
        <v>1672</v>
      </c>
      <c r="G691" s="46">
        <v>49440000</v>
      </c>
      <c r="H691" s="34">
        <v>45245</v>
      </c>
      <c r="I691" s="35" t="s">
        <v>234</v>
      </c>
      <c r="J691" s="36" t="s">
        <v>1416</v>
      </c>
      <c r="K691" s="37">
        <v>0</v>
      </c>
      <c r="L691" s="55"/>
      <c r="M691" s="56">
        <v>0</v>
      </c>
      <c r="N691" s="50">
        <f t="shared" si="40"/>
        <v>49440000</v>
      </c>
      <c r="O691" s="38">
        <v>0.56000000000000005</v>
      </c>
      <c r="P691" s="39"/>
      <c r="Q691" s="40"/>
      <c r="R691" s="41"/>
      <c r="T691" s="51">
        <v>45137</v>
      </c>
      <c r="U691" s="52">
        <f t="shared" si="41"/>
        <v>0.56000000000000005</v>
      </c>
      <c r="V691" s="53">
        <f t="shared" si="42"/>
        <v>244</v>
      </c>
      <c r="W691" s="53">
        <f t="shared" si="43"/>
        <v>136</v>
      </c>
      <c r="Y691" s="51">
        <f>VLOOKUP(A691,'[2]BASE 2023'!$C$5:$DV$1213,94,0)</f>
        <v>0</v>
      </c>
      <c r="Z691" s="51">
        <f>VLOOKUP(A691,'[2]BASE 2023'!$C$5:$DV$1213,93,0)</f>
        <v>0</v>
      </c>
    </row>
    <row r="692" spans="1:26" ht="17.25" customHeight="1" x14ac:dyDescent="0.25">
      <c r="A692" s="58" t="s">
        <v>3135</v>
      </c>
      <c r="B692" s="33">
        <v>44999</v>
      </c>
      <c r="C692" s="57">
        <v>45001</v>
      </c>
      <c r="D692" s="54" t="s">
        <v>732</v>
      </c>
      <c r="E692" s="36" t="s">
        <v>654</v>
      </c>
      <c r="F692" s="36" t="s">
        <v>2218</v>
      </c>
      <c r="G692" s="46">
        <v>74160000</v>
      </c>
      <c r="H692" s="34">
        <v>45245</v>
      </c>
      <c r="I692" s="35" t="s">
        <v>234</v>
      </c>
      <c r="J692" s="36" t="s">
        <v>1417</v>
      </c>
      <c r="K692" s="37">
        <v>0</v>
      </c>
      <c r="L692" s="55"/>
      <c r="M692" s="56">
        <v>0</v>
      </c>
      <c r="N692" s="50">
        <f t="shared" si="40"/>
        <v>74160000</v>
      </c>
      <c r="O692" s="38">
        <v>0.56000000000000005</v>
      </c>
      <c r="P692" s="39"/>
      <c r="Q692" s="40"/>
      <c r="R692" s="41"/>
      <c r="T692" s="51">
        <v>45137</v>
      </c>
      <c r="U692" s="52">
        <f t="shared" si="41"/>
        <v>0.56000000000000005</v>
      </c>
      <c r="V692" s="53">
        <f t="shared" si="42"/>
        <v>244</v>
      </c>
      <c r="W692" s="53">
        <f t="shared" si="43"/>
        <v>136</v>
      </c>
      <c r="Y692" s="51">
        <f>VLOOKUP(A692,'[2]BASE 2023'!$C$5:$DV$1213,94,0)</f>
        <v>0</v>
      </c>
      <c r="Z692" s="51">
        <f>VLOOKUP(A692,'[2]BASE 2023'!$C$5:$DV$1213,93,0)</f>
        <v>0</v>
      </c>
    </row>
    <row r="693" spans="1:26" ht="17.25" customHeight="1" x14ac:dyDescent="0.25">
      <c r="A693" s="58" t="s">
        <v>3136</v>
      </c>
      <c r="B693" s="33">
        <v>44999</v>
      </c>
      <c r="C693" s="57">
        <v>45001</v>
      </c>
      <c r="D693" s="54" t="s">
        <v>732</v>
      </c>
      <c r="E693" s="36" t="s">
        <v>3569</v>
      </c>
      <c r="F693" s="36" t="s">
        <v>2219</v>
      </c>
      <c r="G693" s="46">
        <v>58400000</v>
      </c>
      <c r="H693" s="34">
        <v>45245</v>
      </c>
      <c r="I693" s="35" t="s">
        <v>234</v>
      </c>
      <c r="J693" s="36" t="s">
        <v>1418</v>
      </c>
      <c r="K693" s="37">
        <v>0</v>
      </c>
      <c r="L693" s="55"/>
      <c r="M693" s="56">
        <v>0</v>
      </c>
      <c r="N693" s="50">
        <f t="shared" si="40"/>
        <v>58400000</v>
      </c>
      <c r="O693" s="38">
        <v>0.56000000000000005</v>
      </c>
      <c r="P693" s="39"/>
      <c r="Q693" s="40"/>
      <c r="R693" s="41"/>
      <c r="T693" s="51">
        <v>45137</v>
      </c>
      <c r="U693" s="52">
        <f t="shared" si="41"/>
        <v>0.56000000000000005</v>
      </c>
      <c r="V693" s="53">
        <f t="shared" si="42"/>
        <v>244</v>
      </c>
      <c r="W693" s="53">
        <f t="shared" si="43"/>
        <v>136</v>
      </c>
      <c r="Y693" s="51">
        <f>VLOOKUP(A693,'[2]BASE 2023'!$C$5:$DV$1213,94,0)</f>
        <v>0</v>
      </c>
      <c r="Z693" s="51">
        <f>VLOOKUP(A693,'[2]BASE 2023'!$C$5:$DV$1213,93,0)</f>
        <v>0</v>
      </c>
    </row>
    <row r="694" spans="1:26" ht="17.25" customHeight="1" x14ac:dyDescent="0.25">
      <c r="A694" s="58" t="s">
        <v>3137</v>
      </c>
      <c r="B694" s="33">
        <v>44999</v>
      </c>
      <c r="C694" s="57">
        <v>45001</v>
      </c>
      <c r="D694" s="54" t="s">
        <v>732</v>
      </c>
      <c r="E694" s="36" t="s">
        <v>2220</v>
      </c>
      <c r="F694" s="36" t="s">
        <v>405</v>
      </c>
      <c r="G694" s="46">
        <v>47277000</v>
      </c>
      <c r="H694" s="34">
        <v>45275</v>
      </c>
      <c r="I694" s="35" t="s">
        <v>234</v>
      </c>
      <c r="J694" s="36" t="s">
        <v>1419</v>
      </c>
      <c r="K694" s="37">
        <v>0</v>
      </c>
      <c r="L694" s="55"/>
      <c r="M694" s="56">
        <v>0</v>
      </c>
      <c r="N694" s="50">
        <f t="shared" si="40"/>
        <v>47277000</v>
      </c>
      <c r="O694" s="38">
        <v>0.5</v>
      </c>
      <c r="P694" s="39"/>
      <c r="Q694" s="40"/>
      <c r="R694" s="41"/>
      <c r="T694" s="51">
        <v>45137</v>
      </c>
      <c r="U694" s="52">
        <f t="shared" si="41"/>
        <v>0.5</v>
      </c>
      <c r="V694" s="53">
        <f t="shared" si="42"/>
        <v>274</v>
      </c>
      <c r="W694" s="53">
        <f t="shared" si="43"/>
        <v>136</v>
      </c>
      <c r="Y694" s="51">
        <f>VLOOKUP(A694,'[2]BASE 2023'!$C$5:$DV$1213,94,0)</f>
        <v>0</v>
      </c>
      <c r="Z694" s="51">
        <f>VLOOKUP(A694,'[2]BASE 2023'!$C$5:$DV$1213,93,0)</f>
        <v>0</v>
      </c>
    </row>
    <row r="695" spans="1:26" ht="17.25" customHeight="1" x14ac:dyDescent="0.25">
      <c r="A695" s="58" t="s">
        <v>3138</v>
      </c>
      <c r="B695" s="33">
        <v>44999</v>
      </c>
      <c r="C695" s="57">
        <v>45001</v>
      </c>
      <c r="D695" s="54" t="s">
        <v>732</v>
      </c>
      <c r="E695" s="36" t="s">
        <v>2221</v>
      </c>
      <c r="F695" s="36" t="s">
        <v>2222</v>
      </c>
      <c r="G695" s="46">
        <v>88065000</v>
      </c>
      <c r="H695" s="34">
        <v>45290</v>
      </c>
      <c r="I695" s="35" t="s">
        <v>234</v>
      </c>
      <c r="J695" s="36" t="s">
        <v>1420</v>
      </c>
      <c r="K695" s="37">
        <v>0</v>
      </c>
      <c r="L695" s="55"/>
      <c r="M695" s="56">
        <v>0</v>
      </c>
      <c r="N695" s="50">
        <f t="shared" si="40"/>
        <v>88065000</v>
      </c>
      <c r="O695" s="38">
        <v>0.47</v>
      </c>
      <c r="P695" s="39"/>
      <c r="Q695" s="40"/>
      <c r="R695" s="41"/>
      <c r="T695" s="51">
        <v>45137</v>
      </c>
      <c r="U695" s="52">
        <f t="shared" si="41"/>
        <v>0.47</v>
      </c>
      <c r="V695" s="53">
        <f t="shared" si="42"/>
        <v>289</v>
      </c>
      <c r="W695" s="53">
        <f t="shared" si="43"/>
        <v>136</v>
      </c>
      <c r="Y695" s="51">
        <f>VLOOKUP(A695,'[2]BASE 2023'!$C$5:$DV$1213,94,0)</f>
        <v>0</v>
      </c>
      <c r="Z695" s="51">
        <f>VLOOKUP(A695,'[2]BASE 2023'!$C$5:$DV$1213,93,0)</f>
        <v>0</v>
      </c>
    </row>
    <row r="696" spans="1:26" ht="17.25" customHeight="1" x14ac:dyDescent="0.25">
      <c r="A696" s="58" t="s">
        <v>3139</v>
      </c>
      <c r="B696" s="33">
        <v>44999</v>
      </c>
      <c r="C696" s="57">
        <v>45001</v>
      </c>
      <c r="D696" s="54" t="s">
        <v>732</v>
      </c>
      <c r="E696" s="36" t="s">
        <v>699</v>
      </c>
      <c r="F696" s="36" t="s">
        <v>2223</v>
      </c>
      <c r="G696" s="46">
        <v>44868000</v>
      </c>
      <c r="H696" s="34">
        <v>45184</v>
      </c>
      <c r="I696" s="35" t="s">
        <v>234</v>
      </c>
      <c r="J696" s="36" t="s">
        <v>1421</v>
      </c>
      <c r="K696" s="37">
        <v>0</v>
      </c>
      <c r="L696" s="55"/>
      <c r="M696" s="56">
        <v>0</v>
      </c>
      <c r="N696" s="50">
        <f t="shared" si="40"/>
        <v>44868000</v>
      </c>
      <c r="O696" s="38">
        <v>0.74</v>
      </c>
      <c r="P696" s="39"/>
      <c r="Q696" s="40"/>
      <c r="R696" s="41"/>
      <c r="T696" s="51">
        <v>45137</v>
      </c>
      <c r="U696" s="52">
        <f t="shared" si="41"/>
        <v>0.74</v>
      </c>
      <c r="V696" s="53">
        <f t="shared" si="42"/>
        <v>183</v>
      </c>
      <c r="W696" s="53">
        <f t="shared" si="43"/>
        <v>136</v>
      </c>
      <c r="Y696" s="51">
        <f>VLOOKUP(A696,'[2]BASE 2023'!$C$5:$DV$1213,94,0)</f>
        <v>45185</v>
      </c>
      <c r="Z696" s="51">
        <f>VLOOKUP(A696,'[2]BASE 2023'!$C$5:$DV$1213,93,0)</f>
        <v>45183</v>
      </c>
    </row>
    <row r="697" spans="1:26" ht="17.25" customHeight="1" x14ac:dyDescent="0.25">
      <c r="A697" s="58" t="s">
        <v>3140</v>
      </c>
      <c r="B697" s="33">
        <v>44999</v>
      </c>
      <c r="C697" s="57">
        <v>45001</v>
      </c>
      <c r="D697" s="54" t="s">
        <v>732</v>
      </c>
      <c r="E697" s="36" t="s">
        <v>686</v>
      </c>
      <c r="F697" s="36" t="s">
        <v>2224</v>
      </c>
      <c r="G697" s="46">
        <v>21012000</v>
      </c>
      <c r="H697" s="34">
        <v>45184</v>
      </c>
      <c r="I697" s="35" t="s">
        <v>234</v>
      </c>
      <c r="J697" s="36" t="s">
        <v>1422</v>
      </c>
      <c r="K697" s="37">
        <v>1</v>
      </c>
      <c r="L697" s="55">
        <v>10506000</v>
      </c>
      <c r="M697" s="56">
        <v>0</v>
      </c>
      <c r="N697" s="50">
        <f t="shared" si="40"/>
        <v>31518000</v>
      </c>
      <c r="O697" s="38">
        <v>0.74</v>
      </c>
      <c r="P697" s="39"/>
      <c r="Q697" s="40"/>
      <c r="R697" s="41"/>
      <c r="T697" s="51">
        <v>45137</v>
      </c>
      <c r="U697" s="52">
        <f t="shared" si="41"/>
        <v>0.74</v>
      </c>
      <c r="V697" s="53">
        <f t="shared" si="42"/>
        <v>183</v>
      </c>
      <c r="W697" s="53">
        <f t="shared" si="43"/>
        <v>136</v>
      </c>
      <c r="Y697" s="51">
        <f>VLOOKUP(A697,'[2]BASE 2023'!$C$5:$DV$1213,94,0)</f>
        <v>45123</v>
      </c>
      <c r="Z697" s="51">
        <f>VLOOKUP(A697,'[2]BASE 2023'!$C$5:$DV$1213,93,0)</f>
        <v>45121</v>
      </c>
    </row>
    <row r="698" spans="1:26" ht="17.25" customHeight="1" x14ac:dyDescent="0.25">
      <c r="A698" s="58" t="s">
        <v>3141</v>
      </c>
      <c r="B698" s="33">
        <v>45001</v>
      </c>
      <c r="C698" s="57">
        <v>45002</v>
      </c>
      <c r="D698" s="54" t="s">
        <v>732</v>
      </c>
      <c r="E698" s="36" t="s">
        <v>549</v>
      </c>
      <c r="F698" s="36" t="s">
        <v>2015</v>
      </c>
      <c r="G698" s="46">
        <v>55620000</v>
      </c>
      <c r="H698" s="34">
        <v>45276</v>
      </c>
      <c r="I698" s="35" t="s">
        <v>234</v>
      </c>
      <c r="J698" s="36" t="s">
        <v>1423</v>
      </c>
      <c r="K698" s="37">
        <v>0</v>
      </c>
      <c r="L698" s="55"/>
      <c r="M698" s="56">
        <v>0</v>
      </c>
      <c r="N698" s="50">
        <f t="shared" si="40"/>
        <v>55620000</v>
      </c>
      <c r="O698" s="38">
        <v>0.49</v>
      </c>
      <c r="P698" s="39"/>
      <c r="Q698" s="40"/>
      <c r="R698" s="41"/>
      <c r="T698" s="51">
        <v>45137</v>
      </c>
      <c r="U698" s="52">
        <f t="shared" si="41"/>
        <v>0.49</v>
      </c>
      <c r="V698" s="53">
        <f t="shared" si="42"/>
        <v>274</v>
      </c>
      <c r="W698" s="53">
        <f t="shared" si="43"/>
        <v>135</v>
      </c>
      <c r="Y698" s="51">
        <f>VLOOKUP(A698,'[2]BASE 2023'!$C$5:$DV$1213,94,0)</f>
        <v>0</v>
      </c>
      <c r="Z698" s="51">
        <f>VLOOKUP(A698,'[2]BASE 2023'!$C$5:$DV$1213,93,0)</f>
        <v>0</v>
      </c>
    </row>
    <row r="699" spans="1:26" ht="17.25" customHeight="1" x14ac:dyDescent="0.25">
      <c r="A699" s="58" t="s">
        <v>3142</v>
      </c>
      <c r="B699" s="33">
        <v>44999</v>
      </c>
      <c r="C699" s="57">
        <v>45006</v>
      </c>
      <c r="D699" s="54" t="s">
        <v>732</v>
      </c>
      <c r="E699" s="36" t="s">
        <v>325</v>
      </c>
      <c r="F699" s="36" t="s">
        <v>2225</v>
      </c>
      <c r="G699" s="46">
        <v>76755600</v>
      </c>
      <c r="H699" s="34">
        <v>45280</v>
      </c>
      <c r="I699" s="35" t="s">
        <v>234</v>
      </c>
      <c r="J699" s="36" t="s">
        <v>1424</v>
      </c>
      <c r="K699" s="37">
        <v>0</v>
      </c>
      <c r="L699" s="55"/>
      <c r="M699" s="56">
        <v>0</v>
      </c>
      <c r="N699" s="50">
        <f t="shared" si="40"/>
        <v>76755600</v>
      </c>
      <c r="O699" s="38">
        <v>0.48</v>
      </c>
      <c r="P699" s="39"/>
      <c r="Q699" s="40"/>
      <c r="R699" s="41"/>
      <c r="T699" s="51">
        <v>45137</v>
      </c>
      <c r="U699" s="52">
        <f t="shared" si="41"/>
        <v>0.48</v>
      </c>
      <c r="V699" s="53">
        <f t="shared" si="42"/>
        <v>274</v>
      </c>
      <c r="W699" s="53">
        <f t="shared" si="43"/>
        <v>131</v>
      </c>
      <c r="Y699" s="51">
        <f>VLOOKUP(A699,'[2]BASE 2023'!$C$5:$DV$1213,94,0)</f>
        <v>0</v>
      </c>
      <c r="Z699" s="51">
        <f>VLOOKUP(A699,'[2]BASE 2023'!$C$5:$DV$1213,93,0)</f>
        <v>0</v>
      </c>
    </row>
    <row r="700" spans="1:26" ht="17.25" customHeight="1" x14ac:dyDescent="0.25">
      <c r="A700" s="58" t="s">
        <v>3143</v>
      </c>
      <c r="B700" s="33">
        <v>45001</v>
      </c>
      <c r="C700" s="57">
        <v>45007</v>
      </c>
      <c r="D700" s="54" t="s">
        <v>732</v>
      </c>
      <c r="E700" s="36" t="s">
        <v>141</v>
      </c>
      <c r="F700" s="36" t="s">
        <v>407</v>
      </c>
      <c r="G700" s="46">
        <v>59600000</v>
      </c>
      <c r="H700" s="34">
        <v>45251</v>
      </c>
      <c r="I700" s="35" t="s">
        <v>234</v>
      </c>
      <c r="J700" s="36" t="s">
        <v>1425</v>
      </c>
      <c r="K700" s="37">
        <v>0</v>
      </c>
      <c r="L700" s="55"/>
      <c r="M700" s="56">
        <v>0</v>
      </c>
      <c r="N700" s="50">
        <f t="shared" si="40"/>
        <v>59600000</v>
      </c>
      <c r="O700" s="38">
        <v>0.53</v>
      </c>
      <c r="P700" s="39"/>
      <c r="Q700" s="40"/>
      <c r="R700" s="41"/>
      <c r="T700" s="51">
        <v>45137</v>
      </c>
      <c r="U700" s="52">
        <f t="shared" si="41"/>
        <v>0.53</v>
      </c>
      <c r="V700" s="53">
        <f t="shared" si="42"/>
        <v>244</v>
      </c>
      <c r="W700" s="53">
        <f t="shared" si="43"/>
        <v>130</v>
      </c>
      <c r="Y700" s="51">
        <f>VLOOKUP(A700,'[2]BASE 2023'!$C$5:$DV$1213,94,0)</f>
        <v>0</v>
      </c>
      <c r="Z700" s="51">
        <f>VLOOKUP(A700,'[2]BASE 2023'!$C$5:$DV$1213,93,0)</f>
        <v>0</v>
      </c>
    </row>
    <row r="701" spans="1:26" ht="17.25" customHeight="1" x14ac:dyDescent="0.25">
      <c r="A701" s="58" t="s">
        <v>3144</v>
      </c>
      <c r="B701" s="33">
        <v>45001</v>
      </c>
      <c r="C701" s="57">
        <v>45006</v>
      </c>
      <c r="D701" s="54" t="s">
        <v>732</v>
      </c>
      <c r="E701" s="36" t="s">
        <v>96</v>
      </c>
      <c r="F701" s="36" t="s">
        <v>2226</v>
      </c>
      <c r="G701" s="46">
        <v>61645500</v>
      </c>
      <c r="H701" s="34">
        <v>45296</v>
      </c>
      <c r="I701" s="35" t="s">
        <v>234</v>
      </c>
      <c r="J701" s="36" t="s">
        <v>1426</v>
      </c>
      <c r="K701" s="37">
        <v>0</v>
      </c>
      <c r="L701" s="55"/>
      <c r="M701" s="56">
        <v>0</v>
      </c>
      <c r="N701" s="50">
        <f t="shared" si="40"/>
        <v>61645500</v>
      </c>
      <c r="O701" s="38">
        <v>0.45</v>
      </c>
      <c r="P701" s="39"/>
      <c r="Q701" s="40"/>
      <c r="R701" s="41"/>
      <c r="T701" s="51">
        <v>45137</v>
      </c>
      <c r="U701" s="52">
        <f t="shared" si="41"/>
        <v>0.45</v>
      </c>
      <c r="V701" s="53">
        <f t="shared" si="42"/>
        <v>290</v>
      </c>
      <c r="W701" s="53">
        <f t="shared" si="43"/>
        <v>131</v>
      </c>
      <c r="Y701" s="51">
        <f>VLOOKUP(A701,'[2]BASE 2023'!$C$5:$DV$1213,94,0)</f>
        <v>0</v>
      </c>
      <c r="Z701" s="51">
        <f>VLOOKUP(A701,'[2]BASE 2023'!$C$5:$DV$1213,93,0)</f>
        <v>0</v>
      </c>
    </row>
    <row r="702" spans="1:26" ht="17.25" customHeight="1" x14ac:dyDescent="0.25">
      <c r="A702" s="58" t="s">
        <v>3145</v>
      </c>
      <c r="B702" s="33">
        <v>45001</v>
      </c>
      <c r="C702" s="57">
        <v>45002</v>
      </c>
      <c r="D702" s="54" t="s">
        <v>732</v>
      </c>
      <c r="E702" s="36" t="s">
        <v>335</v>
      </c>
      <c r="F702" s="36" t="s">
        <v>2227</v>
      </c>
      <c r="G702" s="46">
        <v>92000000</v>
      </c>
      <c r="H702" s="34">
        <v>45246</v>
      </c>
      <c r="I702" s="35" t="s">
        <v>234</v>
      </c>
      <c r="J702" s="36" t="s">
        <v>1427</v>
      </c>
      <c r="K702" s="37">
        <v>0</v>
      </c>
      <c r="L702" s="55"/>
      <c r="M702" s="56">
        <v>0</v>
      </c>
      <c r="N702" s="50">
        <f t="shared" si="40"/>
        <v>92000000</v>
      </c>
      <c r="O702" s="38">
        <v>0.55000000000000004</v>
      </c>
      <c r="P702" s="39"/>
      <c r="Q702" s="40"/>
      <c r="R702" s="41"/>
      <c r="T702" s="51">
        <v>45137</v>
      </c>
      <c r="U702" s="52">
        <f t="shared" si="41"/>
        <v>0.55000000000000004</v>
      </c>
      <c r="V702" s="53">
        <f t="shared" si="42"/>
        <v>244</v>
      </c>
      <c r="W702" s="53">
        <f t="shared" si="43"/>
        <v>135</v>
      </c>
      <c r="Y702" s="51">
        <f>VLOOKUP(A702,'[2]BASE 2023'!$C$5:$DV$1213,94,0)</f>
        <v>0</v>
      </c>
      <c r="Z702" s="51">
        <f>VLOOKUP(A702,'[2]BASE 2023'!$C$5:$DV$1213,93,0)</f>
        <v>0</v>
      </c>
    </row>
    <row r="703" spans="1:26" ht="17.25" customHeight="1" x14ac:dyDescent="0.25">
      <c r="A703" s="58" t="s">
        <v>3146</v>
      </c>
      <c r="B703" s="33">
        <v>45002</v>
      </c>
      <c r="C703" s="57">
        <v>45008</v>
      </c>
      <c r="D703" s="54" t="s">
        <v>732</v>
      </c>
      <c r="E703" s="36" t="s">
        <v>2228</v>
      </c>
      <c r="F703" s="36" t="s">
        <v>2229</v>
      </c>
      <c r="G703" s="46">
        <v>53354000</v>
      </c>
      <c r="H703" s="34">
        <v>45293</v>
      </c>
      <c r="I703" s="35" t="s">
        <v>234</v>
      </c>
      <c r="J703" s="36" t="s">
        <v>1428</v>
      </c>
      <c r="K703" s="37">
        <v>0</v>
      </c>
      <c r="L703" s="55"/>
      <c r="M703" s="56">
        <v>0</v>
      </c>
      <c r="N703" s="50">
        <f t="shared" si="40"/>
        <v>53354000</v>
      </c>
      <c r="O703" s="38">
        <v>0.45</v>
      </c>
      <c r="P703" s="39"/>
      <c r="Q703" s="40"/>
      <c r="R703" s="41"/>
      <c r="T703" s="51">
        <v>45137</v>
      </c>
      <c r="U703" s="52">
        <f t="shared" si="41"/>
        <v>0.45</v>
      </c>
      <c r="V703" s="53">
        <f t="shared" si="42"/>
        <v>285</v>
      </c>
      <c r="W703" s="53">
        <f t="shared" si="43"/>
        <v>129</v>
      </c>
      <c r="Y703" s="51">
        <f>VLOOKUP(A703,'[2]BASE 2023'!$C$5:$DV$1213,94,0)</f>
        <v>0</v>
      </c>
      <c r="Z703" s="51">
        <f>VLOOKUP(A703,'[2]BASE 2023'!$C$5:$DV$1213,93,0)</f>
        <v>0</v>
      </c>
    </row>
    <row r="704" spans="1:26" ht="17.25" customHeight="1" x14ac:dyDescent="0.25">
      <c r="A704" s="58" t="s">
        <v>3147</v>
      </c>
      <c r="B704" s="33">
        <v>45002</v>
      </c>
      <c r="C704" s="57">
        <v>45007</v>
      </c>
      <c r="D704" s="54" t="s">
        <v>732</v>
      </c>
      <c r="E704" s="36" t="s">
        <v>614</v>
      </c>
      <c r="F704" s="36" t="s">
        <v>2230</v>
      </c>
      <c r="G704" s="46">
        <v>39600000</v>
      </c>
      <c r="H704" s="34">
        <v>45190</v>
      </c>
      <c r="I704" s="35" t="s">
        <v>234</v>
      </c>
      <c r="J704" s="36" t="s">
        <v>1429</v>
      </c>
      <c r="K704" s="37">
        <v>0</v>
      </c>
      <c r="L704" s="55"/>
      <c r="M704" s="56">
        <v>0</v>
      </c>
      <c r="N704" s="50">
        <f t="shared" si="40"/>
        <v>39600000</v>
      </c>
      <c r="O704" s="38">
        <v>0.71</v>
      </c>
      <c r="P704" s="39"/>
      <c r="Q704" s="40"/>
      <c r="R704" s="41"/>
      <c r="T704" s="51">
        <v>45137</v>
      </c>
      <c r="U704" s="52">
        <f t="shared" si="41"/>
        <v>0.71</v>
      </c>
      <c r="V704" s="53">
        <f t="shared" si="42"/>
        <v>183</v>
      </c>
      <c r="W704" s="53">
        <f t="shared" si="43"/>
        <v>130</v>
      </c>
      <c r="Y704" s="51">
        <f>VLOOKUP(A704,'[2]BASE 2023'!$C$5:$DV$1213,94,0)</f>
        <v>45191</v>
      </c>
      <c r="Z704" s="51">
        <f>VLOOKUP(A704,'[2]BASE 2023'!$C$5:$DV$1213,93,0)</f>
        <v>45188</v>
      </c>
    </row>
    <row r="705" spans="1:26" ht="17.25" customHeight="1" x14ac:dyDescent="0.25">
      <c r="A705" s="58" t="s">
        <v>3148</v>
      </c>
      <c r="B705" s="33">
        <v>45001</v>
      </c>
      <c r="C705" s="57">
        <v>45019</v>
      </c>
      <c r="D705" s="54" t="s">
        <v>736</v>
      </c>
      <c r="E705" s="36" t="s">
        <v>2231</v>
      </c>
      <c r="F705" s="36" t="s">
        <v>433</v>
      </c>
      <c r="G705" s="46">
        <v>124066687</v>
      </c>
      <c r="H705" s="34">
        <v>45171</v>
      </c>
      <c r="I705" s="35" t="s">
        <v>234</v>
      </c>
      <c r="J705" s="36" t="s">
        <v>1430</v>
      </c>
      <c r="K705" s="37">
        <v>0</v>
      </c>
      <c r="L705" s="55"/>
      <c r="M705" s="56">
        <v>0</v>
      </c>
      <c r="N705" s="50">
        <f t="shared" si="40"/>
        <v>124066687</v>
      </c>
      <c r="O705" s="38">
        <v>0.78</v>
      </c>
      <c r="P705" s="39"/>
      <c r="Q705" s="40"/>
      <c r="R705" s="41"/>
      <c r="T705" s="51">
        <v>45137</v>
      </c>
      <c r="U705" s="52">
        <f t="shared" si="41"/>
        <v>0.78</v>
      </c>
      <c r="V705" s="53">
        <f t="shared" si="42"/>
        <v>152</v>
      </c>
      <c r="W705" s="53">
        <f t="shared" si="43"/>
        <v>118</v>
      </c>
      <c r="Y705" s="51">
        <f>VLOOKUP(A705,'[2]BASE 2023'!$C$5:$DV$1213,94,0)</f>
        <v>0</v>
      </c>
      <c r="Z705" s="51">
        <f>VLOOKUP(A705,'[2]BASE 2023'!$C$5:$DV$1213,93,0)</f>
        <v>0</v>
      </c>
    </row>
    <row r="706" spans="1:26" ht="17.25" customHeight="1" x14ac:dyDescent="0.25">
      <c r="A706" s="58" t="s">
        <v>3149</v>
      </c>
      <c r="B706" s="33">
        <v>45002</v>
      </c>
      <c r="C706" s="57">
        <v>45012</v>
      </c>
      <c r="D706" s="54" t="s">
        <v>737</v>
      </c>
      <c r="E706" s="36" t="s">
        <v>223</v>
      </c>
      <c r="F706" s="36" t="s">
        <v>2232</v>
      </c>
      <c r="G706" s="46">
        <v>378383525</v>
      </c>
      <c r="H706" s="34">
        <v>45302</v>
      </c>
      <c r="I706" s="35" t="s">
        <v>234</v>
      </c>
      <c r="J706" s="36" t="s">
        <v>1431</v>
      </c>
      <c r="K706" s="37">
        <v>0</v>
      </c>
      <c r="L706" s="55"/>
      <c r="M706" s="56">
        <v>0</v>
      </c>
      <c r="N706" s="50">
        <f t="shared" si="40"/>
        <v>378383525</v>
      </c>
      <c r="O706" s="38">
        <v>0.43</v>
      </c>
      <c r="P706" s="39"/>
      <c r="Q706" s="40"/>
      <c r="R706" s="41"/>
      <c r="T706" s="51">
        <v>45137</v>
      </c>
      <c r="U706" s="52">
        <f t="shared" si="41"/>
        <v>0.43</v>
      </c>
      <c r="V706" s="53">
        <f t="shared" si="42"/>
        <v>290</v>
      </c>
      <c r="W706" s="53">
        <f t="shared" si="43"/>
        <v>125</v>
      </c>
      <c r="Y706" s="51">
        <f>VLOOKUP(A706,'[2]BASE 2023'!$C$5:$DV$1213,94,0)</f>
        <v>0</v>
      </c>
      <c r="Z706" s="51">
        <f>VLOOKUP(A706,'[2]BASE 2023'!$C$5:$DV$1213,93,0)</f>
        <v>0</v>
      </c>
    </row>
    <row r="707" spans="1:26" ht="17.25" customHeight="1" x14ac:dyDescent="0.25">
      <c r="A707" s="58" t="s">
        <v>3150</v>
      </c>
      <c r="B707" s="33">
        <v>45001</v>
      </c>
      <c r="C707" s="57">
        <v>45006</v>
      </c>
      <c r="D707" s="54" t="s">
        <v>732</v>
      </c>
      <c r="E707" s="36" t="s">
        <v>2233</v>
      </c>
      <c r="F707" s="36" t="s">
        <v>1877</v>
      </c>
      <c r="G707" s="46">
        <v>36000000</v>
      </c>
      <c r="H707" s="34">
        <v>45250</v>
      </c>
      <c r="I707" s="35" t="s">
        <v>234</v>
      </c>
      <c r="J707" s="36" t="s">
        <v>1432</v>
      </c>
      <c r="K707" s="37">
        <v>0</v>
      </c>
      <c r="L707" s="55"/>
      <c r="M707" s="56">
        <v>0</v>
      </c>
      <c r="N707" s="50">
        <f t="shared" si="40"/>
        <v>36000000</v>
      </c>
      <c r="O707" s="38">
        <v>0.54</v>
      </c>
      <c r="P707" s="39"/>
      <c r="Q707" s="40"/>
      <c r="R707" s="41"/>
      <c r="T707" s="51">
        <v>45137</v>
      </c>
      <c r="U707" s="52">
        <f t="shared" si="41"/>
        <v>0.54</v>
      </c>
      <c r="V707" s="53">
        <f t="shared" si="42"/>
        <v>244</v>
      </c>
      <c r="W707" s="53">
        <f t="shared" si="43"/>
        <v>131</v>
      </c>
      <c r="Y707" s="51">
        <f>VLOOKUP(A707,'[2]BASE 2023'!$C$5:$DV$1213,94,0)</f>
        <v>0</v>
      </c>
      <c r="Z707" s="51">
        <f>VLOOKUP(A707,'[2]BASE 2023'!$C$5:$DV$1213,93,0)</f>
        <v>0</v>
      </c>
    </row>
    <row r="708" spans="1:26" ht="17.25" customHeight="1" x14ac:dyDescent="0.25">
      <c r="A708" s="58" t="s">
        <v>3151</v>
      </c>
      <c r="B708" s="33">
        <v>45006</v>
      </c>
      <c r="C708" s="57">
        <v>45012</v>
      </c>
      <c r="D708" s="54" t="s">
        <v>734</v>
      </c>
      <c r="E708" s="36" t="s">
        <v>2234</v>
      </c>
      <c r="F708" s="36" t="s">
        <v>2235</v>
      </c>
      <c r="G708" s="46">
        <v>136850000</v>
      </c>
      <c r="H708" s="34">
        <v>45103</v>
      </c>
      <c r="I708" s="35" t="s">
        <v>234</v>
      </c>
      <c r="J708" s="36" t="s">
        <v>1433</v>
      </c>
      <c r="K708" s="37">
        <v>0</v>
      </c>
      <c r="L708" s="55"/>
      <c r="M708" s="56">
        <v>0</v>
      </c>
      <c r="N708" s="50">
        <f t="shared" si="40"/>
        <v>136850000</v>
      </c>
      <c r="O708" s="38">
        <v>1</v>
      </c>
      <c r="P708" s="39"/>
      <c r="Q708" s="40"/>
      <c r="R708" s="41"/>
      <c r="T708" s="51">
        <v>45137</v>
      </c>
      <c r="U708" s="52">
        <f t="shared" si="41"/>
        <v>1.37</v>
      </c>
      <c r="V708" s="53">
        <f t="shared" si="42"/>
        <v>91</v>
      </c>
      <c r="W708" s="53">
        <f t="shared" si="43"/>
        <v>125</v>
      </c>
      <c r="Y708" s="51">
        <f>VLOOKUP(A708,'[2]BASE 2023'!$C$5:$DV$1213,94,0)</f>
        <v>0</v>
      </c>
      <c r="Z708" s="51">
        <f>VLOOKUP(A708,'[2]BASE 2023'!$C$5:$DV$1213,93,0)</f>
        <v>0</v>
      </c>
    </row>
    <row r="709" spans="1:26" ht="17.25" customHeight="1" x14ac:dyDescent="0.25">
      <c r="A709" s="58" t="s">
        <v>3152</v>
      </c>
      <c r="B709" s="33">
        <v>45006</v>
      </c>
      <c r="C709" s="57">
        <v>45012</v>
      </c>
      <c r="D709" s="54" t="s">
        <v>732</v>
      </c>
      <c r="E709" s="36" t="s">
        <v>355</v>
      </c>
      <c r="F709" s="36" t="s">
        <v>116</v>
      </c>
      <c r="G709" s="46">
        <v>53354000</v>
      </c>
      <c r="H709" s="34">
        <v>45297</v>
      </c>
      <c r="I709" s="35" t="s">
        <v>234</v>
      </c>
      <c r="J709" s="36" t="s">
        <v>1434</v>
      </c>
      <c r="K709" s="37">
        <v>0</v>
      </c>
      <c r="L709" s="55"/>
      <c r="M709" s="56">
        <v>0</v>
      </c>
      <c r="N709" s="50">
        <f t="shared" si="40"/>
        <v>53354000</v>
      </c>
      <c r="O709" s="38">
        <v>0.44</v>
      </c>
      <c r="P709" s="39"/>
      <c r="Q709" s="40"/>
      <c r="R709" s="41"/>
      <c r="T709" s="51">
        <v>45137</v>
      </c>
      <c r="U709" s="52">
        <f t="shared" si="41"/>
        <v>0.44</v>
      </c>
      <c r="V709" s="53">
        <f t="shared" si="42"/>
        <v>285</v>
      </c>
      <c r="W709" s="53">
        <f t="shared" si="43"/>
        <v>125</v>
      </c>
      <c r="Y709" s="51">
        <f>VLOOKUP(A709,'[2]BASE 2023'!$C$5:$DV$1213,94,0)</f>
        <v>0</v>
      </c>
      <c r="Z709" s="51">
        <f>VLOOKUP(A709,'[2]BASE 2023'!$C$5:$DV$1213,93,0)</f>
        <v>0</v>
      </c>
    </row>
    <row r="710" spans="1:26" ht="17.25" customHeight="1" x14ac:dyDescent="0.25">
      <c r="A710" s="58" t="s">
        <v>3153</v>
      </c>
      <c r="B710" s="33">
        <v>45006</v>
      </c>
      <c r="C710" s="57">
        <v>45007</v>
      </c>
      <c r="D710" s="54" t="s">
        <v>732</v>
      </c>
      <c r="E710" s="36" t="s">
        <v>663</v>
      </c>
      <c r="F710" s="36" t="s">
        <v>2236</v>
      </c>
      <c r="G710" s="46">
        <v>65662500</v>
      </c>
      <c r="H710" s="34">
        <v>45266</v>
      </c>
      <c r="I710" s="35" t="s">
        <v>234</v>
      </c>
      <c r="J710" s="36" t="s">
        <v>1435</v>
      </c>
      <c r="K710" s="37">
        <v>0</v>
      </c>
      <c r="L710" s="55"/>
      <c r="M710" s="56">
        <v>0</v>
      </c>
      <c r="N710" s="50">
        <f t="shared" si="40"/>
        <v>65662500</v>
      </c>
      <c r="O710" s="38">
        <v>0.5</v>
      </c>
      <c r="P710" s="39"/>
      <c r="Q710" s="40"/>
      <c r="R710" s="41"/>
      <c r="T710" s="51">
        <v>45137</v>
      </c>
      <c r="U710" s="52">
        <f t="shared" si="41"/>
        <v>0.5</v>
      </c>
      <c r="V710" s="53">
        <f t="shared" si="42"/>
        <v>259</v>
      </c>
      <c r="W710" s="53">
        <f t="shared" si="43"/>
        <v>130</v>
      </c>
      <c r="Y710" s="51">
        <f>VLOOKUP(A710,'[2]BASE 2023'!$C$5:$DV$1213,94,0)</f>
        <v>0</v>
      </c>
      <c r="Z710" s="51">
        <f>VLOOKUP(A710,'[2]BASE 2023'!$C$5:$DV$1213,93,0)</f>
        <v>0</v>
      </c>
    </row>
    <row r="711" spans="1:26" ht="17.25" customHeight="1" x14ac:dyDescent="0.25">
      <c r="A711" s="58" t="s">
        <v>3154</v>
      </c>
      <c r="B711" s="33">
        <v>45006</v>
      </c>
      <c r="C711" s="57">
        <v>45019</v>
      </c>
      <c r="D711" s="54" t="s">
        <v>732</v>
      </c>
      <c r="E711" s="36" t="s">
        <v>206</v>
      </c>
      <c r="F711" s="36" t="s">
        <v>2237</v>
      </c>
      <c r="G711" s="46">
        <v>92700000</v>
      </c>
      <c r="H711" s="34">
        <v>45293</v>
      </c>
      <c r="I711" s="35" t="s">
        <v>234</v>
      </c>
      <c r="J711" s="36" t="s">
        <v>1436</v>
      </c>
      <c r="K711" s="37">
        <v>0</v>
      </c>
      <c r="L711" s="55"/>
      <c r="M711" s="56">
        <v>0</v>
      </c>
      <c r="N711" s="50">
        <f t="shared" si="40"/>
        <v>92700000</v>
      </c>
      <c r="O711" s="38">
        <v>0.43</v>
      </c>
      <c r="P711" s="39"/>
      <c r="Q711" s="40"/>
      <c r="R711" s="41"/>
      <c r="T711" s="51">
        <v>45137</v>
      </c>
      <c r="U711" s="52">
        <f t="shared" si="41"/>
        <v>0.43</v>
      </c>
      <c r="V711" s="53">
        <f t="shared" si="42"/>
        <v>274</v>
      </c>
      <c r="W711" s="53">
        <f t="shared" si="43"/>
        <v>118</v>
      </c>
      <c r="Y711" s="51">
        <f>VLOOKUP(A711,'[2]BASE 2023'!$C$5:$DV$1213,94,0)</f>
        <v>0</v>
      </c>
      <c r="Z711" s="51">
        <f>VLOOKUP(A711,'[2]BASE 2023'!$C$5:$DV$1213,93,0)</f>
        <v>0</v>
      </c>
    </row>
    <row r="712" spans="1:26" ht="17.25" customHeight="1" x14ac:dyDescent="0.25">
      <c r="A712" s="58" t="s">
        <v>3155</v>
      </c>
      <c r="B712" s="33">
        <v>45008</v>
      </c>
      <c r="C712" s="57">
        <v>45008</v>
      </c>
      <c r="D712" s="54" t="s">
        <v>732</v>
      </c>
      <c r="E712" s="36" t="s">
        <v>681</v>
      </c>
      <c r="F712" s="36" t="s">
        <v>74</v>
      </c>
      <c r="G712" s="46">
        <v>41715000</v>
      </c>
      <c r="H712" s="34">
        <v>45008</v>
      </c>
      <c r="I712" s="35" t="s">
        <v>234</v>
      </c>
      <c r="J712" s="36" t="s">
        <v>1437</v>
      </c>
      <c r="K712" s="37">
        <v>0</v>
      </c>
      <c r="L712" s="55"/>
      <c r="M712" s="56">
        <v>41715000</v>
      </c>
      <c r="N712" s="50">
        <f t="shared" si="40"/>
        <v>0</v>
      </c>
      <c r="O712" s="38" t="e">
        <v>#DIV/0!</v>
      </c>
      <c r="P712" s="39"/>
      <c r="Q712" s="40"/>
      <c r="R712" s="41"/>
      <c r="T712" s="51">
        <v>45137</v>
      </c>
      <c r="U712" s="52" t="e">
        <f t="shared" si="41"/>
        <v>#DIV/0!</v>
      </c>
      <c r="V712" s="53">
        <f t="shared" si="42"/>
        <v>0</v>
      </c>
      <c r="W712" s="53">
        <f t="shared" si="43"/>
        <v>129</v>
      </c>
      <c r="Y712" s="51">
        <f>VLOOKUP(A712,'[2]BASE 2023'!$C$5:$DV$1213,94,0)</f>
        <v>0</v>
      </c>
      <c r="Z712" s="51">
        <f>VLOOKUP(A712,'[2]BASE 2023'!$C$5:$DV$1213,93,0)</f>
        <v>0</v>
      </c>
    </row>
    <row r="713" spans="1:26" ht="17.25" customHeight="1" x14ac:dyDescent="0.25">
      <c r="A713" s="58" t="s">
        <v>3156</v>
      </c>
      <c r="B713" s="33">
        <v>45008</v>
      </c>
      <c r="C713" s="57">
        <v>45014</v>
      </c>
      <c r="D713" s="54" t="s">
        <v>737</v>
      </c>
      <c r="E713" s="36" t="s">
        <v>223</v>
      </c>
      <c r="F713" s="36" t="s">
        <v>2238</v>
      </c>
      <c r="G713" s="46">
        <v>936645856</v>
      </c>
      <c r="H713" s="34">
        <v>45337</v>
      </c>
      <c r="I713" s="35" t="s">
        <v>234</v>
      </c>
      <c r="J713" s="36" t="s">
        <v>1438</v>
      </c>
      <c r="K713" s="37">
        <v>0</v>
      </c>
      <c r="L713" s="55"/>
      <c r="M713" s="56">
        <v>0</v>
      </c>
      <c r="N713" s="50">
        <f t="shared" si="40"/>
        <v>936645856</v>
      </c>
      <c r="O713" s="38">
        <v>0.38</v>
      </c>
      <c r="P713" s="39"/>
      <c r="Q713" s="40"/>
      <c r="R713" s="41"/>
      <c r="T713" s="51">
        <v>45137</v>
      </c>
      <c r="U713" s="52">
        <f t="shared" si="41"/>
        <v>0.38</v>
      </c>
      <c r="V713" s="53">
        <f t="shared" si="42"/>
        <v>323</v>
      </c>
      <c r="W713" s="53">
        <f t="shared" si="43"/>
        <v>123</v>
      </c>
      <c r="Y713" s="51">
        <f>VLOOKUP(A713,'[2]BASE 2023'!$C$5:$DV$1213,94,0)</f>
        <v>0</v>
      </c>
      <c r="Z713" s="51">
        <f>VLOOKUP(A713,'[2]BASE 2023'!$C$5:$DV$1213,93,0)</f>
        <v>0</v>
      </c>
    </row>
    <row r="714" spans="1:26" ht="17.25" customHeight="1" x14ac:dyDescent="0.25">
      <c r="A714" s="58" t="s">
        <v>3157</v>
      </c>
      <c r="B714" s="33">
        <v>45006</v>
      </c>
      <c r="C714" s="57">
        <v>45008</v>
      </c>
      <c r="D714" s="54" t="s">
        <v>732</v>
      </c>
      <c r="E714" s="36" t="s">
        <v>297</v>
      </c>
      <c r="F714" s="36" t="s">
        <v>2239</v>
      </c>
      <c r="G714" s="46">
        <v>42800000</v>
      </c>
      <c r="H714" s="34">
        <v>45252</v>
      </c>
      <c r="I714" s="35" t="s">
        <v>234</v>
      </c>
      <c r="J714" s="36" t="s">
        <v>1439</v>
      </c>
      <c r="K714" s="37">
        <v>0</v>
      </c>
      <c r="L714" s="55"/>
      <c r="M714" s="56">
        <v>0</v>
      </c>
      <c r="N714" s="50">
        <f t="shared" si="40"/>
        <v>42800000</v>
      </c>
      <c r="O714" s="38">
        <v>0.53</v>
      </c>
      <c r="P714" s="39"/>
      <c r="Q714" s="40"/>
      <c r="R714" s="41"/>
      <c r="T714" s="51">
        <v>45137</v>
      </c>
      <c r="U714" s="52">
        <f t="shared" si="41"/>
        <v>0.53</v>
      </c>
      <c r="V714" s="53">
        <f t="shared" si="42"/>
        <v>244</v>
      </c>
      <c r="W714" s="53">
        <f t="shared" si="43"/>
        <v>129</v>
      </c>
      <c r="Y714" s="51">
        <f>VLOOKUP(A714,'[2]BASE 2023'!$C$5:$DV$1213,94,0)</f>
        <v>0</v>
      </c>
      <c r="Z714" s="51">
        <f>VLOOKUP(A714,'[2]BASE 2023'!$C$5:$DV$1213,93,0)</f>
        <v>0</v>
      </c>
    </row>
    <row r="715" spans="1:26" ht="17.25" customHeight="1" x14ac:dyDescent="0.25">
      <c r="A715" s="58" t="s">
        <v>3158</v>
      </c>
      <c r="B715" s="33">
        <v>45007</v>
      </c>
      <c r="C715" s="57">
        <v>45008</v>
      </c>
      <c r="D715" s="54" t="s">
        <v>732</v>
      </c>
      <c r="E715" s="36" t="s">
        <v>493</v>
      </c>
      <c r="F715" s="36" t="s">
        <v>2240</v>
      </c>
      <c r="G715" s="46">
        <v>52401250</v>
      </c>
      <c r="H715" s="34">
        <v>45287</v>
      </c>
      <c r="I715" s="35" t="s">
        <v>234</v>
      </c>
      <c r="J715" s="36" t="s">
        <v>1440</v>
      </c>
      <c r="K715" s="37">
        <v>0</v>
      </c>
      <c r="L715" s="55"/>
      <c r="M715" s="56">
        <v>0</v>
      </c>
      <c r="N715" s="50">
        <f t="shared" si="40"/>
        <v>52401250</v>
      </c>
      <c r="O715" s="38">
        <v>0.46</v>
      </c>
      <c r="P715" s="39"/>
      <c r="Q715" s="40"/>
      <c r="R715" s="41"/>
      <c r="T715" s="51">
        <v>45137</v>
      </c>
      <c r="U715" s="52">
        <f t="shared" si="41"/>
        <v>0.46</v>
      </c>
      <c r="V715" s="53">
        <f t="shared" si="42"/>
        <v>279</v>
      </c>
      <c r="W715" s="53">
        <f t="shared" si="43"/>
        <v>129</v>
      </c>
      <c r="Y715" s="51">
        <f>VLOOKUP(A715,'[2]BASE 2023'!$C$5:$DV$1213,94,0)</f>
        <v>0</v>
      </c>
      <c r="Z715" s="51">
        <f>VLOOKUP(A715,'[2]BASE 2023'!$C$5:$DV$1213,93,0)</f>
        <v>0</v>
      </c>
    </row>
    <row r="716" spans="1:26" ht="17.25" customHeight="1" x14ac:dyDescent="0.25">
      <c r="A716" s="58" t="s">
        <v>3159</v>
      </c>
      <c r="B716" s="33">
        <v>45008</v>
      </c>
      <c r="C716" s="57">
        <v>45012</v>
      </c>
      <c r="D716" s="54" t="s">
        <v>733</v>
      </c>
      <c r="E716" s="36" t="s">
        <v>237</v>
      </c>
      <c r="F716" s="36" t="s">
        <v>2241</v>
      </c>
      <c r="G716" s="46">
        <v>26400000</v>
      </c>
      <c r="H716" s="34">
        <v>45256</v>
      </c>
      <c r="I716" s="35" t="s">
        <v>234</v>
      </c>
      <c r="J716" s="36" t="s">
        <v>1441</v>
      </c>
      <c r="K716" s="37">
        <v>0</v>
      </c>
      <c r="L716" s="55"/>
      <c r="M716" s="56">
        <v>0</v>
      </c>
      <c r="N716" s="50">
        <f t="shared" ref="N716:N779" si="44">+G716+L716-M716</f>
        <v>26400000</v>
      </c>
      <c r="O716" s="38">
        <v>0.51</v>
      </c>
      <c r="P716" s="39"/>
      <c r="Q716" s="40"/>
      <c r="R716" s="41"/>
      <c r="T716" s="51">
        <v>45137</v>
      </c>
      <c r="U716" s="52">
        <f t="shared" si="41"/>
        <v>0.51</v>
      </c>
      <c r="V716" s="53">
        <f t="shared" si="42"/>
        <v>244</v>
      </c>
      <c r="W716" s="53">
        <f t="shared" si="43"/>
        <v>125</v>
      </c>
      <c r="Y716" s="51">
        <f>VLOOKUP(A716,'[2]BASE 2023'!$C$5:$DV$1213,94,0)</f>
        <v>0</v>
      </c>
      <c r="Z716" s="51">
        <f>VLOOKUP(A716,'[2]BASE 2023'!$C$5:$DV$1213,93,0)</f>
        <v>0</v>
      </c>
    </row>
    <row r="717" spans="1:26" ht="17.25" customHeight="1" x14ac:dyDescent="0.25">
      <c r="A717" s="58" t="s">
        <v>3160</v>
      </c>
      <c r="B717" s="33">
        <v>45008</v>
      </c>
      <c r="C717" s="57">
        <v>45009</v>
      </c>
      <c r="D717" s="54" t="s">
        <v>732</v>
      </c>
      <c r="E717" s="36" t="s">
        <v>2242</v>
      </c>
      <c r="F717" s="36" t="s">
        <v>2243</v>
      </c>
      <c r="G717" s="46">
        <v>49440000</v>
      </c>
      <c r="H717" s="34">
        <v>45253</v>
      </c>
      <c r="I717" s="35" t="s">
        <v>234</v>
      </c>
      <c r="J717" s="36" t="s">
        <v>1442</v>
      </c>
      <c r="K717" s="37">
        <v>0</v>
      </c>
      <c r="L717" s="55"/>
      <c r="M717" s="56">
        <v>0</v>
      </c>
      <c r="N717" s="50">
        <f t="shared" si="44"/>
        <v>49440000</v>
      </c>
      <c r="O717" s="38">
        <v>0.52</v>
      </c>
      <c r="P717" s="39"/>
      <c r="Q717" s="40"/>
      <c r="R717" s="41"/>
      <c r="T717" s="51">
        <v>45137</v>
      </c>
      <c r="U717" s="52">
        <f t="shared" ref="U717:U780" si="45">ROUND(W717/V717,2)</f>
        <v>0.52</v>
      </c>
      <c r="V717" s="53">
        <f t="shared" ref="V717:V780" si="46">+H717-C717</f>
        <v>244</v>
      </c>
      <c r="W717" s="53">
        <f t="shared" ref="W717:W780" si="47">+T717-C717</f>
        <v>128</v>
      </c>
      <c r="Y717" s="51">
        <f>VLOOKUP(A717,'[2]BASE 2023'!$C$5:$DV$1213,94,0)</f>
        <v>0</v>
      </c>
      <c r="Z717" s="51">
        <f>VLOOKUP(A717,'[2]BASE 2023'!$C$5:$DV$1213,93,0)</f>
        <v>0</v>
      </c>
    </row>
    <row r="718" spans="1:26" ht="17.25" customHeight="1" x14ac:dyDescent="0.25">
      <c r="A718" s="58" t="s">
        <v>3161</v>
      </c>
      <c r="B718" s="33">
        <v>45007</v>
      </c>
      <c r="C718" s="57">
        <v>45009</v>
      </c>
      <c r="D718" s="54" t="s">
        <v>732</v>
      </c>
      <c r="E718" s="36" t="s">
        <v>2244</v>
      </c>
      <c r="F718" s="36" t="s">
        <v>2245</v>
      </c>
      <c r="G718" s="46">
        <v>80000000</v>
      </c>
      <c r="H718" s="34">
        <v>45253</v>
      </c>
      <c r="I718" s="35" t="s">
        <v>234</v>
      </c>
      <c r="J718" s="36" t="s">
        <v>1443</v>
      </c>
      <c r="K718" s="37">
        <v>0</v>
      </c>
      <c r="L718" s="55"/>
      <c r="M718" s="56">
        <v>0</v>
      </c>
      <c r="N718" s="50">
        <f t="shared" si="44"/>
        <v>80000000</v>
      </c>
      <c r="O718" s="38">
        <v>0.52</v>
      </c>
      <c r="P718" s="39"/>
      <c r="Q718" s="40"/>
      <c r="R718" s="41"/>
      <c r="T718" s="51">
        <v>45137</v>
      </c>
      <c r="U718" s="52">
        <f t="shared" si="45"/>
        <v>0.52</v>
      </c>
      <c r="V718" s="53">
        <f t="shared" si="46"/>
        <v>244</v>
      </c>
      <c r="W718" s="53">
        <f t="shared" si="47"/>
        <v>128</v>
      </c>
      <c r="Y718" s="51">
        <f>VLOOKUP(A718,'[2]BASE 2023'!$C$5:$DV$1213,94,0)</f>
        <v>0</v>
      </c>
      <c r="Z718" s="51">
        <f>VLOOKUP(A718,'[2]BASE 2023'!$C$5:$DV$1213,93,0)</f>
        <v>0</v>
      </c>
    </row>
    <row r="719" spans="1:26" ht="17.25" customHeight="1" x14ac:dyDescent="0.25">
      <c r="A719" s="58" t="s">
        <v>3162</v>
      </c>
      <c r="B719" s="33">
        <v>45007</v>
      </c>
      <c r="C719" s="57">
        <v>45009</v>
      </c>
      <c r="D719" s="54" t="s">
        <v>732</v>
      </c>
      <c r="E719" s="36" t="s">
        <v>52</v>
      </c>
      <c r="F719" s="36" t="s">
        <v>1699</v>
      </c>
      <c r="G719" s="46">
        <v>52152333</v>
      </c>
      <c r="H719" s="34">
        <v>45229</v>
      </c>
      <c r="I719" s="35" t="s">
        <v>234</v>
      </c>
      <c r="J719" s="36" t="s">
        <v>1444</v>
      </c>
      <c r="K719" s="37">
        <v>0</v>
      </c>
      <c r="L719" s="55"/>
      <c r="M719" s="56">
        <v>0</v>
      </c>
      <c r="N719" s="50">
        <f t="shared" si="44"/>
        <v>52152333</v>
      </c>
      <c r="O719" s="38">
        <v>0.57999999999999996</v>
      </c>
      <c r="P719" s="39"/>
      <c r="Q719" s="40"/>
      <c r="R719" s="41"/>
      <c r="T719" s="51">
        <v>45137</v>
      </c>
      <c r="U719" s="52">
        <f t="shared" si="45"/>
        <v>0.57999999999999996</v>
      </c>
      <c r="V719" s="53">
        <f t="shared" si="46"/>
        <v>220</v>
      </c>
      <c r="W719" s="53">
        <f t="shared" si="47"/>
        <v>128</v>
      </c>
      <c r="Y719" s="51">
        <f>VLOOKUP(A719,'[2]BASE 2023'!$C$5:$DV$1213,94,0)</f>
        <v>0</v>
      </c>
      <c r="Z719" s="51">
        <f>VLOOKUP(A719,'[2]BASE 2023'!$C$5:$DV$1213,93,0)</f>
        <v>0</v>
      </c>
    </row>
    <row r="720" spans="1:26" ht="17.25" customHeight="1" x14ac:dyDescent="0.25">
      <c r="A720" s="58" t="s">
        <v>3163</v>
      </c>
      <c r="B720" s="33">
        <v>45008</v>
      </c>
      <c r="C720" s="57">
        <v>45013</v>
      </c>
      <c r="D720" s="54" t="s">
        <v>733</v>
      </c>
      <c r="E720" s="36" t="s">
        <v>298</v>
      </c>
      <c r="F720" s="36" t="s">
        <v>430</v>
      </c>
      <c r="G720" s="46">
        <v>28800000</v>
      </c>
      <c r="H720" s="34">
        <v>45257</v>
      </c>
      <c r="I720" s="35" t="s">
        <v>234</v>
      </c>
      <c r="J720" s="36" t="s">
        <v>1445</v>
      </c>
      <c r="K720" s="37">
        <v>0</v>
      </c>
      <c r="L720" s="55"/>
      <c r="M720" s="56">
        <v>0</v>
      </c>
      <c r="N720" s="50">
        <f t="shared" si="44"/>
        <v>28800000</v>
      </c>
      <c r="O720" s="38">
        <v>0.51</v>
      </c>
      <c r="P720" s="39"/>
      <c r="Q720" s="40"/>
      <c r="R720" s="41"/>
      <c r="T720" s="51">
        <v>45137</v>
      </c>
      <c r="U720" s="52">
        <f t="shared" si="45"/>
        <v>0.51</v>
      </c>
      <c r="V720" s="53">
        <f t="shared" si="46"/>
        <v>244</v>
      </c>
      <c r="W720" s="53">
        <f t="shared" si="47"/>
        <v>124</v>
      </c>
      <c r="Y720" s="51">
        <f>VLOOKUP(A720,'[2]BASE 2023'!$C$5:$DV$1213,94,0)</f>
        <v>0</v>
      </c>
      <c r="Z720" s="51">
        <f>VLOOKUP(A720,'[2]BASE 2023'!$C$5:$DV$1213,93,0)</f>
        <v>0</v>
      </c>
    </row>
    <row r="721" spans="1:26" ht="17.25" customHeight="1" x14ac:dyDescent="0.25">
      <c r="A721" s="58" t="s">
        <v>3164</v>
      </c>
      <c r="B721" s="33">
        <v>45007</v>
      </c>
      <c r="C721" s="57">
        <v>45012</v>
      </c>
      <c r="D721" s="54" t="s">
        <v>732</v>
      </c>
      <c r="E721" s="36" t="s">
        <v>670</v>
      </c>
      <c r="F721" s="36" t="s">
        <v>2246</v>
      </c>
      <c r="G721" s="46">
        <v>42800000</v>
      </c>
      <c r="H721" s="34">
        <v>45256</v>
      </c>
      <c r="I721" s="35" t="s">
        <v>234</v>
      </c>
      <c r="J721" s="36" t="s">
        <v>1446</v>
      </c>
      <c r="K721" s="37">
        <v>0</v>
      </c>
      <c r="L721" s="55"/>
      <c r="M721" s="56">
        <v>0</v>
      </c>
      <c r="N721" s="50">
        <f t="shared" si="44"/>
        <v>42800000</v>
      </c>
      <c r="O721" s="38">
        <v>0.51</v>
      </c>
      <c r="P721" s="39"/>
      <c r="Q721" s="40"/>
      <c r="R721" s="41"/>
      <c r="T721" s="51">
        <v>45137</v>
      </c>
      <c r="U721" s="52">
        <f t="shared" si="45"/>
        <v>0.51</v>
      </c>
      <c r="V721" s="53">
        <f t="shared" si="46"/>
        <v>244</v>
      </c>
      <c r="W721" s="53">
        <f t="shared" si="47"/>
        <v>125</v>
      </c>
      <c r="Y721" s="51">
        <f>VLOOKUP(A721,'[2]BASE 2023'!$C$5:$DV$1213,94,0)</f>
        <v>0</v>
      </c>
      <c r="Z721" s="51">
        <f>VLOOKUP(A721,'[2]BASE 2023'!$C$5:$DV$1213,93,0)</f>
        <v>0</v>
      </c>
    </row>
    <row r="722" spans="1:26" ht="17.25" customHeight="1" x14ac:dyDescent="0.25">
      <c r="A722" s="58" t="s">
        <v>3165</v>
      </c>
      <c r="B722" s="33">
        <v>45009</v>
      </c>
      <c r="C722" s="57">
        <v>45013</v>
      </c>
      <c r="D722" s="54" t="s">
        <v>732</v>
      </c>
      <c r="E722" s="36" t="s">
        <v>552</v>
      </c>
      <c r="F722" s="36" t="s">
        <v>2247</v>
      </c>
      <c r="G722" s="46">
        <v>68598000</v>
      </c>
      <c r="H722" s="34">
        <v>45287</v>
      </c>
      <c r="I722" s="35" t="s">
        <v>234</v>
      </c>
      <c r="J722" s="36" t="s">
        <v>1447</v>
      </c>
      <c r="K722" s="37">
        <v>0</v>
      </c>
      <c r="L722" s="55"/>
      <c r="M722" s="56">
        <v>0</v>
      </c>
      <c r="N722" s="50">
        <f t="shared" si="44"/>
        <v>68598000</v>
      </c>
      <c r="O722" s="38">
        <v>0.45</v>
      </c>
      <c r="P722" s="39"/>
      <c r="Q722" s="40"/>
      <c r="R722" s="41"/>
      <c r="T722" s="51">
        <v>45137</v>
      </c>
      <c r="U722" s="52">
        <f t="shared" si="45"/>
        <v>0.45</v>
      </c>
      <c r="V722" s="53">
        <f t="shared" si="46"/>
        <v>274</v>
      </c>
      <c r="W722" s="53">
        <f t="shared" si="47"/>
        <v>124</v>
      </c>
      <c r="Y722" s="51">
        <f>VLOOKUP(A722,'[2]BASE 2023'!$C$5:$DV$1213,94,0)</f>
        <v>0</v>
      </c>
      <c r="Z722" s="51">
        <f>VLOOKUP(A722,'[2]BASE 2023'!$C$5:$DV$1213,93,0)</f>
        <v>0</v>
      </c>
    </row>
    <row r="723" spans="1:26" ht="17.25" customHeight="1" x14ac:dyDescent="0.25">
      <c r="A723" s="58" t="s">
        <v>3166</v>
      </c>
      <c r="B723" s="33">
        <v>45009</v>
      </c>
      <c r="C723" s="57">
        <v>45013</v>
      </c>
      <c r="D723" s="54" t="s">
        <v>732</v>
      </c>
      <c r="E723" s="36" t="s">
        <v>2248</v>
      </c>
      <c r="F723" s="36" t="s">
        <v>401</v>
      </c>
      <c r="G723" s="46">
        <v>46350000</v>
      </c>
      <c r="H723" s="34">
        <v>45287</v>
      </c>
      <c r="I723" s="35" t="s">
        <v>234</v>
      </c>
      <c r="J723" s="36" t="s">
        <v>1448</v>
      </c>
      <c r="K723" s="37">
        <v>0</v>
      </c>
      <c r="L723" s="55"/>
      <c r="M723" s="56">
        <v>0</v>
      </c>
      <c r="N723" s="50">
        <f t="shared" si="44"/>
        <v>46350000</v>
      </c>
      <c r="O723" s="38">
        <v>0.45</v>
      </c>
      <c r="P723" s="39"/>
      <c r="Q723" s="40"/>
      <c r="R723" s="41"/>
      <c r="T723" s="51">
        <v>45137</v>
      </c>
      <c r="U723" s="52">
        <f t="shared" si="45"/>
        <v>0.45</v>
      </c>
      <c r="V723" s="53">
        <f t="shared" si="46"/>
        <v>274</v>
      </c>
      <c r="W723" s="53">
        <f t="shared" si="47"/>
        <v>124</v>
      </c>
      <c r="Y723" s="51">
        <f>VLOOKUP(A723,'[2]BASE 2023'!$C$5:$DV$1213,94,0)</f>
        <v>0</v>
      </c>
      <c r="Z723" s="51">
        <f>VLOOKUP(A723,'[2]BASE 2023'!$C$5:$DV$1213,93,0)</f>
        <v>0</v>
      </c>
    </row>
    <row r="724" spans="1:26" ht="17.25" customHeight="1" x14ac:dyDescent="0.25">
      <c r="A724" s="58" t="s">
        <v>3167</v>
      </c>
      <c r="B724" s="33">
        <v>45008</v>
      </c>
      <c r="C724" s="57">
        <v>45058</v>
      </c>
      <c r="D724" s="54" t="s">
        <v>732</v>
      </c>
      <c r="E724" s="36" t="s">
        <v>2249</v>
      </c>
      <c r="F724" s="36" t="s">
        <v>2250</v>
      </c>
      <c r="G724" s="46">
        <v>37600000</v>
      </c>
      <c r="H724" s="34">
        <v>45302</v>
      </c>
      <c r="I724" s="35" t="s">
        <v>234</v>
      </c>
      <c r="J724" s="36" t="s">
        <v>1449</v>
      </c>
      <c r="K724" s="37">
        <v>0</v>
      </c>
      <c r="L724" s="55"/>
      <c r="M724" s="56">
        <v>0</v>
      </c>
      <c r="N724" s="50">
        <f t="shared" si="44"/>
        <v>37600000</v>
      </c>
      <c r="O724" s="38">
        <v>0.32</v>
      </c>
      <c r="P724" s="39"/>
      <c r="Q724" s="40"/>
      <c r="R724" s="41"/>
      <c r="T724" s="51">
        <v>45137</v>
      </c>
      <c r="U724" s="52">
        <f t="shared" si="45"/>
        <v>0.32</v>
      </c>
      <c r="V724" s="53">
        <f t="shared" si="46"/>
        <v>244</v>
      </c>
      <c r="W724" s="53">
        <f t="shared" si="47"/>
        <v>79</v>
      </c>
      <c r="Y724" s="51">
        <f>VLOOKUP(A724,'[2]BASE 2023'!$C$5:$DV$1213,94,0)</f>
        <v>0</v>
      </c>
      <c r="Z724" s="51">
        <f>VLOOKUP(A724,'[2]BASE 2023'!$C$5:$DV$1213,93,0)</f>
        <v>0</v>
      </c>
    </row>
    <row r="725" spans="1:26" ht="17.25" customHeight="1" x14ac:dyDescent="0.25">
      <c r="A725" s="58" t="s">
        <v>3168</v>
      </c>
      <c r="B725" s="33">
        <v>45008</v>
      </c>
      <c r="C725" s="57">
        <v>45014</v>
      </c>
      <c r="D725" s="54" t="s">
        <v>733</v>
      </c>
      <c r="E725" s="36" t="s">
        <v>481</v>
      </c>
      <c r="F725" s="36" t="s">
        <v>214</v>
      </c>
      <c r="G725" s="46">
        <v>31166666</v>
      </c>
      <c r="H725" s="34">
        <v>45294</v>
      </c>
      <c r="I725" s="35" t="s">
        <v>234</v>
      </c>
      <c r="J725" s="36" t="s">
        <v>1450</v>
      </c>
      <c r="K725" s="37">
        <v>0</v>
      </c>
      <c r="L725" s="55"/>
      <c r="M725" s="56">
        <v>0</v>
      </c>
      <c r="N725" s="50">
        <f t="shared" si="44"/>
        <v>31166666</v>
      </c>
      <c r="O725" s="38">
        <v>0.44</v>
      </c>
      <c r="P725" s="39"/>
      <c r="Q725" s="40"/>
      <c r="R725" s="41"/>
      <c r="T725" s="51">
        <v>45137</v>
      </c>
      <c r="U725" s="52">
        <f t="shared" si="45"/>
        <v>0.44</v>
      </c>
      <c r="V725" s="53">
        <f t="shared" si="46"/>
        <v>280</v>
      </c>
      <c r="W725" s="53">
        <f t="shared" si="47"/>
        <v>123</v>
      </c>
      <c r="Y725" s="51">
        <f>VLOOKUP(A725,'[2]BASE 2023'!$C$5:$DV$1213,94,0)</f>
        <v>0</v>
      </c>
      <c r="Z725" s="51">
        <f>VLOOKUP(A725,'[2]BASE 2023'!$C$5:$DV$1213,93,0)</f>
        <v>0</v>
      </c>
    </row>
    <row r="726" spans="1:26" ht="17.25" customHeight="1" x14ac:dyDescent="0.25">
      <c r="A726" s="58" t="s">
        <v>3169</v>
      </c>
      <c r="B726" s="33">
        <v>45008</v>
      </c>
      <c r="C726" s="57">
        <v>45012</v>
      </c>
      <c r="D726" s="54" t="s">
        <v>732</v>
      </c>
      <c r="E726" s="36" t="s">
        <v>2251</v>
      </c>
      <c r="F726" s="36" t="s">
        <v>388</v>
      </c>
      <c r="G726" s="46">
        <v>73233000</v>
      </c>
      <c r="H726" s="34">
        <v>45286</v>
      </c>
      <c r="I726" s="35" t="s">
        <v>234</v>
      </c>
      <c r="J726" s="36" t="s">
        <v>1451</v>
      </c>
      <c r="K726" s="37">
        <v>0</v>
      </c>
      <c r="L726" s="55"/>
      <c r="M726" s="56">
        <v>0</v>
      </c>
      <c r="N726" s="50">
        <f t="shared" si="44"/>
        <v>73233000</v>
      </c>
      <c r="O726" s="38">
        <v>0.46</v>
      </c>
      <c r="P726" s="39"/>
      <c r="Q726" s="40"/>
      <c r="R726" s="41"/>
      <c r="T726" s="51">
        <v>45137</v>
      </c>
      <c r="U726" s="52">
        <f t="shared" si="45"/>
        <v>0.46</v>
      </c>
      <c r="V726" s="53">
        <f t="shared" si="46"/>
        <v>274</v>
      </c>
      <c r="W726" s="53">
        <f t="shared" si="47"/>
        <v>125</v>
      </c>
      <c r="Y726" s="51">
        <f>VLOOKUP(A726,'[2]BASE 2023'!$C$5:$DV$1213,94,0)</f>
        <v>0</v>
      </c>
      <c r="Z726" s="51">
        <f>VLOOKUP(A726,'[2]BASE 2023'!$C$5:$DV$1213,93,0)</f>
        <v>0</v>
      </c>
    </row>
    <row r="727" spans="1:26" ht="17.25" customHeight="1" x14ac:dyDescent="0.25">
      <c r="A727" s="58" t="s">
        <v>3170</v>
      </c>
      <c r="B727" s="33">
        <v>45008</v>
      </c>
      <c r="C727" s="57">
        <v>45012</v>
      </c>
      <c r="D727" s="54" t="s">
        <v>732</v>
      </c>
      <c r="E727" s="36" t="s">
        <v>2252</v>
      </c>
      <c r="F727" s="36" t="s">
        <v>2253</v>
      </c>
      <c r="G727" s="46">
        <v>83430000</v>
      </c>
      <c r="H727" s="34">
        <v>45286</v>
      </c>
      <c r="I727" s="35" t="s">
        <v>234</v>
      </c>
      <c r="J727" s="36" t="s">
        <v>1452</v>
      </c>
      <c r="K727" s="37">
        <v>0</v>
      </c>
      <c r="L727" s="55"/>
      <c r="M727" s="56">
        <v>0</v>
      </c>
      <c r="N727" s="50">
        <f t="shared" si="44"/>
        <v>83430000</v>
      </c>
      <c r="O727" s="38">
        <v>0.46</v>
      </c>
      <c r="P727" s="39"/>
      <c r="Q727" s="40"/>
      <c r="R727" s="41"/>
      <c r="T727" s="51">
        <v>45137</v>
      </c>
      <c r="U727" s="52">
        <f t="shared" si="45"/>
        <v>0.46</v>
      </c>
      <c r="V727" s="53">
        <f t="shared" si="46"/>
        <v>274</v>
      </c>
      <c r="W727" s="53">
        <f t="shared" si="47"/>
        <v>125</v>
      </c>
      <c r="Y727" s="51">
        <f>VLOOKUP(A727,'[2]BASE 2023'!$C$5:$DV$1213,94,0)</f>
        <v>0</v>
      </c>
      <c r="Z727" s="51">
        <f>VLOOKUP(A727,'[2]BASE 2023'!$C$5:$DV$1213,93,0)</f>
        <v>0</v>
      </c>
    </row>
    <row r="728" spans="1:26" ht="17.25" customHeight="1" x14ac:dyDescent="0.25">
      <c r="A728" s="58" t="s">
        <v>3171</v>
      </c>
      <c r="B728" s="33">
        <v>45009</v>
      </c>
      <c r="C728" s="57">
        <v>45014</v>
      </c>
      <c r="D728" s="54" t="s">
        <v>732</v>
      </c>
      <c r="E728" s="36" t="s">
        <v>2254</v>
      </c>
      <c r="F728" s="36" t="s">
        <v>2255</v>
      </c>
      <c r="G728" s="46">
        <v>59824000</v>
      </c>
      <c r="H728" s="34">
        <v>45258</v>
      </c>
      <c r="I728" s="35" t="s">
        <v>234</v>
      </c>
      <c r="J728" s="36" t="s">
        <v>1453</v>
      </c>
      <c r="K728" s="37">
        <v>0</v>
      </c>
      <c r="L728" s="55"/>
      <c r="M728" s="56">
        <v>0</v>
      </c>
      <c r="N728" s="50">
        <f t="shared" si="44"/>
        <v>59824000</v>
      </c>
      <c r="O728" s="38">
        <v>0.5</v>
      </c>
      <c r="P728" s="39"/>
      <c r="Q728" s="40"/>
      <c r="R728" s="41"/>
      <c r="T728" s="51">
        <v>45137</v>
      </c>
      <c r="U728" s="52">
        <f t="shared" si="45"/>
        <v>0.5</v>
      </c>
      <c r="V728" s="53">
        <f t="shared" si="46"/>
        <v>244</v>
      </c>
      <c r="W728" s="53">
        <f t="shared" si="47"/>
        <v>123</v>
      </c>
      <c r="Y728" s="51">
        <f>VLOOKUP(A728,'[2]BASE 2023'!$C$5:$DV$1213,94,0)</f>
        <v>0</v>
      </c>
      <c r="Z728" s="51">
        <f>VLOOKUP(A728,'[2]BASE 2023'!$C$5:$DV$1213,93,0)</f>
        <v>0</v>
      </c>
    </row>
    <row r="729" spans="1:26" ht="17.25" customHeight="1" x14ac:dyDescent="0.25">
      <c r="A729" s="58" t="s">
        <v>3172</v>
      </c>
      <c r="B729" s="33">
        <v>45015</v>
      </c>
      <c r="C729" s="57">
        <v>45019</v>
      </c>
      <c r="D729" s="54" t="s">
        <v>732</v>
      </c>
      <c r="E729" s="36" t="s">
        <v>2256</v>
      </c>
      <c r="F729" s="36" t="s">
        <v>2257</v>
      </c>
      <c r="G729" s="46">
        <v>47277000</v>
      </c>
      <c r="H729" s="34">
        <v>45291</v>
      </c>
      <c r="I729" s="35" t="s">
        <v>234</v>
      </c>
      <c r="J729" s="36" t="s">
        <v>1454</v>
      </c>
      <c r="K729" s="37">
        <v>0</v>
      </c>
      <c r="L729" s="55"/>
      <c r="M729" s="56">
        <v>0</v>
      </c>
      <c r="N729" s="50">
        <f t="shared" si="44"/>
        <v>47277000</v>
      </c>
      <c r="O729" s="38">
        <v>0.43</v>
      </c>
      <c r="P729" s="39"/>
      <c r="Q729" s="40"/>
      <c r="R729" s="41"/>
      <c r="T729" s="51">
        <v>45137</v>
      </c>
      <c r="U729" s="52">
        <f t="shared" si="45"/>
        <v>0.43</v>
      </c>
      <c r="V729" s="53">
        <f t="shared" si="46"/>
        <v>272</v>
      </c>
      <c r="W729" s="53">
        <f t="shared" si="47"/>
        <v>118</v>
      </c>
      <c r="Y729" s="51">
        <f>VLOOKUP(A729,'[2]BASE 2023'!$C$5:$DV$1213,94,0)</f>
        <v>0</v>
      </c>
      <c r="Z729" s="51">
        <f>VLOOKUP(A729,'[2]BASE 2023'!$C$5:$DV$1213,93,0)</f>
        <v>0</v>
      </c>
    </row>
    <row r="730" spans="1:26" ht="17.25" customHeight="1" x14ac:dyDescent="0.25">
      <c r="A730" s="58" t="s">
        <v>3173</v>
      </c>
      <c r="B730" s="33">
        <v>45009</v>
      </c>
      <c r="C730" s="57">
        <v>45014</v>
      </c>
      <c r="D730" s="54" t="s">
        <v>732</v>
      </c>
      <c r="E730" s="36" t="s">
        <v>528</v>
      </c>
      <c r="F730" s="36" t="s">
        <v>2258</v>
      </c>
      <c r="G730" s="46">
        <v>21012000</v>
      </c>
      <c r="H730" s="34">
        <v>45103</v>
      </c>
      <c r="I730" s="35" t="s">
        <v>234</v>
      </c>
      <c r="J730" s="36" t="s">
        <v>1455</v>
      </c>
      <c r="K730" s="37">
        <v>0</v>
      </c>
      <c r="L730" s="55"/>
      <c r="M730" s="56">
        <v>5603200</v>
      </c>
      <c r="N730" s="50">
        <f t="shared" si="44"/>
        <v>15408800</v>
      </c>
      <c r="O730" s="38">
        <v>1</v>
      </c>
      <c r="P730" s="39"/>
      <c r="Q730" s="40"/>
      <c r="R730" s="41"/>
      <c r="T730" s="51">
        <v>45137</v>
      </c>
      <c r="U730" s="52">
        <f t="shared" si="45"/>
        <v>1.38</v>
      </c>
      <c r="V730" s="53">
        <f t="shared" si="46"/>
        <v>89</v>
      </c>
      <c r="W730" s="53">
        <f t="shared" si="47"/>
        <v>123</v>
      </c>
      <c r="Y730" s="51">
        <f>VLOOKUP(A730,'[2]BASE 2023'!$C$5:$DV$1213,94,0)</f>
        <v>0</v>
      </c>
      <c r="Z730" s="51">
        <f>VLOOKUP(A730,'[2]BASE 2023'!$C$5:$DV$1213,93,0)</f>
        <v>0</v>
      </c>
    </row>
    <row r="731" spans="1:26" ht="17.25" customHeight="1" x14ac:dyDescent="0.25">
      <c r="A731" s="58" t="s">
        <v>3174</v>
      </c>
      <c r="B731" s="33">
        <v>45009</v>
      </c>
      <c r="C731" s="57">
        <v>45014</v>
      </c>
      <c r="D731" s="54" t="s">
        <v>732</v>
      </c>
      <c r="E731" s="36" t="s">
        <v>650</v>
      </c>
      <c r="F731" s="36" t="s">
        <v>2259</v>
      </c>
      <c r="G731" s="46">
        <v>96000000</v>
      </c>
      <c r="H731" s="34">
        <v>45258</v>
      </c>
      <c r="I731" s="35" t="s">
        <v>234</v>
      </c>
      <c r="J731" s="36" t="s">
        <v>1456</v>
      </c>
      <c r="K731" s="37">
        <v>0</v>
      </c>
      <c r="L731" s="55"/>
      <c r="M731" s="56">
        <v>0</v>
      </c>
      <c r="N731" s="50">
        <f t="shared" si="44"/>
        <v>96000000</v>
      </c>
      <c r="O731" s="38">
        <v>0.5</v>
      </c>
      <c r="P731" s="39"/>
      <c r="Q731" s="40"/>
      <c r="R731" s="41"/>
      <c r="T731" s="51">
        <v>45137</v>
      </c>
      <c r="U731" s="52">
        <f t="shared" si="45"/>
        <v>0.5</v>
      </c>
      <c r="V731" s="53">
        <f t="shared" si="46"/>
        <v>244</v>
      </c>
      <c r="W731" s="53">
        <f t="shared" si="47"/>
        <v>123</v>
      </c>
      <c r="Y731" s="51">
        <f>VLOOKUP(A731,'[2]BASE 2023'!$C$5:$DV$1213,94,0)</f>
        <v>0</v>
      </c>
      <c r="Z731" s="51">
        <f>VLOOKUP(A731,'[2]BASE 2023'!$C$5:$DV$1213,93,0)</f>
        <v>0</v>
      </c>
    </row>
    <row r="732" spans="1:26" ht="17.25" customHeight="1" x14ac:dyDescent="0.25">
      <c r="A732" s="58" t="s">
        <v>3175</v>
      </c>
      <c r="B732" s="33">
        <v>45008</v>
      </c>
      <c r="C732" s="57">
        <v>45009</v>
      </c>
      <c r="D732" s="54" t="s">
        <v>732</v>
      </c>
      <c r="E732" s="36" t="s">
        <v>2260</v>
      </c>
      <c r="F732" s="36" t="s">
        <v>2261</v>
      </c>
      <c r="G732" s="46">
        <v>42000000</v>
      </c>
      <c r="H732" s="34">
        <v>45222</v>
      </c>
      <c r="I732" s="35" t="s">
        <v>234</v>
      </c>
      <c r="J732" s="36" t="s">
        <v>1457</v>
      </c>
      <c r="K732" s="37">
        <v>0</v>
      </c>
      <c r="L732" s="55"/>
      <c r="M732" s="56">
        <v>0</v>
      </c>
      <c r="N732" s="50">
        <f t="shared" si="44"/>
        <v>42000000</v>
      </c>
      <c r="O732" s="38">
        <v>0.6</v>
      </c>
      <c r="P732" s="39"/>
      <c r="Q732" s="40"/>
      <c r="R732" s="41"/>
      <c r="T732" s="51">
        <v>45137</v>
      </c>
      <c r="U732" s="52">
        <f t="shared" si="45"/>
        <v>0.6</v>
      </c>
      <c r="V732" s="53">
        <f t="shared" si="46"/>
        <v>213</v>
      </c>
      <c r="W732" s="53">
        <f t="shared" si="47"/>
        <v>128</v>
      </c>
      <c r="Y732" s="51">
        <f>VLOOKUP(A732,'[2]BASE 2023'!$C$5:$DV$1213,94,0)</f>
        <v>45223</v>
      </c>
      <c r="Z732" s="51">
        <f>VLOOKUP(A732,'[2]BASE 2023'!$C$5:$DV$1213,93,0)</f>
        <v>45196</v>
      </c>
    </row>
    <row r="733" spans="1:26" ht="17.25" customHeight="1" x14ac:dyDescent="0.25">
      <c r="A733" s="58" t="s">
        <v>3176</v>
      </c>
      <c r="B733" s="33">
        <v>45009</v>
      </c>
      <c r="C733" s="57">
        <v>45014</v>
      </c>
      <c r="D733" s="54" t="s">
        <v>732</v>
      </c>
      <c r="E733" s="36" t="s">
        <v>596</v>
      </c>
      <c r="F733" s="36" t="s">
        <v>2262</v>
      </c>
      <c r="G733" s="46">
        <v>35000000</v>
      </c>
      <c r="H733" s="34">
        <v>45166</v>
      </c>
      <c r="I733" s="35" t="s">
        <v>234</v>
      </c>
      <c r="J733" s="36" t="s">
        <v>1458</v>
      </c>
      <c r="K733" s="37">
        <v>0</v>
      </c>
      <c r="L733" s="55"/>
      <c r="M733" s="56">
        <v>0</v>
      </c>
      <c r="N733" s="50">
        <f t="shared" si="44"/>
        <v>35000000</v>
      </c>
      <c r="O733" s="38">
        <v>0.81</v>
      </c>
      <c r="P733" s="39"/>
      <c r="Q733" s="40"/>
      <c r="R733" s="41"/>
      <c r="T733" s="51">
        <v>45137</v>
      </c>
      <c r="U733" s="52">
        <f t="shared" si="45"/>
        <v>0.81</v>
      </c>
      <c r="V733" s="53">
        <f t="shared" si="46"/>
        <v>152</v>
      </c>
      <c r="W733" s="53">
        <f t="shared" si="47"/>
        <v>123</v>
      </c>
      <c r="Y733" s="51">
        <f>VLOOKUP(A733,'[2]BASE 2023'!$C$5:$DV$1213,94,0)</f>
        <v>45167</v>
      </c>
      <c r="Z733" s="51">
        <f>VLOOKUP(A733,'[2]BASE 2023'!$C$5:$DV$1213,93,0)</f>
        <v>45166</v>
      </c>
    </row>
    <row r="734" spans="1:26" ht="17.25" customHeight="1" x14ac:dyDescent="0.25">
      <c r="A734" s="58" t="s">
        <v>3177</v>
      </c>
      <c r="B734" s="33">
        <v>45012</v>
      </c>
      <c r="C734" s="57">
        <v>45019</v>
      </c>
      <c r="D734" s="54" t="s">
        <v>732</v>
      </c>
      <c r="E734" s="36" t="s">
        <v>688</v>
      </c>
      <c r="F734" s="36" t="s">
        <v>2263</v>
      </c>
      <c r="G734" s="46">
        <v>51448500</v>
      </c>
      <c r="H734" s="34">
        <v>45293</v>
      </c>
      <c r="I734" s="35" t="s">
        <v>234</v>
      </c>
      <c r="J734" s="36" t="s">
        <v>1459</v>
      </c>
      <c r="K734" s="37">
        <v>0</v>
      </c>
      <c r="L734" s="55"/>
      <c r="M734" s="56">
        <v>0</v>
      </c>
      <c r="N734" s="50">
        <f t="shared" si="44"/>
        <v>51448500</v>
      </c>
      <c r="O734" s="38">
        <v>0.43</v>
      </c>
      <c r="P734" s="39"/>
      <c r="Q734" s="40"/>
      <c r="R734" s="41"/>
      <c r="T734" s="51">
        <v>45137</v>
      </c>
      <c r="U734" s="52">
        <f t="shared" si="45"/>
        <v>0.43</v>
      </c>
      <c r="V734" s="53">
        <f t="shared" si="46"/>
        <v>274</v>
      </c>
      <c r="W734" s="53">
        <f t="shared" si="47"/>
        <v>118</v>
      </c>
      <c r="Y734" s="51">
        <f>VLOOKUP(A734,'[2]BASE 2023'!$C$5:$DV$1213,94,0)</f>
        <v>0</v>
      </c>
      <c r="Z734" s="51">
        <f>VLOOKUP(A734,'[2]BASE 2023'!$C$5:$DV$1213,93,0)</f>
        <v>0</v>
      </c>
    </row>
    <row r="735" spans="1:26" ht="17.25" customHeight="1" x14ac:dyDescent="0.25">
      <c r="A735" s="58" t="s">
        <v>3178</v>
      </c>
      <c r="B735" s="33">
        <v>45012</v>
      </c>
      <c r="C735" s="57">
        <v>45019</v>
      </c>
      <c r="D735" s="54" t="s">
        <v>732</v>
      </c>
      <c r="E735" s="36" t="s">
        <v>697</v>
      </c>
      <c r="F735" s="36" t="s">
        <v>2264</v>
      </c>
      <c r="G735" s="46">
        <v>54000000</v>
      </c>
      <c r="H735" s="34">
        <v>45201</v>
      </c>
      <c r="I735" s="35" t="s">
        <v>234</v>
      </c>
      <c r="J735" s="36" t="s">
        <v>1460</v>
      </c>
      <c r="K735" s="37">
        <v>0</v>
      </c>
      <c r="L735" s="55"/>
      <c r="M735" s="56">
        <v>0</v>
      </c>
      <c r="N735" s="50">
        <f t="shared" si="44"/>
        <v>54000000</v>
      </c>
      <c r="O735" s="38">
        <v>0.65</v>
      </c>
      <c r="P735" s="39"/>
      <c r="Q735" s="40"/>
      <c r="R735" s="41"/>
      <c r="T735" s="51">
        <v>45137</v>
      </c>
      <c r="U735" s="52">
        <f t="shared" si="45"/>
        <v>0.65</v>
      </c>
      <c r="V735" s="53">
        <f t="shared" si="46"/>
        <v>182</v>
      </c>
      <c r="W735" s="53">
        <f t="shared" si="47"/>
        <v>118</v>
      </c>
      <c r="Y735" s="51">
        <f>VLOOKUP(A735,'[2]BASE 2023'!$C$5:$DV$1213,94,0)</f>
        <v>45202</v>
      </c>
      <c r="Z735" s="51">
        <f>VLOOKUP(A735,'[2]BASE 2023'!$C$5:$DV$1213,93,0)</f>
        <v>45198</v>
      </c>
    </row>
    <row r="736" spans="1:26" ht="17.25" customHeight="1" x14ac:dyDescent="0.25">
      <c r="A736" s="58" t="s">
        <v>3179</v>
      </c>
      <c r="B736" s="33">
        <v>45013</v>
      </c>
      <c r="C736" s="57">
        <v>45015</v>
      </c>
      <c r="D736" s="54" t="s">
        <v>732</v>
      </c>
      <c r="E736" s="36" t="s">
        <v>2265</v>
      </c>
      <c r="F736" s="36" t="s">
        <v>1659</v>
      </c>
      <c r="G736" s="46">
        <v>58400000</v>
      </c>
      <c r="H736" s="34">
        <v>45259</v>
      </c>
      <c r="I736" s="35" t="s">
        <v>234</v>
      </c>
      <c r="J736" s="36" t="s">
        <v>1461</v>
      </c>
      <c r="K736" s="37">
        <v>0</v>
      </c>
      <c r="L736" s="55"/>
      <c r="M736" s="56">
        <v>0</v>
      </c>
      <c r="N736" s="50">
        <f t="shared" si="44"/>
        <v>58400000</v>
      </c>
      <c r="O736" s="38">
        <v>0.5</v>
      </c>
      <c r="P736" s="39"/>
      <c r="Q736" s="40"/>
      <c r="R736" s="41"/>
      <c r="T736" s="51">
        <v>45137</v>
      </c>
      <c r="U736" s="52">
        <f t="shared" si="45"/>
        <v>0.5</v>
      </c>
      <c r="V736" s="53">
        <f t="shared" si="46"/>
        <v>244</v>
      </c>
      <c r="W736" s="53">
        <f t="shared" si="47"/>
        <v>122</v>
      </c>
      <c r="Y736" s="51">
        <f>VLOOKUP(A736,'[2]BASE 2023'!$C$5:$DV$1213,94,0)</f>
        <v>0</v>
      </c>
      <c r="Z736" s="51">
        <f>VLOOKUP(A736,'[2]BASE 2023'!$C$5:$DV$1213,93,0)</f>
        <v>0</v>
      </c>
    </row>
    <row r="737" spans="1:26" ht="17.25" customHeight="1" x14ac:dyDescent="0.25">
      <c r="A737" s="58" t="s">
        <v>3180</v>
      </c>
      <c r="B737" s="33">
        <v>45013</v>
      </c>
      <c r="C737" s="57">
        <v>45019</v>
      </c>
      <c r="D737" s="54" t="s">
        <v>732</v>
      </c>
      <c r="E737" s="36" t="s">
        <v>592</v>
      </c>
      <c r="F737" s="36" t="s">
        <v>2266</v>
      </c>
      <c r="G737" s="46">
        <v>116441500</v>
      </c>
      <c r="H737" s="34">
        <v>45327</v>
      </c>
      <c r="I737" s="35" t="s">
        <v>234</v>
      </c>
      <c r="J737" s="36" t="s">
        <v>1462</v>
      </c>
      <c r="K737" s="37">
        <v>0</v>
      </c>
      <c r="L737" s="55"/>
      <c r="M737" s="56">
        <v>0</v>
      </c>
      <c r="N737" s="50">
        <f t="shared" si="44"/>
        <v>116441500</v>
      </c>
      <c r="O737" s="38">
        <v>0.38</v>
      </c>
      <c r="P737" s="39"/>
      <c r="Q737" s="40"/>
      <c r="R737" s="41"/>
      <c r="T737" s="51">
        <v>45137</v>
      </c>
      <c r="U737" s="52">
        <f t="shared" si="45"/>
        <v>0.38</v>
      </c>
      <c r="V737" s="53">
        <f t="shared" si="46"/>
        <v>308</v>
      </c>
      <c r="W737" s="53">
        <f t="shared" si="47"/>
        <v>118</v>
      </c>
      <c r="Y737" s="51">
        <f>VLOOKUP(A737,'[2]BASE 2023'!$C$5:$DV$1213,94,0)</f>
        <v>0</v>
      </c>
      <c r="Z737" s="51">
        <f>VLOOKUP(A737,'[2]BASE 2023'!$C$5:$DV$1213,93,0)</f>
        <v>0</v>
      </c>
    </row>
    <row r="738" spans="1:26" ht="17.25" customHeight="1" x14ac:dyDescent="0.25">
      <c r="A738" s="58" t="s">
        <v>3181</v>
      </c>
      <c r="B738" s="33">
        <v>45020</v>
      </c>
      <c r="C738" s="57">
        <v>45029</v>
      </c>
      <c r="D738" s="54" t="s">
        <v>732</v>
      </c>
      <c r="E738" s="36" t="s">
        <v>2267</v>
      </c>
      <c r="F738" s="36" t="s">
        <v>418</v>
      </c>
      <c r="G738" s="46">
        <v>68495000</v>
      </c>
      <c r="H738" s="34">
        <v>45318</v>
      </c>
      <c r="I738" s="35" t="s">
        <v>234</v>
      </c>
      <c r="J738" s="36" t="s">
        <v>1463</v>
      </c>
      <c r="K738" s="37">
        <v>0</v>
      </c>
      <c r="L738" s="55"/>
      <c r="M738" s="56">
        <v>0</v>
      </c>
      <c r="N738" s="50">
        <f t="shared" si="44"/>
        <v>68495000</v>
      </c>
      <c r="O738" s="38">
        <v>0.37</v>
      </c>
      <c r="P738" s="39"/>
      <c r="Q738" s="40"/>
      <c r="R738" s="41"/>
      <c r="T738" s="51">
        <v>45137</v>
      </c>
      <c r="U738" s="52">
        <f t="shared" si="45"/>
        <v>0.37</v>
      </c>
      <c r="V738" s="53">
        <f t="shared" si="46"/>
        <v>289</v>
      </c>
      <c r="W738" s="53">
        <f t="shared" si="47"/>
        <v>108</v>
      </c>
      <c r="Y738" s="51">
        <f>VLOOKUP(A738,'[2]BASE 2023'!$C$5:$DV$1213,94,0)</f>
        <v>0</v>
      </c>
      <c r="Z738" s="51">
        <f>VLOOKUP(A738,'[2]BASE 2023'!$C$5:$DV$1213,93,0)</f>
        <v>0</v>
      </c>
    </row>
    <row r="739" spans="1:26" ht="17.25" customHeight="1" x14ac:dyDescent="0.25">
      <c r="A739" s="58" t="s">
        <v>3182</v>
      </c>
      <c r="B739" s="33">
        <v>45019</v>
      </c>
      <c r="C739" s="57">
        <v>45030</v>
      </c>
      <c r="D739" s="54" t="s">
        <v>732</v>
      </c>
      <c r="E739" s="36" t="s">
        <v>2268</v>
      </c>
      <c r="F739" s="36" t="s">
        <v>39</v>
      </c>
      <c r="G739" s="46">
        <v>51448500</v>
      </c>
      <c r="H739" s="34">
        <v>45304</v>
      </c>
      <c r="I739" s="35" t="s">
        <v>234</v>
      </c>
      <c r="J739" s="36" t="s">
        <v>1464</v>
      </c>
      <c r="K739" s="37">
        <v>0</v>
      </c>
      <c r="L739" s="55"/>
      <c r="M739" s="56">
        <v>0</v>
      </c>
      <c r="N739" s="50">
        <f t="shared" si="44"/>
        <v>51448500</v>
      </c>
      <c r="O739" s="38">
        <v>0.39</v>
      </c>
      <c r="P739" s="39"/>
      <c r="Q739" s="40"/>
      <c r="R739" s="41"/>
      <c r="T739" s="51">
        <v>45137</v>
      </c>
      <c r="U739" s="52">
        <f t="shared" si="45"/>
        <v>0.39</v>
      </c>
      <c r="V739" s="53">
        <f t="shared" si="46"/>
        <v>274</v>
      </c>
      <c r="W739" s="53">
        <f t="shared" si="47"/>
        <v>107</v>
      </c>
      <c r="Y739" s="51">
        <f>VLOOKUP(A739,'[2]BASE 2023'!$C$5:$DV$1213,94,0)</f>
        <v>0</v>
      </c>
      <c r="Z739" s="51">
        <f>VLOOKUP(A739,'[2]BASE 2023'!$C$5:$DV$1213,93,0)</f>
        <v>0</v>
      </c>
    </row>
    <row r="740" spans="1:26" ht="17.25" customHeight="1" x14ac:dyDescent="0.25">
      <c r="A740" s="58" t="s">
        <v>3183</v>
      </c>
      <c r="B740" s="33">
        <v>45015</v>
      </c>
      <c r="C740" s="57">
        <v>45020</v>
      </c>
      <c r="D740" s="54" t="s">
        <v>732</v>
      </c>
      <c r="E740" s="36" t="s">
        <v>2269</v>
      </c>
      <c r="F740" s="36" t="s">
        <v>39</v>
      </c>
      <c r="G740" s="46">
        <v>51448500</v>
      </c>
      <c r="H740" s="34">
        <v>45294</v>
      </c>
      <c r="I740" s="35" t="s">
        <v>234</v>
      </c>
      <c r="J740" s="36" t="s">
        <v>1465</v>
      </c>
      <c r="K740" s="37">
        <v>0</v>
      </c>
      <c r="L740" s="55"/>
      <c r="M740" s="56">
        <v>0</v>
      </c>
      <c r="N740" s="50">
        <f t="shared" si="44"/>
        <v>51448500</v>
      </c>
      <c r="O740" s="38">
        <v>0.43</v>
      </c>
      <c r="P740" s="39"/>
      <c r="Q740" s="40"/>
      <c r="R740" s="41"/>
      <c r="T740" s="51">
        <v>45137</v>
      </c>
      <c r="U740" s="52">
        <f t="shared" si="45"/>
        <v>0.43</v>
      </c>
      <c r="V740" s="53">
        <f t="shared" si="46"/>
        <v>274</v>
      </c>
      <c r="W740" s="53">
        <f t="shared" si="47"/>
        <v>117</v>
      </c>
      <c r="Y740" s="51">
        <f>VLOOKUP(A740,'[2]BASE 2023'!$C$5:$DV$1213,94,0)</f>
        <v>0</v>
      </c>
      <c r="Z740" s="51">
        <f>VLOOKUP(A740,'[2]BASE 2023'!$C$5:$DV$1213,93,0)</f>
        <v>0</v>
      </c>
    </row>
    <row r="741" spans="1:26" ht="17.25" customHeight="1" x14ac:dyDescent="0.25">
      <c r="A741" s="58" t="s">
        <v>3184</v>
      </c>
      <c r="B741" s="33">
        <v>45014</v>
      </c>
      <c r="C741" s="57">
        <v>45019</v>
      </c>
      <c r="D741" s="54" t="s">
        <v>733</v>
      </c>
      <c r="E741" s="36" t="s">
        <v>2270</v>
      </c>
      <c r="F741" s="36" t="s">
        <v>2271</v>
      </c>
      <c r="G741" s="46">
        <v>11100000</v>
      </c>
      <c r="H741" s="34">
        <v>45109</v>
      </c>
      <c r="I741" s="35" t="s">
        <v>234</v>
      </c>
      <c r="J741" s="36" t="s">
        <v>1466</v>
      </c>
      <c r="K741" s="37">
        <v>0</v>
      </c>
      <c r="L741" s="55"/>
      <c r="M741" s="56">
        <v>0</v>
      </c>
      <c r="N741" s="50">
        <f t="shared" si="44"/>
        <v>11100000</v>
      </c>
      <c r="O741" s="38">
        <v>1</v>
      </c>
      <c r="P741" s="39"/>
      <c r="Q741" s="40"/>
      <c r="R741" s="41"/>
      <c r="T741" s="51">
        <v>45137</v>
      </c>
      <c r="U741" s="52">
        <f t="shared" si="45"/>
        <v>1.31</v>
      </c>
      <c r="V741" s="53">
        <f t="shared" si="46"/>
        <v>90</v>
      </c>
      <c r="W741" s="53">
        <f t="shared" si="47"/>
        <v>118</v>
      </c>
      <c r="Y741" s="51">
        <f>VLOOKUP(A741,'[2]BASE 2023'!$C$5:$DV$1213,94,0)</f>
        <v>0</v>
      </c>
      <c r="Z741" s="51">
        <f>VLOOKUP(A741,'[2]BASE 2023'!$C$5:$DV$1213,93,0)</f>
        <v>0</v>
      </c>
    </row>
    <row r="742" spans="1:26" ht="17.25" customHeight="1" x14ac:dyDescent="0.25">
      <c r="A742" s="58" t="s">
        <v>3185</v>
      </c>
      <c r="B742" s="33">
        <v>45014</v>
      </c>
      <c r="C742" s="57">
        <v>45019</v>
      </c>
      <c r="D742" s="54" t="s">
        <v>732</v>
      </c>
      <c r="E742" s="36" t="s">
        <v>2272</v>
      </c>
      <c r="F742" s="36" t="s">
        <v>2273</v>
      </c>
      <c r="G742" s="46">
        <v>54400000</v>
      </c>
      <c r="H742" s="34">
        <v>45280</v>
      </c>
      <c r="I742" s="35" t="s">
        <v>234</v>
      </c>
      <c r="J742" s="36" t="s">
        <v>1467</v>
      </c>
      <c r="K742" s="37">
        <v>0</v>
      </c>
      <c r="L742" s="55"/>
      <c r="M742" s="56">
        <v>0</v>
      </c>
      <c r="N742" s="50">
        <f t="shared" si="44"/>
        <v>54400000</v>
      </c>
      <c r="O742" s="38">
        <v>0.45</v>
      </c>
      <c r="P742" s="39"/>
      <c r="Q742" s="40"/>
      <c r="R742" s="41"/>
      <c r="T742" s="51">
        <v>45137</v>
      </c>
      <c r="U742" s="52">
        <f t="shared" si="45"/>
        <v>0.45</v>
      </c>
      <c r="V742" s="53">
        <f t="shared" si="46"/>
        <v>261</v>
      </c>
      <c r="W742" s="53">
        <f t="shared" si="47"/>
        <v>118</v>
      </c>
      <c r="Y742" s="51">
        <f>VLOOKUP(A742,'[2]BASE 2023'!$C$5:$DV$1213,94,0)</f>
        <v>0</v>
      </c>
      <c r="Z742" s="51">
        <f>VLOOKUP(A742,'[2]BASE 2023'!$C$5:$DV$1213,93,0)</f>
        <v>0</v>
      </c>
    </row>
    <row r="743" spans="1:26" ht="17.25" customHeight="1" x14ac:dyDescent="0.25">
      <c r="A743" s="58" t="s">
        <v>3186</v>
      </c>
      <c r="B743" s="33">
        <v>45014</v>
      </c>
      <c r="C743" s="57">
        <v>45019</v>
      </c>
      <c r="D743" s="54" t="s">
        <v>732</v>
      </c>
      <c r="E743" s="36" t="s">
        <v>466</v>
      </c>
      <c r="F743" s="36" t="s">
        <v>2274</v>
      </c>
      <c r="G743" s="46">
        <v>58400000</v>
      </c>
      <c r="H743" s="34">
        <v>45262</v>
      </c>
      <c r="I743" s="35" t="s">
        <v>234</v>
      </c>
      <c r="J743" s="36" t="s">
        <v>1468</v>
      </c>
      <c r="K743" s="37">
        <v>0</v>
      </c>
      <c r="L743" s="55"/>
      <c r="M743" s="56">
        <v>0</v>
      </c>
      <c r="N743" s="50">
        <f t="shared" si="44"/>
        <v>58400000</v>
      </c>
      <c r="O743" s="38">
        <v>0.49</v>
      </c>
      <c r="P743" s="39"/>
      <c r="Q743" s="40"/>
      <c r="R743" s="41"/>
      <c r="T743" s="51">
        <v>45137</v>
      </c>
      <c r="U743" s="52">
        <f t="shared" si="45"/>
        <v>0.49</v>
      </c>
      <c r="V743" s="53">
        <f t="shared" si="46"/>
        <v>243</v>
      </c>
      <c r="W743" s="53">
        <f t="shared" si="47"/>
        <v>118</v>
      </c>
      <c r="Y743" s="51">
        <f>VLOOKUP(A743,'[2]BASE 2023'!$C$5:$DV$1213,94,0)</f>
        <v>0</v>
      </c>
      <c r="Z743" s="51">
        <f>VLOOKUP(A743,'[2]BASE 2023'!$C$5:$DV$1213,93,0)</f>
        <v>0</v>
      </c>
    </row>
    <row r="744" spans="1:26" ht="17.25" customHeight="1" x14ac:dyDescent="0.25">
      <c r="A744" s="58" t="s">
        <v>3187</v>
      </c>
      <c r="B744" s="33">
        <v>45014</v>
      </c>
      <c r="C744" s="57">
        <v>45019</v>
      </c>
      <c r="D744" s="54" t="s">
        <v>732</v>
      </c>
      <c r="E744" s="36" t="s">
        <v>319</v>
      </c>
      <c r="F744" s="36" t="s">
        <v>2275</v>
      </c>
      <c r="G744" s="46">
        <v>58400000</v>
      </c>
      <c r="H744" s="34">
        <v>45262</v>
      </c>
      <c r="I744" s="35" t="s">
        <v>234</v>
      </c>
      <c r="J744" s="36" t="s">
        <v>1469</v>
      </c>
      <c r="K744" s="37">
        <v>0</v>
      </c>
      <c r="L744" s="55"/>
      <c r="M744" s="56">
        <v>0</v>
      </c>
      <c r="N744" s="50">
        <f t="shared" si="44"/>
        <v>58400000</v>
      </c>
      <c r="O744" s="38">
        <v>0.49</v>
      </c>
      <c r="P744" s="39"/>
      <c r="Q744" s="40"/>
      <c r="R744" s="41"/>
      <c r="T744" s="51">
        <v>45137</v>
      </c>
      <c r="U744" s="52">
        <f t="shared" si="45"/>
        <v>0.49</v>
      </c>
      <c r="V744" s="53">
        <f t="shared" si="46"/>
        <v>243</v>
      </c>
      <c r="W744" s="53">
        <f t="shared" si="47"/>
        <v>118</v>
      </c>
      <c r="Y744" s="51">
        <f>VLOOKUP(A744,'[2]BASE 2023'!$C$5:$DV$1213,94,0)</f>
        <v>0</v>
      </c>
      <c r="Z744" s="51">
        <f>VLOOKUP(A744,'[2]BASE 2023'!$C$5:$DV$1213,93,0)</f>
        <v>0</v>
      </c>
    </row>
    <row r="745" spans="1:26" ht="17.25" customHeight="1" x14ac:dyDescent="0.25">
      <c r="A745" s="58" t="s">
        <v>3188</v>
      </c>
      <c r="B745" s="33">
        <v>45015</v>
      </c>
      <c r="C745" s="57">
        <v>45019</v>
      </c>
      <c r="D745" s="54" t="s">
        <v>734</v>
      </c>
      <c r="E745" s="36" t="s">
        <v>2276</v>
      </c>
      <c r="F745" s="36" t="s">
        <v>2277</v>
      </c>
      <c r="G745" s="46">
        <v>102000000</v>
      </c>
      <c r="H745" s="34">
        <v>45277</v>
      </c>
      <c r="I745" s="35" t="s">
        <v>234</v>
      </c>
      <c r="J745" s="36" t="s">
        <v>1470</v>
      </c>
      <c r="K745" s="37">
        <v>0</v>
      </c>
      <c r="L745" s="55"/>
      <c r="M745" s="56">
        <v>0</v>
      </c>
      <c r="N745" s="50">
        <f t="shared" si="44"/>
        <v>102000000</v>
      </c>
      <c r="O745" s="38">
        <v>0.46</v>
      </c>
      <c r="P745" s="39"/>
      <c r="Q745" s="40"/>
      <c r="R745" s="41"/>
      <c r="T745" s="51">
        <v>45137</v>
      </c>
      <c r="U745" s="52">
        <f t="shared" si="45"/>
        <v>0.46</v>
      </c>
      <c r="V745" s="53">
        <f t="shared" si="46"/>
        <v>258</v>
      </c>
      <c r="W745" s="53">
        <f t="shared" si="47"/>
        <v>118</v>
      </c>
      <c r="Y745" s="51">
        <f>VLOOKUP(A745,'[2]BASE 2023'!$C$5:$DV$1213,94,0)</f>
        <v>0</v>
      </c>
      <c r="Z745" s="51">
        <f>VLOOKUP(A745,'[2]BASE 2023'!$C$5:$DV$1213,93,0)</f>
        <v>0</v>
      </c>
    </row>
    <row r="746" spans="1:26" ht="17.25" customHeight="1" x14ac:dyDescent="0.25">
      <c r="A746" s="58" t="s">
        <v>3189</v>
      </c>
      <c r="B746" s="33">
        <v>45014</v>
      </c>
      <c r="C746" s="57">
        <v>45019</v>
      </c>
      <c r="D746" s="54" t="s">
        <v>732</v>
      </c>
      <c r="E746" s="36" t="s">
        <v>690</v>
      </c>
      <c r="F746" s="36" t="s">
        <v>416</v>
      </c>
      <c r="G746" s="46">
        <v>51448500</v>
      </c>
      <c r="H746" s="34">
        <v>45293</v>
      </c>
      <c r="I746" s="35" t="s">
        <v>234</v>
      </c>
      <c r="J746" s="36" t="s">
        <v>1471</v>
      </c>
      <c r="K746" s="37">
        <v>0</v>
      </c>
      <c r="L746" s="55"/>
      <c r="M746" s="56">
        <v>0</v>
      </c>
      <c r="N746" s="50">
        <f t="shared" si="44"/>
        <v>51448500</v>
      </c>
      <c r="O746" s="38">
        <v>0.43</v>
      </c>
      <c r="P746" s="39"/>
      <c r="Q746" s="40"/>
      <c r="R746" s="41"/>
      <c r="T746" s="51">
        <v>45137</v>
      </c>
      <c r="U746" s="52">
        <f t="shared" si="45"/>
        <v>0.43</v>
      </c>
      <c r="V746" s="53">
        <f t="shared" si="46"/>
        <v>274</v>
      </c>
      <c r="W746" s="53">
        <f t="shared" si="47"/>
        <v>118</v>
      </c>
      <c r="Y746" s="51">
        <f>VLOOKUP(A746,'[2]BASE 2023'!$C$5:$DV$1213,94,0)</f>
        <v>0</v>
      </c>
      <c r="Z746" s="51">
        <f>VLOOKUP(A746,'[2]BASE 2023'!$C$5:$DV$1213,93,0)</f>
        <v>0</v>
      </c>
    </row>
    <row r="747" spans="1:26" ht="17.25" customHeight="1" x14ac:dyDescent="0.25">
      <c r="A747" s="58" t="s">
        <v>3190</v>
      </c>
      <c r="B747" s="33">
        <v>45015</v>
      </c>
      <c r="C747" s="57">
        <v>45054</v>
      </c>
      <c r="D747" s="54" t="s">
        <v>734</v>
      </c>
      <c r="E747" s="36" t="s">
        <v>2278</v>
      </c>
      <c r="F747" s="36" t="s">
        <v>2279</v>
      </c>
      <c r="G747" s="46">
        <v>184839892</v>
      </c>
      <c r="H747" s="34">
        <v>45237</v>
      </c>
      <c r="I747" s="35" t="s">
        <v>234</v>
      </c>
      <c r="J747" s="36" t="s">
        <v>1472</v>
      </c>
      <c r="K747" s="37">
        <v>0</v>
      </c>
      <c r="L747" s="55"/>
      <c r="M747" s="56">
        <v>0</v>
      </c>
      <c r="N747" s="50">
        <f t="shared" si="44"/>
        <v>184839892</v>
      </c>
      <c r="O747" s="38">
        <v>0.45</v>
      </c>
      <c r="P747" s="39"/>
      <c r="Q747" s="40"/>
      <c r="R747" s="41"/>
      <c r="T747" s="51">
        <v>45137</v>
      </c>
      <c r="U747" s="52">
        <f t="shared" si="45"/>
        <v>0.45</v>
      </c>
      <c r="V747" s="53">
        <f t="shared" si="46"/>
        <v>183</v>
      </c>
      <c r="W747" s="53">
        <f t="shared" si="47"/>
        <v>83</v>
      </c>
      <c r="Y747" s="51">
        <f>VLOOKUP(A747,'[2]BASE 2023'!$C$5:$DV$1213,94,0)</f>
        <v>0</v>
      </c>
      <c r="Z747" s="51">
        <f>VLOOKUP(A747,'[2]BASE 2023'!$C$5:$DV$1213,93,0)</f>
        <v>0</v>
      </c>
    </row>
    <row r="748" spans="1:26" ht="17.25" customHeight="1" x14ac:dyDescent="0.25">
      <c r="A748" s="58" t="s">
        <v>3191</v>
      </c>
      <c r="B748" s="33">
        <v>45014</v>
      </c>
      <c r="C748" s="57">
        <v>45019</v>
      </c>
      <c r="D748" s="54" t="s">
        <v>733</v>
      </c>
      <c r="E748" s="36" t="s">
        <v>2280</v>
      </c>
      <c r="F748" s="36" t="s">
        <v>293</v>
      </c>
      <c r="G748" s="46">
        <v>22500000</v>
      </c>
      <c r="H748" s="34">
        <v>45293</v>
      </c>
      <c r="I748" s="35" t="s">
        <v>234</v>
      </c>
      <c r="J748" s="36" t="s">
        <v>1473</v>
      </c>
      <c r="K748" s="37">
        <v>0</v>
      </c>
      <c r="L748" s="55"/>
      <c r="M748" s="56">
        <v>0</v>
      </c>
      <c r="N748" s="50">
        <f t="shared" si="44"/>
        <v>22500000</v>
      </c>
      <c r="O748" s="38">
        <v>0.43</v>
      </c>
      <c r="P748" s="39"/>
      <c r="Q748" s="40"/>
      <c r="R748" s="41"/>
      <c r="T748" s="51">
        <v>45137</v>
      </c>
      <c r="U748" s="52">
        <f t="shared" si="45"/>
        <v>0.43</v>
      </c>
      <c r="V748" s="53">
        <f t="shared" si="46"/>
        <v>274</v>
      </c>
      <c r="W748" s="53">
        <f t="shared" si="47"/>
        <v>118</v>
      </c>
      <c r="Y748" s="51">
        <f>VLOOKUP(A748,'[2]BASE 2023'!$C$5:$DV$1213,94,0)</f>
        <v>0</v>
      </c>
      <c r="Z748" s="51">
        <f>VLOOKUP(A748,'[2]BASE 2023'!$C$5:$DV$1213,93,0)</f>
        <v>0</v>
      </c>
    </row>
    <row r="749" spans="1:26" ht="17.25" customHeight="1" x14ac:dyDescent="0.25">
      <c r="A749" s="58" t="s">
        <v>3192</v>
      </c>
      <c r="B749" s="33">
        <v>45016</v>
      </c>
      <c r="C749" s="57">
        <v>45027</v>
      </c>
      <c r="D749" s="54" t="s">
        <v>732</v>
      </c>
      <c r="E749" s="36" t="s">
        <v>515</v>
      </c>
      <c r="F749" s="36" t="s">
        <v>2281</v>
      </c>
      <c r="G749" s="46">
        <v>69525000</v>
      </c>
      <c r="H749" s="34">
        <v>45301</v>
      </c>
      <c r="I749" s="35" t="s">
        <v>234</v>
      </c>
      <c r="J749" s="36" t="s">
        <v>1474</v>
      </c>
      <c r="K749" s="37">
        <v>0</v>
      </c>
      <c r="L749" s="55"/>
      <c r="M749" s="56">
        <v>0</v>
      </c>
      <c r="N749" s="50">
        <f t="shared" si="44"/>
        <v>69525000</v>
      </c>
      <c r="O749" s="38">
        <v>0.4</v>
      </c>
      <c r="P749" s="39"/>
      <c r="Q749" s="40"/>
      <c r="R749" s="41"/>
      <c r="T749" s="51">
        <v>45137</v>
      </c>
      <c r="U749" s="52">
        <f t="shared" si="45"/>
        <v>0.4</v>
      </c>
      <c r="V749" s="53">
        <f t="shared" si="46"/>
        <v>274</v>
      </c>
      <c r="W749" s="53">
        <f t="shared" si="47"/>
        <v>110</v>
      </c>
      <c r="Y749" s="51">
        <f>VLOOKUP(A749,'[2]BASE 2023'!$C$5:$DV$1213,94,0)</f>
        <v>0</v>
      </c>
      <c r="Z749" s="51">
        <f>VLOOKUP(A749,'[2]BASE 2023'!$C$5:$DV$1213,93,0)</f>
        <v>0</v>
      </c>
    </row>
    <row r="750" spans="1:26" ht="17.25" customHeight="1" x14ac:dyDescent="0.25">
      <c r="A750" s="58" t="s">
        <v>3193</v>
      </c>
      <c r="B750" s="33">
        <v>45019</v>
      </c>
      <c r="C750" s="57">
        <v>45027</v>
      </c>
      <c r="D750" s="54" t="s">
        <v>732</v>
      </c>
      <c r="E750" s="36" t="s">
        <v>227</v>
      </c>
      <c r="F750" s="36" t="s">
        <v>2282</v>
      </c>
      <c r="G750" s="46">
        <v>55620000</v>
      </c>
      <c r="H750" s="34">
        <v>45301</v>
      </c>
      <c r="I750" s="35" t="s">
        <v>234</v>
      </c>
      <c r="J750" s="36" t="s">
        <v>1475</v>
      </c>
      <c r="K750" s="37">
        <v>0</v>
      </c>
      <c r="L750" s="55"/>
      <c r="M750" s="56">
        <v>0</v>
      </c>
      <c r="N750" s="50">
        <f t="shared" si="44"/>
        <v>55620000</v>
      </c>
      <c r="O750" s="38">
        <v>0.4</v>
      </c>
      <c r="P750" s="39"/>
      <c r="Q750" s="40"/>
      <c r="R750" s="41"/>
      <c r="T750" s="51">
        <v>45137</v>
      </c>
      <c r="U750" s="52">
        <f t="shared" si="45"/>
        <v>0.4</v>
      </c>
      <c r="V750" s="53">
        <f t="shared" si="46"/>
        <v>274</v>
      </c>
      <c r="W750" s="53">
        <f t="shared" si="47"/>
        <v>110</v>
      </c>
      <c r="Y750" s="51">
        <f>VLOOKUP(A750,'[2]BASE 2023'!$C$5:$DV$1213,94,0)</f>
        <v>0</v>
      </c>
      <c r="Z750" s="51">
        <f>VLOOKUP(A750,'[2]BASE 2023'!$C$5:$DV$1213,93,0)</f>
        <v>0</v>
      </c>
    </row>
    <row r="751" spans="1:26" ht="17.25" customHeight="1" x14ac:dyDescent="0.25">
      <c r="A751" s="58" t="s">
        <v>3194</v>
      </c>
      <c r="B751" s="33">
        <v>45019</v>
      </c>
      <c r="C751" s="57">
        <v>45027</v>
      </c>
      <c r="D751" s="54" t="s">
        <v>732</v>
      </c>
      <c r="E751" s="36" t="s">
        <v>2283</v>
      </c>
      <c r="F751" s="36" t="s">
        <v>2284</v>
      </c>
      <c r="G751" s="46">
        <v>129780000</v>
      </c>
      <c r="H751" s="34">
        <v>45301</v>
      </c>
      <c r="I751" s="35" t="s">
        <v>234</v>
      </c>
      <c r="J751" s="36" t="s">
        <v>1476</v>
      </c>
      <c r="K751" s="37">
        <v>0</v>
      </c>
      <c r="L751" s="55"/>
      <c r="M751" s="56">
        <v>0</v>
      </c>
      <c r="N751" s="50">
        <f t="shared" si="44"/>
        <v>129780000</v>
      </c>
      <c r="O751" s="38">
        <v>0.4</v>
      </c>
      <c r="P751" s="39"/>
      <c r="Q751" s="40"/>
      <c r="R751" s="41"/>
      <c r="T751" s="51">
        <v>45137</v>
      </c>
      <c r="U751" s="52">
        <f t="shared" si="45"/>
        <v>0.4</v>
      </c>
      <c r="V751" s="53">
        <f t="shared" si="46"/>
        <v>274</v>
      </c>
      <c r="W751" s="53">
        <f t="shared" si="47"/>
        <v>110</v>
      </c>
      <c r="Y751" s="51">
        <f>VLOOKUP(A751,'[2]BASE 2023'!$C$5:$DV$1213,94,0)</f>
        <v>0</v>
      </c>
      <c r="Z751" s="51">
        <f>VLOOKUP(A751,'[2]BASE 2023'!$C$5:$DV$1213,93,0)</f>
        <v>0</v>
      </c>
    </row>
    <row r="752" spans="1:26" ht="17.25" customHeight="1" x14ac:dyDescent="0.25">
      <c r="A752" s="58" t="s">
        <v>3195</v>
      </c>
      <c r="B752" s="33">
        <v>45044</v>
      </c>
      <c r="C752" s="57">
        <v>45050</v>
      </c>
      <c r="D752" s="54" t="s">
        <v>732</v>
      </c>
      <c r="E752" s="36" t="s">
        <v>3570</v>
      </c>
      <c r="F752" s="36" t="s">
        <v>2286</v>
      </c>
      <c r="G752" s="46">
        <v>49028000</v>
      </c>
      <c r="H752" s="34">
        <v>45292</v>
      </c>
      <c r="I752" s="35" t="s">
        <v>234</v>
      </c>
      <c r="J752" s="36" t="s">
        <v>1477</v>
      </c>
      <c r="K752" s="37">
        <v>0</v>
      </c>
      <c r="L752" s="55"/>
      <c r="M752" s="56">
        <v>0</v>
      </c>
      <c r="N752" s="50">
        <f t="shared" si="44"/>
        <v>49028000</v>
      </c>
      <c r="O752" s="38">
        <v>0.36</v>
      </c>
      <c r="P752" s="39"/>
      <c r="Q752" s="40"/>
      <c r="R752" s="41"/>
      <c r="T752" s="51">
        <v>45137</v>
      </c>
      <c r="U752" s="52">
        <f t="shared" si="45"/>
        <v>0.36</v>
      </c>
      <c r="V752" s="53">
        <f t="shared" si="46"/>
        <v>242</v>
      </c>
      <c r="W752" s="53">
        <f t="shared" si="47"/>
        <v>87</v>
      </c>
      <c r="Y752" s="51">
        <f>VLOOKUP(A752,'[2]BASE 2023'!$C$5:$DV$1213,94,0)</f>
        <v>0</v>
      </c>
      <c r="Z752" s="51">
        <f>VLOOKUP(A752,'[2]BASE 2023'!$C$5:$DV$1213,93,0)</f>
        <v>0</v>
      </c>
    </row>
    <row r="753" spans="1:26" ht="17.25" customHeight="1" x14ac:dyDescent="0.25">
      <c r="A753" s="58" t="s">
        <v>3196</v>
      </c>
      <c r="B753" s="33">
        <v>45051</v>
      </c>
      <c r="C753" s="57">
        <v>45055</v>
      </c>
      <c r="D753" s="54" t="s">
        <v>732</v>
      </c>
      <c r="E753" s="36" t="s">
        <v>445</v>
      </c>
      <c r="F753" s="36" t="s">
        <v>2287</v>
      </c>
      <c r="G753" s="46">
        <v>42000000</v>
      </c>
      <c r="H753" s="34">
        <v>45238</v>
      </c>
      <c r="I753" s="35" t="s">
        <v>234</v>
      </c>
      <c r="J753" s="36" t="s">
        <v>1478</v>
      </c>
      <c r="K753" s="37">
        <v>0</v>
      </c>
      <c r="L753" s="55"/>
      <c r="M753" s="56">
        <v>0</v>
      </c>
      <c r="N753" s="50">
        <f t="shared" si="44"/>
        <v>42000000</v>
      </c>
      <c r="O753" s="38">
        <v>0.45</v>
      </c>
      <c r="P753" s="39"/>
      <c r="Q753" s="40"/>
      <c r="R753" s="41"/>
      <c r="T753" s="51">
        <v>45137</v>
      </c>
      <c r="U753" s="52">
        <f t="shared" si="45"/>
        <v>0.45</v>
      </c>
      <c r="V753" s="53">
        <f t="shared" si="46"/>
        <v>183</v>
      </c>
      <c r="W753" s="53">
        <f t="shared" si="47"/>
        <v>82</v>
      </c>
      <c r="Y753" s="51">
        <f>VLOOKUP(A753,'[2]BASE 2023'!$C$5:$DV$1213,94,0)</f>
        <v>0</v>
      </c>
      <c r="Z753" s="51">
        <f>VLOOKUP(A753,'[2]BASE 2023'!$C$5:$DV$1213,93,0)</f>
        <v>0</v>
      </c>
    </row>
    <row r="754" spans="1:26" ht="17.25" customHeight="1" x14ac:dyDescent="0.25">
      <c r="A754" s="58" t="s">
        <v>3197</v>
      </c>
      <c r="B754" s="33">
        <v>45050</v>
      </c>
      <c r="C754" s="57">
        <v>45056</v>
      </c>
      <c r="D754" s="54" t="s">
        <v>732</v>
      </c>
      <c r="E754" s="36" t="s">
        <v>729</v>
      </c>
      <c r="F754" s="36" t="s">
        <v>2288</v>
      </c>
      <c r="G754" s="46">
        <v>56085000</v>
      </c>
      <c r="H754" s="34">
        <v>45284</v>
      </c>
      <c r="I754" s="35" t="s">
        <v>234</v>
      </c>
      <c r="J754" s="36" t="s">
        <v>1479</v>
      </c>
      <c r="K754" s="37">
        <v>0</v>
      </c>
      <c r="L754" s="55"/>
      <c r="M754" s="56">
        <v>0</v>
      </c>
      <c r="N754" s="50">
        <f t="shared" si="44"/>
        <v>56085000</v>
      </c>
      <c r="O754" s="38">
        <v>0.36</v>
      </c>
      <c r="P754" s="39"/>
      <c r="Q754" s="40"/>
      <c r="R754" s="41"/>
      <c r="T754" s="51">
        <v>45137</v>
      </c>
      <c r="U754" s="52">
        <f t="shared" si="45"/>
        <v>0.36</v>
      </c>
      <c r="V754" s="53">
        <f t="shared" si="46"/>
        <v>228</v>
      </c>
      <c r="W754" s="53">
        <f t="shared" si="47"/>
        <v>81</v>
      </c>
      <c r="Y754" s="51">
        <f>VLOOKUP(A754,'[2]BASE 2023'!$C$5:$DV$1213,94,0)</f>
        <v>0</v>
      </c>
      <c r="Z754" s="51">
        <f>VLOOKUP(A754,'[2]BASE 2023'!$C$5:$DV$1213,93,0)</f>
        <v>0</v>
      </c>
    </row>
    <row r="755" spans="1:26" ht="17.25" customHeight="1" x14ac:dyDescent="0.25">
      <c r="A755" s="58" t="s">
        <v>3198</v>
      </c>
      <c r="B755" s="33">
        <v>45051</v>
      </c>
      <c r="C755" s="57">
        <v>45056</v>
      </c>
      <c r="D755" s="54" t="s">
        <v>732</v>
      </c>
      <c r="E755" s="36" t="s">
        <v>2289</v>
      </c>
      <c r="F755" s="36" t="s">
        <v>2290</v>
      </c>
      <c r="G755" s="46">
        <v>39500000</v>
      </c>
      <c r="H755" s="34">
        <v>45297</v>
      </c>
      <c r="I755" s="35" t="s">
        <v>234</v>
      </c>
      <c r="J755" s="36" t="s">
        <v>1480</v>
      </c>
      <c r="K755" s="37">
        <v>0</v>
      </c>
      <c r="L755" s="55"/>
      <c r="M755" s="56">
        <v>0</v>
      </c>
      <c r="N755" s="50">
        <f t="shared" si="44"/>
        <v>39500000</v>
      </c>
      <c r="O755" s="38">
        <v>0.34</v>
      </c>
      <c r="P755" s="39"/>
      <c r="Q755" s="40"/>
      <c r="R755" s="41"/>
      <c r="T755" s="51">
        <v>45137</v>
      </c>
      <c r="U755" s="52">
        <f t="shared" si="45"/>
        <v>0.34</v>
      </c>
      <c r="V755" s="53">
        <f t="shared" si="46"/>
        <v>241</v>
      </c>
      <c r="W755" s="53">
        <f t="shared" si="47"/>
        <v>81</v>
      </c>
      <c r="Y755" s="51">
        <f>VLOOKUP(A755,'[2]BASE 2023'!$C$5:$DV$1213,94,0)</f>
        <v>0</v>
      </c>
      <c r="Z755" s="51">
        <f>VLOOKUP(A755,'[2]BASE 2023'!$C$5:$DV$1213,93,0)</f>
        <v>0</v>
      </c>
    </row>
    <row r="756" spans="1:26" ht="17.25" customHeight="1" x14ac:dyDescent="0.25">
      <c r="A756" s="58" t="s">
        <v>3199</v>
      </c>
      <c r="B756" s="33">
        <v>45051</v>
      </c>
      <c r="C756" s="57">
        <v>45056</v>
      </c>
      <c r="D756" s="54" t="s">
        <v>732</v>
      </c>
      <c r="E756" s="36" t="s">
        <v>727</v>
      </c>
      <c r="F756" s="36" t="s">
        <v>2291</v>
      </c>
      <c r="G756" s="46">
        <v>48822000</v>
      </c>
      <c r="H756" s="34">
        <v>45297</v>
      </c>
      <c r="I756" s="35" t="s">
        <v>234</v>
      </c>
      <c r="J756" s="36" t="s">
        <v>1481</v>
      </c>
      <c r="K756" s="37">
        <v>0</v>
      </c>
      <c r="L756" s="55"/>
      <c r="M756" s="56">
        <v>0</v>
      </c>
      <c r="N756" s="50">
        <f t="shared" si="44"/>
        <v>48822000</v>
      </c>
      <c r="O756" s="38">
        <v>0.34</v>
      </c>
      <c r="P756" s="39"/>
      <c r="Q756" s="40"/>
      <c r="R756" s="41"/>
      <c r="T756" s="51">
        <v>45137</v>
      </c>
      <c r="U756" s="52">
        <f t="shared" si="45"/>
        <v>0.34</v>
      </c>
      <c r="V756" s="53">
        <f t="shared" si="46"/>
        <v>241</v>
      </c>
      <c r="W756" s="53">
        <f t="shared" si="47"/>
        <v>81</v>
      </c>
      <c r="Y756" s="51">
        <f>VLOOKUP(A756,'[2]BASE 2023'!$C$5:$DV$1213,94,0)</f>
        <v>0</v>
      </c>
      <c r="Z756" s="51">
        <f>VLOOKUP(A756,'[2]BASE 2023'!$C$5:$DV$1213,93,0)</f>
        <v>0</v>
      </c>
    </row>
    <row r="757" spans="1:26" ht="17.25" customHeight="1" x14ac:dyDescent="0.25">
      <c r="A757" s="58" t="s">
        <v>3200</v>
      </c>
      <c r="B757" s="33">
        <v>45051</v>
      </c>
      <c r="C757" s="57">
        <v>45063</v>
      </c>
      <c r="D757" s="54" t="s">
        <v>732</v>
      </c>
      <c r="E757" s="36" t="s">
        <v>366</v>
      </c>
      <c r="F757" s="36" t="s">
        <v>2292</v>
      </c>
      <c r="G757" s="46">
        <v>56085000</v>
      </c>
      <c r="H757" s="34">
        <v>45291</v>
      </c>
      <c r="I757" s="35" t="s">
        <v>234</v>
      </c>
      <c r="J757" s="36" t="s">
        <v>1482</v>
      </c>
      <c r="K757" s="37">
        <v>0</v>
      </c>
      <c r="L757" s="55"/>
      <c r="M757" s="56">
        <v>0</v>
      </c>
      <c r="N757" s="50">
        <f t="shared" si="44"/>
        <v>56085000</v>
      </c>
      <c r="O757" s="38">
        <v>0.32</v>
      </c>
      <c r="P757" s="39"/>
      <c r="Q757" s="40"/>
      <c r="R757" s="41"/>
      <c r="T757" s="51">
        <v>45137</v>
      </c>
      <c r="U757" s="52">
        <f t="shared" si="45"/>
        <v>0.32</v>
      </c>
      <c r="V757" s="53">
        <f t="shared" si="46"/>
        <v>228</v>
      </c>
      <c r="W757" s="53">
        <f t="shared" si="47"/>
        <v>74</v>
      </c>
      <c r="Y757" s="51">
        <f>VLOOKUP(A757,'[2]BASE 2023'!$C$5:$DV$1213,94,0)</f>
        <v>0</v>
      </c>
      <c r="Z757" s="51">
        <f>VLOOKUP(A757,'[2]BASE 2023'!$C$5:$DV$1213,93,0)</f>
        <v>0</v>
      </c>
    </row>
    <row r="758" spans="1:26" ht="17.25" customHeight="1" x14ac:dyDescent="0.25">
      <c r="A758" s="58" t="s">
        <v>3201</v>
      </c>
      <c r="B758" s="33">
        <v>45054</v>
      </c>
      <c r="C758" s="57">
        <v>45057</v>
      </c>
      <c r="D758" s="54" t="s">
        <v>732</v>
      </c>
      <c r="E758" s="36" t="s">
        <v>2293</v>
      </c>
      <c r="F758" s="36" t="s">
        <v>422</v>
      </c>
      <c r="G758" s="46">
        <v>44800000</v>
      </c>
      <c r="H758" s="34">
        <v>45252</v>
      </c>
      <c r="I758" s="35" t="s">
        <v>234</v>
      </c>
      <c r="J758" s="36" t="s">
        <v>1483</v>
      </c>
      <c r="K758" s="37">
        <v>0</v>
      </c>
      <c r="L758" s="55"/>
      <c r="M758" s="56">
        <v>0</v>
      </c>
      <c r="N758" s="50">
        <f t="shared" si="44"/>
        <v>44800000</v>
      </c>
      <c r="O758" s="38">
        <v>0.41</v>
      </c>
      <c r="P758" s="39"/>
      <c r="Q758" s="40"/>
      <c r="R758" s="41"/>
      <c r="T758" s="51">
        <v>45137</v>
      </c>
      <c r="U758" s="52">
        <f t="shared" si="45"/>
        <v>0.41</v>
      </c>
      <c r="V758" s="53">
        <f t="shared" si="46"/>
        <v>195</v>
      </c>
      <c r="W758" s="53">
        <f t="shared" si="47"/>
        <v>80</v>
      </c>
      <c r="Y758" s="51">
        <f>VLOOKUP(A758,'[2]BASE 2023'!$C$5:$DV$1213,94,0)</f>
        <v>0</v>
      </c>
      <c r="Z758" s="51">
        <f>VLOOKUP(A758,'[2]BASE 2023'!$C$5:$DV$1213,93,0)</f>
        <v>0</v>
      </c>
    </row>
    <row r="759" spans="1:26" ht="17.25" customHeight="1" x14ac:dyDescent="0.25">
      <c r="A759" s="58" t="s">
        <v>3202</v>
      </c>
      <c r="B759" s="33">
        <v>45051</v>
      </c>
      <c r="C759" s="57">
        <v>45055</v>
      </c>
      <c r="D759" s="54" t="s">
        <v>732</v>
      </c>
      <c r="E759" s="36" t="s">
        <v>2294</v>
      </c>
      <c r="F759" s="36" t="s">
        <v>2295</v>
      </c>
      <c r="G759" s="46">
        <v>51783333</v>
      </c>
      <c r="H759" s="34">
        <v>45298</v>
      </c>
      <c r="I759" s="35" t="s">
        <v>234</v>
      </c>
      <c r="J759" s="36" t="s">
        <v>1484</v>
      </c>
      <c r="K759" s="37">
        <v>0</v>
      </c>
      <c r="L759" s="55"/>
      <c r="M759" s="56">
        <v>0</v>
      </c>
      <c r="N759" s="50">
        <f t="shared" si="44"/>
        <v>51783333</v>
      </c>
      <c r="O759" s="38">
        <v>0.34</v>
      </c>
      <c r="P759" s="39"/>
      <c r="Q759" s="40"/>
      <c r="R759" s="41"/>
      <c r="T759" s="51">
        <v>45137</v>
      </c>
      <c r="U759" s="52">
        <f t="shared" si="45"/>
        <v>0.34</v>
      </c>
      <c r="V759" s="53">
        <f t="shared" si="46"/>
        <v>243</v>
      </c>
      <c r="W759" s="53">
        <f t="shared" si="47"/>
        <v>82</v>
      </c>
      <c r="Y759" s="51">
        <f>VLOOKUP(A759,'[2]BASE 2023'!$C$5:$DV$1213,94,0)</f>
        <v>0</v>
      </c>
      <c r="Z759" s="51">
        <f>VLOOKUP(A759,'[2]BASE 2023'!$C$5:$DV$1213,93,0)</f>
        <v>0</v>
      </c>
    </row>
    <row r="760" spans="1:26" ht="17.25" customHeight="1" x14ac:dyDescent="0.25">
      <c r="A760" s="58" t="s">
        <v>3203</v>
      </c>
      <c r="B760" s="33">
        <v>45051</v>
      </c>
      <c r="C760" s="57">
        <v>45055</v>
      </c>
      <c r="D760" s="54" t="s">
        <v>732</v>
      </c>
      <c r="E760" s="36" t="s">
        <v>713</v>
      </c>
      <c r="F760" s="36" t="s">
        <v>2296</v>
      </c>
      <c r="G760" s="46">
        <v>45500000</v>
      </c>
      <c r="H760" s="34">
        <v>45268</v>
      </c>
      <c r="I760" s="35" t="s">
        <v>234</v>
      </c>
      <c r="J760" s="36" t="s">
        <v>1485</v>
      </c>
      <c r="K760" s="37">
        <v>0</v>
      </c>
      <c r="L760" s="55"/>
      <c r="M760" s="56">
        <v>0</v>
      </c>
      <c r="N760" s="50">
        <f t="shared" si="44"/>
        <v>45500000</v>
      </c>
      <c r="O760" s="38">
        <v>0.38</v>
      </c>
      <c r="P760" s="39"/>
      <c r="Q760" s="40"/>
      <c r="R760" s="41"/>
      <c r="T760" s="51">
        <v>45137</v>
      </c>
      <c r="U760" s="52">
        <f t="shared" si="45"/>
        <v>0.38</v>
      </c>
      <c r="V760" s="53">
        <f t="shared" si="46"/>
        <v>213</v>
      </c>
      <c r="W760" s="53">
        <f t="shared" si="47"/>
        <v>82</v>
      </c>
      <c r="Y760" s="51">
        <f>VLOOKUP(A760,'[2]BASE 2023'!$C$5:$DV$1213,94,0)</f>
        <v>0</v>
      </c>
      <c r="Z760" s="51">
        <f>VLOOKUP(A760,'[2]BASE 2023'!$C$5:$DV$1213,93,0)</f>
        <v>0</v>
      </c>
    </row>
    <row r="761" spans="1:26" ht="17.25" customHeight="1" x14ac:dyDescent="0.25">
      <c r="A761" s="58" t="s">
        <v>3204</v>
      </c>
      <c r="B761" s="33">
        <v>45019</v>
      </c>
      <c r="C761" s="57">
        <v>45027</v>
      </c>
      <c r="D761" s="54" t="s">
        <v>732</v>
      </c>
      <c r="E761" s="36" t="s">
        <v>502</v>
      </c>
      <c r="F761" s="36" t="s">
        <v>2297</v>
      </c>
      <c r="G761" s="46">
        <v>63000000</v>
      </c>
      <c r="H761" s="34">
        <v>45301</v>
      </c>
      <c r="I761" s="35" t="s">
        <v>234</v>
      </c>
      <c r="J761" s="36" t="s">
        <v>1486</v>
      </c>
      <c r="K761" s="37">
        <v>0</v>
      </c>
      <c r="L761" s="55"/>
      <c r="M761" s="56">
        <v>0</v>
      </c>
      <c r="N761" s="50">
        <f t="shared" si="44"/>
        <v>63000000</v>
      </c>
      <c r="O761" s="38">
        <v>0.4</v>
      </c>
      <c r="P761" s="39"/>
      <c r="Q761" s="40"/>
      <c r="R761" s="41"/>
      <c r="T761" s="51">
        <v>45137</v>
      </c>
      <c r="U761" s="52">
        <f t="shared" si="45"/>
        <v>0.4</v>
      </c>
      <c r="V761" s="53">
        <f t="shared" si="46"/>
        <v>274</v>
      </c>
      <c r="W761" s="53">
        <f t="shared" si="47"/>
        <v>110</v>
      </c>
      <c r="Y761" s="51">
        <f>VLOOKUP(A761,'[2]BASE 2023'!$C$5:$DV$1213,94,0)</f>
        <v>0</v>
      </c>
      <c r="Z761" s="51">
        <f>VLOOKUP(A761,'[2]BASE 2023'!$C$5:$DV$1213,93,0)</f>
        <v>0</v>
      </c>
    </row>
    <row r="762" spans="1:26" ht="17.25" customHeight="1" x14ac:dyDescent="0.25">
      <c r="A762" s="58" t="s">
        <v>3205</v>
      </c>
      <c r="B762" s="33">
        <v>45019</v>
      </c>
      <c r="C762" s="57">
        <v>45027</v>
      </c>
      <c r="D762" s="54" t="s">
        <v>732</v>
      </c>
      <c r="E762" s="36" t="s">
        <v>661</v>
      </c>
      <c r="F762" s="36" t="s">
        <v>2298</v>
      </c>
      <c r="G762" s="46">
        <v>63000000</v>
      </c>
      <c r="H762" s="34">
        <v>45301</v>
      </c>
      <c r="I762" s="35" t="s">
        <v>234</v>
      </c>
      <c r="J762" s="36" t="s">
        <v>1487</v>
      </c>
      <c r="K762" s="37">
        <v>0</v>
      </c>
      <c r="L762" s="55"/>
      <c r="M762" s="56">
        <v>0</v>
      </c>
      <c r="N762" s="50">
        <f t="shared" si="44"/>
        <v>63000000</v>
      </c>
      <c r="O762" s="38">
        <v>0.4</v>
      </c>
      <c r="P762" s="39"/>
      <c r="Q762" s="40"/>
      <c r="R762" s="41"/>
      <c r="T762" s="51">
        <v>45137</v>
      </c>
      <c r="U762" s="52">
        <f t="shared" si="45"/>
        <v>0.4</v>
      </c>
      <c r="V762" s="53">
        <f t="shared" si="46"/>
        <v>274</v>
      </c>
      <c r="W762" s="53">
        <f t="shared" si="47"/>
        <v>110</v>
      </c>
      <c r="Y762" s="51">
        <f>VLOOKUP(A762,'[2]BASE 2023'!$C$5:$DV$1213,94,0)</f>
        <v>0</v>
      </c>
      <c r="Z762" s="51">
        <f>VLOOKUP(A762,'[2]BASE 2023'!$C$5:$DV$1213,93,0)</f>
        <v>0</v>
      </c>
    </row>
    <row r="763" spans="1:26" ht="17.25" customHeight="1" x14ac:dyDescent="0.25">
      <c r="A763" s="58" t="s">
        <v>3206</v>
      </c>
      <c r="B763" s="33">
        <v>45016</v>
      </c>
      <c r="C763" s="57">
        <v>45027</v>
      </c>
      <c r="D763" s="54" t="s">
        <v>732</v>
      </c>
      <c r="E763" s="36" t="s">
        <v>357</v>
      </c>
      <c r="F763" s="36" t="s">
        <v>2299</v>
      </c>
      <c r="G763" s="46">
        <v>60255000</v>
      </c>
      <c r="H763" s="34">
        <v>45301</v>
      </c>
      <c r="I763" s="35" t="s">
        <v>234</v>
      </c>
      <c r="J763" s="36" t="s">
        <v>1488</v>
      </c>
      <c r="K763" s="37">
        <v>0</v>
      </c>
      <c r="L763" s="55"/>
      <c r="M763" s="56">
        <v>0</v>
      </c>
      <c r="N763" s="50">
        <f t="shared" si="44"/>
        <v>60255000</v>
      </c>
      <c r="O763" s="38">
        <v>0.4</v>
      </c>
      <c r="P763" s="39"/>
      <c r="Q763" s="40"/>
      <c r="R763" s="41"/>
      <c r="T763" s="51">
        <v>45137</v>
      </c>
      <c r="U763" s="52">
        <f t="shared" si="45"/>
        <v>0.4</v>
      </c>
      <c r="V763" s="53">
        <f t="shared" si="46"/>
        <v>274</v>
      </c>
      <c r="W763" s="53">
        <f t="shared" si="47"/>
        <v>110</v>
      </c>
      <c r="Y763" s="51">
        <f>VLOOKUP(A763,'[2]BASE 2023'!$C$5:$DV$1213,94,0)</f>
        <v>0</v>
      </c>
      <c r="Z763" s="51">
        <f>VLOOKUP(A763,'[2]BASE 2023'!$C$5:$DV$1213,93,0)</f>
        <v>0</v>
      </c>
    </row>
    <row r="764" spans="1:26" ht="17.25" customHeight="1" x14ac:dyDescent="0.25">
      <c r="A764" s="58" t="s">
        <v>3207</v>
      </c>
      <c r="B764" s="33">
        <v>45016</v>
      </c>
      <c r="C764" s="57">
        <v>45026</v>
      </c>
      <c r="D764" s="54" t="s">
        <v>732</v>
      </c>
      <c r="E764" s="36" t="s">
        <v>484</v>
      </c>
      <c r="F764" s="36" t="s">
        <v>2300</v>
      </c>
      <c r="G764" s="46">
        <v>16000000</v>
      </c>
      <c r="H764" s="34">
        <v>45147</v>
      </c>
      <c r="I764" s="35" t="s">
        <v>234</v>
      </c>
      <c r="J764" s="36" t="s">
        <v>1489</v>
      </c>
      <c r="K764" s="37">
        <v>0</v>
      </c>
      <c r="L764" s="55"/>
      <c r="M764" s="56">
        <v>0</v>
      </c>
      <c r="N764" s="50">
        <f t="shared" si="44"/>
        <v>16000000</v>
      </c>
      <c r="O764" s="38">
        <v>0.92</v>
      </c>
      <c r="P764" s="39"/>
      <c r="Q764" s="40"/>
      <c r="R764" s="41"/>
      <c r="T764" s="51">
        <v>45137</v>
      </c>
      <c r="U764" s="52">
        <f t="shared" si="45"/>
        <v>0.92</v>
      </c>
      <c r="V764" s="53">
        <f t="shared" si="46"/>
        <v>121</v>
      </c>
      <c r="W764" s="53">
        <f t="shared" si="47"/>
        <v>111</v>
      </c>
      <c r="Y764" s="51">
        <f>VLOOKUP(A764,'[2]BASE 2023'!$C$5:$DV$1213,94,0)</f>
        <v>45148</v>
      </c>
      <c r="Z764" s="51">
        <f>VLOOKUP(A764,'[2]BASE 2023'!$C$5:$DV$1213,93,0)</f>
        <v>45147</v>
      </c>
    </row>
    <row r="765" spans="1:26" ht="17.25" customHeight="1" x14ac:dyDescent="0.25">
      <c r="A765" s="58" t="s">
        <v>3208</v>
      </c>
      <c r="B765" s="33">
        <v>45019</v>
      </c>
      <c r="C765" s="57">
        <v>45030</v>
      </c>
      <c r="D765" s="54" t="s">
        <v>732</v>
      </c>
      <c r="E765" s="36" t="s">
        <v>2301</v>
      </c>
      <c r="F765" s="36" t="s">
        <v>39</v>
      </c>
      <c r="G765" s="46">
        <v>49543000</v>
      </c>
      <c r="H765" s="34">
        <v>45294</v>
      </c>
      <c r="I765" s="35" t="s">
        <v>234</v>
      </c>
      <c r="J765" s="36" t="s">
        <v>1490</v>
      </c>
      <c r="K765" s="37">
        <v>0</v>
      </c>
      <c r="L765" s="55"/>
      <c r="M765" s="56">
        <v>0</v>
      </c>
      <c r="N765" s="50">
        <f t="shared" si="44"/>
        <v>49543000</v>
      </c>
      <c r="O765" s="38">
        <v>0.41</v>
      </c>
      <c r="P765" s="39"/>
      <c r="Q765" s="40"/>
      <c r="R765" s="41"/>
      <c r="T765" s="51">
        <v>45137</v>
      </c>
      <c r="U765" s="52">
        <f t="shared" si="45"/>
        <v>0.41</v>
      </c>
      <c r="V765" s="53">
        <f t="shared" si="46"/>
        <v>264</v>
      </c>
      <c r="W765" s="53">
        <f t="shared" si="47"/>
        <v>107</v>
      </c>
      <c r="Y765" s="51">
        <f>VLOOKUP(A765,'[2]BASE 2023'!$C$5:$DV$1213,94,0)</f>
        <v>0</v>
      </c>
      <c r="Z765" s="51">
        <f>VLOOKUP(A765,'[2]BASE 2023'!$C$5:$DV$1213,93,0)</f>
        <v>0</v>
      </c>
    </row>
    <row r="766" spans="1:26" ht="17.25" customHeight="1" x14ac:dyDescent="0.25">
      <c r="A766" s="58" t="s">
        <v>3209</v>
      </c>
      <c r="B766" s="33">
        <v>45019</v>
      </c>
      <c r="C766" s="57">
        <v>45026</v>
      </c>
      <c r="D766" s="54" t="s">
        <v>732</v>
      </c>
      <c r="E766" s="36" t="s">
        <v>573</v>
      </c>
      <c r="F766" s="36" t="s">
        <v>431</v>
      </c>
      <c r="G766" s="46">
        <v>59824000</v>
      </c>
      <c r="H766" s="34">
        <v>45269</v>
      </c>
      <c r="I766" s="35" t="s">
        <v>234</v>
      </c>
      <c r="J766" s="36" t="s">
        <v>1491</v>
      </c>
      <c r="K766" s="37">
        <v>0</v>
      </c>
      <c r="L766" s="55"/>
      <c r="M766" s="56">
        <v>0</v>
      </c>
      <c r="N766" s="50">
        <f t="shared" si="44"/>
        <v>59824000</v>
      </c>
      <c r="O766" s="38">
        <v>0.46</v>
      </c>
      <c r="P766" s="39"/>
      <c r="Q766" s="40"/>
      <c r="R766" s="41"/>
      <c r="T766" s="51">
        <v>45137</v>
      </c>
      <c r="U766" s="52">
        <f t="shared" si="45"/>
        <v>0.46</v>
      </c>
      <c r="V766" s="53">
        <f t="shared" si="46"/>
        <v>243</v>
      </c>
      <c r="W766" s="53">
        <f t="shared" si="47"/>
        <v>111</v>
      </c>
      <c r="Y766" s="51">
        <f>VLOOKUP(A766,'[2]BASE 2023'!$C$5:$DV$1213,94,0)</f>
        <v>0</v>
      </c>
      <c r="Z766" s="51">
        <f>VLOOKUP(A766,'[2]BASE 2023'!$C$5:$DV$1213,93,0)</f>
        <v>0</v>
      </c>
    </row>
    <row r="767" spans="1:26" ht="17.25" customHeight="1" x14ac:dyDescent="0.25">
      <c r="A767" s="58" t="s">
        <v>3210</v>
      </c>
      <c r="B767" s="33">
        <v>45016</v>
      </c>
      <c r="C767" s="57">
        <v>45026</v>
      </c>
      <c r="D767" s="54" t="s">
        <v>732</v>
      </c>
      <c r="E767" s="36" t="s">
        <v>518</v>
      </c>
      <c r="F767" s="36" t="s">
        <v>2302</v>
      </c>
      <c r="G767" s="46">
        <v>21012000</v>
      </c>
      <c r="H767" s="34">
        <v>45161</v>
      </c>
      <c r="I767" s="35" t="s">
        <v>234</v>
      </c>
      <c r="J767" s="36" t="s">
        <v>1492</v>
      </c>
      <c r="K767" s="37">
        <v>0</v>
      </c>
      <c r="L767" s="55"/>
      <c r="M767" s="56">
        <v>0</v>
      </c>
      <c r="N767" s="50">
        <f t="shared" si="44"/>
        <v>21012000</v>
      </c>
      <c r="O767" s="38">
        <v>0.82</v>
      </c>
      <c r="P767" s="39"/>
      <c r="Q767" s="40"/>
      <c r="R767" s="41"/>
      <c r="T767" s="51">
        <v>45137</v>
      </c>
      <c r="U767" s="52">
        <f t="shared" si="45"/>
        <v>0.82</v>
      </c>
      <c r="V767" s="53">
        <f t="shared" si="46"/>
        <v>135</v>
      </c>
      <c r="W767" s="53">
        <f t="shared" si="47"/>
        <v>111</v>
      </c>
      <c r="Y767" s="51">
        <f>VLOOKUP(A767,'[2]BASE 2023'!$C$5:$DV$1213,94,0)</f>
        <v>45162</v>
      </c>
      <c r="Z767" s="51">
        <f>VLOOKUP(A767,'[2]BASE 2023'!$C$5:$DV$1213,93,0)</f>
        <v>45161</v>
      </c>
    </row>
    <row r="768" spans="1:26" ht="17.25" customHeight="1" x14ac:dyDescent="0.25">
      <c r="A768" s="58" t="s">
        <v>3211</v>
      </c>
      <c r="B768" s="33">
        <v>45019</v>
      </c>
      <c r="C768" s="57">
        <v>45020</v>
      </c>
      <c r="D768" s="54" t="s">
        <v>732</v>
      </c>
      <c r="E768" s="36" t="s">
        <v>439</v>
      </c>
      <c r="F768" s="36" t="s">
        <v>2303</v>
      </c>
      <c r="G768" s="46">
        <v>104000000</v>
      </c>
      <c r="H768" s="34">
        <v>45263</v>
      </c>
      <c r="I768" s="35" t="s">
        <v>234</v>
      </c>
      <c r="J768" s="36" t="s">
        <v>1493</v>
      </c>
      <c r="K768" s="37">
        <v>0</v>
      </c>
      <c r="L768" s="55"/>
      <c r="M768" s="56">
        <v>0</v>
      </c>
      <c r="N768" s="50">
        <f t="shared" si="44"/>
        <v>104000000</v>
      </c>
      <c r="O768" s="38">
        <v>0.48</v>
      </c>
      <c r="P768" s="39"/>
      <c r="Q768" s="40"/>
      <c r="R768" s="41"/>
      <c r="T768" s="51">
        <v>45137</v>
      </c>
      <c r="U768" s="52">
        <f t="shared" si="45"/>
        <v>0.48</v>
      </c>
      <c r="V768" s="53">
        <f t="shared" si="46"/>
        <v>243</v>
      </c>
      <c r="W768" s="53">
        <f t="shared" si="47"/>
        <v>117</v>
      </c>
      <c r="Y768" s="51">
        <f>VLOOKUP(A768,'[2]BASE 2023'!$C$5:$DV$1213,94,0)</f>
        <v>0</v>
      </c>
      <c r="Z768" s="51">
        <f>VLOOKUP(A768,'[2]BASE 2023'!$C$5:$DV$1213,93,0)</f>
        <v>0</v>
      </c>
    </row>
    <row r="769" spans="1:26" ht="17.25" customHeight="1" x14ac:dyDescent="0.25">
      <c r="A769" s="58" t="s">
        <v>3212</v>
      </c>
      <c r="B769" s="33">
        <v>45019</v>
      </c>
      <c r="C769" s="57">
        <v>45020</v>
      </c>
      <c r="D769" s="54" t="s">
        <v>732</v>
      </c>
      <c r="E769" s="36" t="s">
        <v>2304</v>
      </c>
      <c r="F769" s="36" t="s">
        <v>1932</v>
      </c>
      <c r="G769" s="46">
        <v>86520000</v>
      </c>
      <c r="H769" s="34">
        <v>45263</v>
      </c>
      <c r="I769" s="35" t="s">
        <v>234</v>
      </c>
      <c r="J769" s="36" t="s">
        <v>1494</v>
      </c>
      <c r="K769" s="37">
        <v>0</v>
      </c>
      <c r="L769" s="55"/>
      <c r="M769" s="56">
        <v>0</v>
      </c>
      <c r="N769" s="50">
        <f t="shared" si="44"/>
        <v>86520000</v>
      </c>
      <c r="O769" s="38">
        <v>0.48</v>
      </c>
      <c r="P769" s="39"/>
      <c r="Q769" s="40"/>
      <c r="R769" s="41"/>
      <c r="T769" s="51">
        <v>45137</v>
      </c>
      <c r="U769" s="52">
        <f t="shared" si="45"/>
        <v>0.48</v>
      </c>
      <c r="V769" s="53">
        <f t="shared" si="46"/>
        <v>243</v>
      </c>
      <c r="W769" s="53">
        <f t="shared" si="47"/>
        <v>117</v>
      </c>
      <c r="Y769" s="51">
        <f>VLOOKUP(A769,'[2]BASE 2023'!$C$5:$DV$1213,94,0)</f>
        <v>0</v>
      </c>
      <c r="Z769" s="51">
        <f>VLOOKUP(A769,'[2]BASE 2023'!$C$5:$DV$1213,93,0)</f>
        <v>0</v>
      </c>
    </row>
    <row r="770" spans="1:26" ht="17.25" customHeight="1" x14ac:dyDescent="0.25">
      <c r="A770" s="58" t="s">
        <v>3213</v>
      </c>
      <c r="B770" s="33">
        <v>45019</v>
      </c>
      <c r="C770" s="57">
        <v>45020</v>
      </c>
      <c r="D770" s="54" t="s">
        <v>732</v>
      </c>
      <c r="E770" s="36" t="s">
        <v>144</v>
      </c>
      <c r="F770" s="36" t="s">
        <v>2305</v>
      </c>
      <c r="G770" s="46">
        <v>58500000</v>
      </c>
      <c r="H770" s="34">
        <v>45291</v>
      </c>
      <c r="I770" s="35" t="s">
        <v>234</v>
      </c>
      <c r="J770" s="36" t="s">
        <v>1495</v>
      </c>
      <c r="K770" s="37">
        <v>0</v>
      </c>
      <c r="L770" s="55"/>
      <c r="M770" s="56">
        <v>650000</v>
      </c>
      <c r="N770" s="50">
        <f t="shared" si="44"/>
        <v>57850000</v>
      </c>
      <c r="O770" s="38">
        <v>0.43</v>
      </c>
      <c r="P770" s="39"/>
      <c r="Q770" s="40"/>
      <c r="R770" s="41"/>
      <c r="T770" s="51">
        <v>45137</v>
      </c>
      <c r="U770" s="52">
        <f t="shared" si="45"/>
        <v>0.43</v>
      </c>
      <c r="V770" s="53">
        <f t="shared" si="46"/>
        <v>271</v>
      </c>
      <c r="W770" s="53">
        <f t="shared" si="47"/>
        <v>117</v>
      </c>
      <c r="Y770" s="51">
        <f>VLOOKUP(A770,'[2]BASE 2023'!$C$5:$DV$1213,94,0)</f>
        <v>0</v>
      </c>
      <c r="Z770" s="51">
        <f>VLOOKUP(A770,'[2]BASE 2023'!$C$5:$DV$1213,93,0)</f>
        <v>0</v>
      </c>
    </row>
    <row r="771" spans="1:26" ht="17.25" customHeight="1" x14ac:dyDescent="0.25">
      <c r="A771" s="58" t="s">
        <v>3214</v>
      </c>
      <c r="B771" s="33">
        <v>45026</v>
      </c>
      <c r="C771" s="57">
        <v>45027</v>
      </c>
      <c r="D771" s="54" t="s">
        <v>732</v>
      </c>
      <c r="E771" s="36" t="s">
        <v>2306</v>
      </c>
      <c r="F771" s="36" t="s">
        <v>2307</v>
      </c>
      <c r="G771" s="46">
        <v>66000000</v>
      </c>
      <c r="H771" s="34">
        <v>45251</v>
      </c>
      <c r="I771" s="35" t="s">
        <v>234</v>
      </c>
      <c r="J771" s="36" t="s">
        <v>1496</v>
      </c>
      <c r="K771" s="37">
        <v>0</v>
      </c>
      <c r="L771" s="55"/>
      <c r="M771" s="56">
        <v>0</v>
      </c>
      <c r="N771" s="50">
        <f t="shared" si="44"/>
        <v>66000000</v>
      </c>
      <c r="O771" s="38">
        <v>0.49</v>
      </c>
      <c r="P771" s="39"/>
      <c r="Q771" s="40"/>
      <c r="R771" s="41"/>
      <c r="T771" s="51">
        <v>45137</v>
      </c>
      <c r="U771" s="52">
        <f t="shared" si="45"/>
        <v>0.49</v>
      </c>
      <c r="V771" s="53">
        <f t="shared" si="46"/>
        <v>224</v>
      </c>
      <c r="W771" s="53">
        <f t="shared" si="47"/>
        <v>110</v>
      </c>
      <c r="Y771" s="51">
        <f>VLOOKUP(A771,'[2]BASE 2023'!$C$5:$DV$1213,94,0)</f>
        <v>0</v>
      </c>
      <c r="Z771" s="51">
        <f>VLOOKUP(A771,'[2]BASE 2023'!$C$5:$DV$1213,93,0)</f>
        <v>0</v>
      </c>
    </row>
    <row r="772" spans="1:26" ht="17.25" customHeight="1" x14ac:dyDescent="0.25">
      <c r="A772" s="58" t="s">
        <v>3215</v>
      </c>
      <c r="B772" s="33">
        <v>45019</v>
      </c>
      <c r="C772" s="57">
        <v>45021</v>
      </c>
      <c r="D772" s="54" t="s">
        <v>732</v>
      </c>
      <c r="E772" s="36" t="s">
        <v>565</v>
      </c>
      <c r="F772" s="36" t="s">
        <v>2308</v>
      </c>
      <c r="G772" s="46">
        <v>76482000</v>
      </c>
      <c r="H772" s="34">
        <v>45355</v>
      </c>
      <c r="I772" s="35" t="s">
        <v>234</v>
      </c>
      <c r="J772" s="36" t="s">
        <v>1497</v>
      </c>
      <c r="K772" s="37">
        <v>0</v>
      </c>
      <c r="L772" s="55"/>
      <c r="M772" s="56">
        <v>0</v>
      </c>
      <c r="N772" s="50">
        <f t="shared" si="44"/>
        <v>76482000</v>
      </c>
      <c r="O772" s="38">
        <v>0.35</v>
      </c>
      <c r="P772" s="39"/>
      <c r="Q772" s="40"/>
      <c r="R772" s="41"/>
      <c r="T772" s="51">
        <v>45137</v>
      </c>
      <c r="U772" s="52">
        <f t="shared" si="45"/>
        <v>0.35</v>
      </c>
      <c r="V772" s="53">
        <f t="shared" si="46"/>
        <v>334</v>
      </c>
      <c r="W772" s="53">
        <f t="shared" si="47"/>
        <v>116</v>
      </c>
      <c r="Y772" s="51">
        <f>VLOOKUP(A772,'[2]BASE 2023'!$C$5:$DV$1213,94,0)</f>
        <v>0</v>
      </c>
      <c r="Z772" s="51">
        <f>VLOOKUP(A772,'[2]BASE 2023'!$C$5:$DV$1213,93,0)</f>
        <v>0</v>
      </c>
    </row>
    <row r="773" spans="1:26" ht="17.25" customHeight="1" x14ac:dyDescent="0.25">
      <c r="A773" s="58" t="s">
        <v>3216</v>
      </c>
      <c r="B773" s="33">
        <v>45019</v>
      </c>
      <c r="C773" s="57">
        <v>45020</v>
      </c>
      <c r="D773" s="54" t="s">
        <v>732</v>
      </c>
      <c r="E773" s="36" t="s">
        <v>80</v>
      </c>
      <c r="F773" s="36" t="s">
        <v>2309</v>
      </c>
      <c r="G773" s="46">
        <v>61840000</v>
      </c>
      <c r="H773" s="34">
        <v>45263</v>
      </c>
      <c r="I773" s="35" t="s">
        <v>234</v>
      </c>
      <c r="J773" s="36" t="s">
        <v>1498</v>
      </c>
      <c r="K773" s="37">
        <v>0</v>
      </c>
      <c r="L773" s="55"/>
      <c r="M773" s="56">
        <v>0</v>
      </c>
      <c r="N773" s="50">
        <f t="shared" si="44"/>
        <v>61840000</v>
      </c>
      <c r="O773" s="38">
        <v>0.48</v>
      </c>
      <c r="P773" s="39"/>
      <c r="Q773" s="40"/>
      <c r="R773" s="41"/>
      <c r="T773" s="51">
        <v>45137</v>
      </c>
      <c r="U773" s="52">
        <f t="shared" si="45"/>
        <v>0.48</v>
      </c>
      <c r="V773" s="53">
        <f t="shared" si="46"/>
        <v>243</v>
      </c>
      <c r="W773" s="53">
        <f t="shared" si="47"/>
        <v>117</v>
      </c>
      <c r="Y773" s="51">
        <f>VLOOKUP(A773,'[2]BASE 2023'!$C$5:$DV$1213,94,0)</f>
        <v>45264</v>
      </c>
      <c r="Z773" s="51">
        <f>VLOOKUP(A773,'[2]BASE 2023'!$C$5:$DV$1213,93,0)</f>
        <v>45191</v>
      </c>
    </row>
    <row r="774" spans="1:26" ht="17.25" customHeight="1" x14ac:dyDescent="0.25">
      <c r="A774" s="58" t="s">
        <v>3217</v>
      </c>
      <c r="B774" s="33">
        <v>45019</v>
      </c>
      <c r="C774" s="57">
        <v>45020</v>
      </c>
      <c r="D774" s="54" t="s">
        <v>732</v>
      </c>
      <c r="E774" s="36" t="s">
        <v>2310</v>
      </c>
      <c r="F774" s="36" t="s">
        <v>2311</v>
      </c>
      <c r="G774" s="46">
        <v>34400000</v>
      </c>
      <c r="H774" s="34">
        <v>45263</v>
      </c>
      <c r="I774" s="35" t="s">
        <v>234</v>
      </c>
      <c r="J774" s="36" t="s">
        <v>1499</v>
      </c>
      <c r="K774" s="37">
        <v>0</v>
      </c>
      <c r="L774" s="55"/>
      <c r="M774" s="56">
        <v>0</v>
      </c>
      <c r="N774" s="50">
        <f t="shared" si="44"/>
        <v>34400000</v>
      </c>
      <c r="O774" s="38">
        <v>0.48</v>
      </c>
      <c r="P774" s="39"/>
      <c r="Q774" s="40"/>
      <c r="R774" s="41"/>
      <c r="T774" s="51">
        <v>45137</v>
      </c>
      <c r="U774" s="52">
        <f t="shared" si="45"/>
        <v>0.48</v>
      </c>
      <c r="V774" s="53">
        <f t="shared" si="46"/>
        <v>243</v>
      </c>
      <c r="W774" s="53">
        <f t="shared" si="47"/>
        <v>117</v>
      </c>
      <c r="Y774" s="51">
        <f>VLOOKUP(A774,'[2]BASE 2023'!$C$5:$DV$1213,94,0)</f>
        <v>0</v>
      </c>
      <c r="Z774" s="51">
        <f>VLOOKUP(A774,'[2]BASE 2023'!$C$5:$DV$1213,93,0)</f>
        <v>0</v>
      </c>
    </row>
    <row r="775" spans="1:26" ht="17.25" customHeight="1" x14ac:dyDescent="0.25">
      <c r="A775" s="58" t="s">
        <v>3218</v>
      </c>
      <c r="B775" s="33">
        <v>45021</v>
      </c>
      <c r="C775" s="57">
        <v>45030</v>
      </c>
      <c r="D775" s="54" t="s">
        <v>734</v>
      </c>
      <c r="E775" s="36" t="s">
        <v>2312</v>
      </c>
      <c r="F775" s="36" t="s">
        <v>2313</v>
      </c>
      <c r="G775" s="46">
        <v>33937724</v>
      </c>
      <c r="H775" s="34">
        <v>45273</v>
      </c>
      <c r="I775" s="35" t="s">
        <v>235</v>
      </c>
      <c r="J775" s="36" t="s">
        <v>1500</v>
      </c>
      <c r="K775" s="37">
        <v>0</v>
      </c>
      <c r="L775" s="55"/>
      <c r="M775" s="56">
        <v>0</v>
      </c>
      <c r="N775" s="50">
        <f t="shared" si="44"/>
        <v>33937724</v>
      </c>
      <c r="O775" s="38">
        <v>0.44</v>
      </c>
      <c r="P775" s="39"/>
      <c r="Q775" s="40"/>
      <c r="R775" s="41"/>
      <c r="T775" s="51">
        <v>45137</v>
      </c>
      <c r="U775" s="52">
        <f t="shared" si="45"/>
        <v>0.44</v>
      </c>
      <c r="V775" s="53">
        <f t="shared" si="46"/>
        <v>243</v>
      </c>
      <c r="W775" s="53">
        <f t="shared" si="47"/>
        <v>107</v>
      </c>
      <c r="Y775" s="51">
        <f>VLOOKUP(A775,'[2]BASE 2023'!$C$5:$DV$1213,94,0)</f>
        <v>0</v>
      </c>
      <c r="Z775" s="51">
        <f>VLOOKUP(A775,'[2]BASE 2023'!$C$5:$DV$1213,93,0)</f>
        <v>0</v>
      </c>
    </row>
    <row r="776" spans="1:26" ht="17.25" customHeight="1" x14ac:dyDescent="0.25">
      <c r="A776" s="58" t="s">
        <v>3219</v>
      </c>
      <c r="B776" s="33">
        <v>45019</v>
      </c>
      <c r="C776" s="57">
        <v>45026</v>
      </c>
      <c r="D776" s="54" t="s">
        <v>732</v>
      </c>
      <c r="E776" s="36" t="s">
        <v>2447</v>
      </c>
      <c r="F776" s="36" t="s">
        <v>2448</v>
      </c>
      <c r="G776" s="46">
        <v>59200000</v>
      </c>
      <c r="H776" s="34">
        <v>45269</v>
      </c>
      <c r="I776" s="35" t="s">
        <v>557</v>
      </c>
      <c r="J776" s="36" t="s">
        <v>1620</v>
      </c>
      <c r="K776" s="37">
        <v>0</v>
      </c>
      <c r="L776" s="55"/>
      <c r="M776" s="56">
        <v>0</v>
      </c>
      <c r="N776" s="50">
        <f t="shared" si="44"/>
        <v>59200000</v>
      </c>
      <c r="O776" s="38">
        <v>0.46</v>
      </c>
      <c r="P776" s="39"/>
      <c r="Q776" s="40"/>
      <c r="R776" s="41"/>
      <c r="T776" s="51">
        <v>45137</v>
      </c>
      <c r="U776" s="52">
        <f t="shared" si="45"/>
        <v>0.46</v>
      </c>
      <c r="V776" s="53">
        <f t="shared" si="46"/>
        <v>243</v>
      </c>
      <c r="W776" s="53">
        <f t="shared" si="47"/>
        <v>111</v>
      </c>
      <c r="Y776" s="51">
        <f>VLOOKUP(A776,'[2]BASE 2023'!$C$5:$DV$1213,94,0)</f>
        <v>0</v>
      </c>
      <c r="Z776" s="51">
        <f>VLOOKUP(A776,'[2]BASE 2023'!$C$5:$DV$1213,93,0)</f>
        <v>0</v>
      </c>
    </row>
    <row r="777" spans="1:26" ht="17.25" customHeight="1" x14ac:dyDescent="0.25">
      <c r="A777" s="58" t="s">
        <v>3220</v>
      </c>
      <c r="B777" s="33">
        <v>45019</v>
      </c>
      <c r="C777" s="57">
        <v>45020</v>
      </c>
      <c r="D777" s="54" t="s">
        <v>732</v>
      </c>
      <c r="E777" s="36" t="s">
        <v>38</v>
      </c>
      <c r="F777" s="36" t="s">
        <v>2314</v>
      </c>
      <c r="G777" s="46">
        <v>76000000</v>
      </c>
      <c r="H777" s="34">
        <v>45263</v>
      </c>
      <c r="I777" s="35" t="s">
        <v>234</v>
      </c>
      <c r="J777" s="36" t="s">
        <v>1501</v>
      </c>
      <c r="K777" s="37">
        <v>0</v>
      </c>
      <c r="L777" s="55"/>
      <c r="M777" s="56">
        <v>0</v>
      </c>
      <c r="N777" s="50">
        <f t="shared" si="44"/>
        <v>76000000</v>
      </c>
      <c r="O777" s="38">
        <v>0.48</v>
      </c>
      <c r="P777" s="39"/>
      <c r="Q777" s="40"/>
      <c r="R777" s="41"/>
      <c r="T777" s="51">
        <v>45137</v>
      </c>
      <c r="U777" s="52">
        <f t="shared" si="45"/>
        <v>0.48</v>
      </c>
      <c r="V777" s="53">
        <f t="shared" si="46"/>
        <v>243</v>
      </c>
      <c r="W777" s="53">
        <f t="shared" si="47"/>
        <v>117</v>
      </c>
      <c r="Y777" s="51">
        <f>VLOOKUP(A777,'[2]BASE 2023'!$C$5:$DV$1213,94,0)</f>
        <v>0</v>
      </c>
      <c r="Z777" s="51">
        <f>VLOOKUP(A777,'[2]BASE 2023'!$C$5:$DV$1213,93,0)</f>
        <v>0</v>
      </c>
    </row>
    <row r="778" spans="1:26" ht="17.25" customHeight="1" x14ac:dyDescent="0.25">
      <c r="A778" s="58" t="s">
        <v>3221</v>
      </c>
      <c r="B778" s="33">
        <v>45027</v>
      </c>
      <c r="C778" s="57">
        <v>45033</v>
      </c>
      <c r="D778" s="54" t="s">
        <v>734</v>
      </c>
      <c r="E778" s="36" t="s">
        <v>2315</v>
      </c>
      <c r="F778" s="36" t="s">
        <v>435</v>
      </c>
      <c r="G778" s="46">
        <v>95481792</v>
      </c>
      <c r="H778" s="34">
        <v>45398</v>
      </c>
      <c r="I778" s="35" t="s">
        <v>235</v>
      </c>
      <c r="J778" s="36" t="s">
        <v>1502</v>
      </c>
      <c r="K778" s="37">
        <v>0</v>
      </c>
      <c r="L778" s="55"/>
      <c r="M778" s="56">
        <v>0</v>
      </c>
      <c r="N778" s="50">
        <f t="shared" si="44"/>
        <v>95481792</v>
      </c>
      <c r="O778" s="38">
        <v>0.28000000000000003</v>
      </c>
      <c r="P778" s="39"/>
      <c r="Q778" s="40"/>
      <c r="R778" s="41"/>
      <c r="T778" s="51">
        <v>45137</v>
      </c>
      <c r="U778" s="52">
        <f t="shared" si="45"/>
        <v>0.28000000000000003</v>
      </c>
      <c r="V778" s="53">
        <f t="shared" si="46"/>
        <v>365</v>
      </c>
      <c r="W778" s="53">
        <f t="shared" si="47"/>
        <v>104</v>
      </c>
      <c r="Y778" s="51">
        <f>VLOOKUP(A778,'[2]BASE 2023'!$C$5:$DV$1213,94,0)</f>
        <v>0</v>
      </c>
      <c r="Z778" s="51">
        <f>VLOOKUP(A778,'[2]BASE 2023'!$C$5:$DV$1213,93,0)</f>
        <v>0</v>
      </c>
    </row>
    <row r="779" spans="1:26" ht="17.25" customHeight="1" x14ac:dyDescent="0.25">
      <c r="A779" s="58" t="s">
        <v>3222</v>
      </c>
      <c r="B779" s="33">
        <v>45033</v>
      </c>
      <c r="C779" s="57">
        <v>45036</v>
      </c>
      <c r="D779" s="54" t="s">
        <v>734</v>
      </c>
      <c r="E779" s="36" t="s">
        <v>2316</v>
      </c>
      <c r="F779" s="36" t="s">
        <v>2317</v>
      </c>
      <c r="G779" s="46">
        <v>1003397401</v>
      </c>
      <c r="H779" s="34">
        <v>45310</v>
      </c>
      <c r="I779" s="35" t="s">
        <v>234</v>
      </c>
      <c r="J779" s="36" t="s">
        <v>1503</v>
      </c>
      <c r="K779" s="37">
        <v>0</v>
      </c>
      <c r="L779" s="55"/>
      <c r="M779" s="56">
        <v>0</v>
      </c>
      <c r="N779" s="50">
        <f t="shared" si="44"/>
        <v>1003397401</v>
      </c>
      <c r="O779" s="38">
        <v>0.37</v>
      </c>
      <c r="P779" s="39"/>
      <c r="Q779" s="40"/>
      <c r="R779" s="41"/>
      <c r="T779" s="51">
        <v>45137</v>
      </c>
      <c r="U779" s="52">
        <f t="shared" si="45"/>
        <v>0.37</v>
      </c>
      <c r="V779" s="53">
        <f t="shared" si="46"/>
        <v>274</v>
      </c>
      <c r="W779" s="53">
        <f t="shared" si="47"/>
        <v>101</v>
      </c>
      <c r="Y779" s="51">
        <f>VLOOKUP(A779,'[2]BASE 2023'!$C$5:$DV$1213,94,0)</f>
        <v>0</v>
      </c>
      <c r="Z779" s="51">
        <f>VLOOKUP(A779,'[2]BASE 2023'!$C$5:$DV$1213,93,0)</f>
        <v>0</v>
      </c>
    </row>
    <row r="780" spans="1:26" ht="17.25" customHeight="1" x14ac:dyDescent="0.25">
      <c r="A780" s="58" t="s">
        <v>3223</v>
      </c>
      <c r="B780" s="33">
        <v>45033</v>
      </c>
      <c r="C780" s="57">
        <v>45035</v>
      </c>
      <c r="D780" s="54" t="s">
        <v>734</v>
      </c>
      <c r="E780" s="36" t="s">
        <v>2316</v>
      </c>
      <c r="F780" s="36" t="s">
        <v>2318</v>
      </c>
      <c r="G780" s="46">
        <v>82945078</v>
      </c>
      <c r="H780" s="34">
        <v>45309</v>
      </c>
      <c r="I780" s="35" t="s">
        <v>234</v>
      </c>
      <c r="J780" s="36" t="s">
        <v>1504</v>
      </c>
      <c r="K780" s="37">
        <v>0</v>
      </c>
      <c r="L780" s="55"/>
      <c r="M780" s="56">
        <v>0</v>
      </c>
      <c r="N780" s="50">
        <f t="shared" ref="N780:N843" si="48">+G780+L780-M780</f>
        <v>82945078</v>
      </c>
      <c r="O780" s="38">
        <v>0.37</v>
      </c>
      <c r="P780" s="39"/>
      <c r="Q780" s="40"/>
      <c r="R780" s="41"/>
      <c r="T780" s="51">
        <v>45137</v>
      </c>
      <c r="U780" s="52">
        <f t="shared" si="45"/>
        <v>0.37</v>
      </c>
      <c r="V780" s="53">
        <f t="shared" si="46"/>
        <v>274</v>
      </c>
      <c r="W780" s="53">
        <f t="shared" si="47"/>
        <v>102</v>
      </c>
      <c r="Y780" s="51">
        <f>VLOOKUP(A780,'[2]BASE 2023'!$C$5:$DV$1213,94,0)</f>
        <v>0</v>
      </c>
      <c r="Z780" s="51">
        <f>VLOOKUP(A780,'[2]BASE 2023'!$C$5:$DV$1213,93,0)</f>
        <v>0</v>
      </c>
    </row>
    <row r="781" spans="1:26" ht="17.25" customHeight="1" x14ac:dyDescent="0.25">
      <c r="A781" s="58" t="s">
        <v>3224</v>
      </c>
      <c r="B781" s="33">
        <v>45019</v>
      </c>
      <c r="C781" s="57">
        <v>45020</v>
      </c>
      <c r="D781" s="54" t="s">
        <v>732</v>
      </c>
      <c r="E781" s="36" t="s">
        <v>196</v>
      </c>
      <c r="F781" s="36" t="s">
        <v>2319</v>
      </c>
      <c r="G781" s="46">
        <v>76000000</v>
      </c>
      <c r="H781" s="34">
        <v>45263</v>
      </c>
      <c r="I781" s="35" t="s">
        <v>234</v>
      </c>
      <c r="J781" s="36" t="s">
        <v>1505</v>
      </c>
      <c r="K781" s="37">
        <v>0</v>
      </c>
      <c r="L781" s="55"/>
      <c r="M781" s="56">
        <v>0</v>
      </c>
      <c r="N781" s="50">
        <f t="shared" si="48"/>
        <v>76000000</v>
      </c>
      <c r="O781" s="38">
        <v>0.48</v>
      </c>
      <c r="P781" s="39"/>
      <c r="Q781" s="40"/>
      <c r="R781" s="41"/>
      <c r="T781" s="51">
        <v>45137</v>
      </c>
      <c r="U781" s="52">
        <f t="shared" ref="U781:U844" si="49">ROUND(W781/V781,2)</f>
        <v>0.48</v>
      </c>
      <c r="V781" s="53">
        <f t="shared" ref="V781:V844" si="50">+H781-C781</f>
        <v>243</v>
      </c>
      <c r="W781" s="53">
        <f t="shared" ref="W781:W844" si="51">+T781-C781</f>
        <v>117</v>
      </c>
      <c r="Y781" s="51">
        <f>VLOOKUP(A781,'[2]BASE 2023'!$C$5:$DV$1213,94,0)</f>
        <v>0</v>
      </c>
      <c r="Z781" s="51">
        <f>VLOOKUP(A781,'[2]BASE 2023'!$C$5:$DV$1213,93,0)</f>
        <v>0</v>
      </c>
    </row>
    <row r="782" spans="1:26" ht="17.25" customHeight="1" x14ac:dyDescent="0.25">
      <c r="A782" s="58" t="s">
        <v>3225</v>
      </c>
      <c r="B782" s="33">
        <v>45021</v>
      </c>
      <c r="C782" s="57">
        <v>45028</v>
      </c>
      <c r="D782" s="54" t="s">
        <v>732</v>
      </c>
      <c r="E782" s="36" t="s">
        <v>283</v>
      </c>
      <c r="F782" s="36" t="s">
        <v>2273</v>
      </c>
      <c r="G782" s="46">
        <v>54400000</v>
      </c>
      <c r="H782" s="34">
        <v>45271</v>
      </c>
      <c r="I782" s="35" t="s">
        <v>234</v>
      </c>
      <c r="J782" s="36" t="s">
        <v>1506</v>
      </c>
      <c r="K782" s="37">
        <v>0</v>
      </c>
      <c r="L782" s="55"/>
      <c r="M782" s="56">
        <v>0</v>
      </c>
      <c r="N782" s="50">
        <f t="shared" si="48"/>
        <v>54400000</v>
      </c>
      <c r="O782" s="38">
        <v>0.45</v>
      </c>
      <c r="P782" s="39"/>
      <c r="Q782" s="40"/>
      <c r="R782" s="41"/>
      <c r="T782" s="51">
        <v>45137</v>
      </c>
      <c r="U782" s="52">
        <f t="shared" si="49"/>
        <v>0.45</v>
      </c>
      <c r="V782" s="53">
        <f t="shared" si="50"/>
        <v>243</v>
      </c>
      <c r="W782" s="53">
        <f t="shared" si="51"/>
        <v>109</v>
      </c>
      <c r="Y782" s="51">
        <f>VLOOKUP(A782,'[2]BASE 2023'!$C$5:$DV$1213,94,0)</f>
        <v>0</v>
      </c>
      <c r="Z782" s="51">
        <f>VLOOKUP(A782,'[2]BASE 2023'!$C$5:$DV$1213,93,0)</f>
        <v>0</v>
      </c>
    </row>
    <row r="783" spans="1:26" ht="17.25" customHeight="1" x14ac:dyDescent="0.25">
      <c r="A783" s="58" t="s">
        <v>3226</v>
      </c>
      <c r="B783" s="33">
        <v>45021</v>
      </c>
      <c r="C783" s="57">
        <v>45028</v>
      </c>
      <c r="D783" s="54" t="s">
        <v>732</v>
      </c>
      <c r="E783" s="36" t="s">
        <v>62</v>
      </c>
      <c r="F783" s="36" t="s">
        <v>2320</v>
      </c>
      <c r="G783" s="46">
        <v>74160000</v>
      </c>
      <c r="H783" s="34">
        <v>45271</v>
      </c>
      <c r="I783" s="35" t="s">
        <v>234</v>
      </c>
      <c r="J783" s="36" t="s">
        <v>1507</v>
      </c>
      <c r="K783" s="37">
        <v>0</v>
      </c>
      <c r="L783" s="55"/>
      <c r="M783" s="56">
        <v>0</v>
      </c>
      <c r="N783" s="50">
        <f t="shared" si="48"/>
        <v>74160000</v>
      </c>
      <c r="O783" s="38">
        <v>0.45</v>
      </c>
      <c r="P783" s="39"/>
      <c r="Q783" s="40"/>
      <c r="R783" s="41"/>
      <c r="T783" s="51">
        <v>45137</v>
      </c>
      <c r="U783" s="52">
        <f t="shared" si="49"/>
        <v>0.45</v>
      </c>
      <c r="V783" s="53">
        <f t="shared" si="50"/>
        <v>243</v>
      </c>
      <c r="W783" s="53">
        <f t="shared" si="51"/>
        <v>109</v>
      </c>
      <c r="Y783" s="51">
        <f>VLOOKUP(A783,'[2]BASE 2023'!$C$5:$DV$1213,94,0)</f>
        <v>0</v>
      </c>
      <c r="Z783" s="51">
        <f>VLOOKUP(A783,'[2]BASE 2023'!$C$5:$DV$1213,93,0)</f>
        <v>0</v>
      </c>
    </row>
    <row r="784" spans="1:26" ht="17.25" customHeight="1" x14ac:dyDescent="0.25">
      <c r="A784" s="58" t="s">
        <v>3227</v>
      </c>
      <c r="B784" s="33">
        <v>45020</v>
      </c>
      <c r="C784" s="57">
        <v>45035</v>
      </c>
      <c r="D784" s="54" t="s">
        <v>732</v>
      </c>
      <c r="E784" s="36" t="s">
        <v>2449</v>
      </c>
      <c r="F784" s="36" t="s">
        <v>2450</v>
      </c>
      <c r="G784" s="46">
        <v>7950000</v>
      </c>
      <c r="H784" s="34">
        <v>45060</v>
      </c>
      <c r="I784" s="35" t="s">
        <v>3981</v>
      </c>
      <c r="J784" s="36" t="s">
        <v>1621</v>
      </c>
      <c r="K784" s="37">
        <v>0</v>
      </c>
      <c r="L784" s="55"/>
      <c r="M784" s="56">
        <v>0</v>
      </c>
      <c r="N784" s="50">
        <f t="shared" si="48"/>
        <v>7950000</v>
      </c>
      <c r="O784" s="38">
        <v>1</v>
      </c>
      <c r="P784" s="39"/>
      <c r="Q784" s="40"/>
      <c r="R784" s="41"/>
      <c r="T784" s="51">
        <v>45137</v>
      </c>
      <c r="U784" s="52">
        <f t="shared" si="49"/>
        <v>4.08</v>
      </c>
      <c r="V784" s="53">
        <f t="shared" si="50"/>
        <v>25</v>
      </c>
      <c r="W784" s="53">
        <f t="shared" si="51"/>
        <v>102</v>
      </c>
      <c r="Y784" s="51">
        <f>VLOOKUP(A784,'[2]BASE 2023'!$C$5:$DV$1213,94,0)</f>
        <v>0</v>
      </c>
      <c r="Z784" s="51">
        <f>VLOOKUP(A784,'[2]BASE 2023'!$C$5:$DV$1213,93,0)</f>
        <v>0</v>
      </c>
    </row>
    <row r="785" spans="1:26" ht="17.25" customHeight="1" x14ac:dyDescent="0.25">
      <c r="A785" s="58" t="s">
        <v>3228</v>
      </c>
      <c r="B785" s="33">
        <v>45020</v>
      </c>
      <c r="C785" s="57">
        <v>45035</v>
      </c>
      <c r="D785" s="54" t="s">
        <v>732</v>
      </c>
      <c r="E785" s="36" t="s">
        <v>2451</v>
      </c>
      <c r="F785" s="36" t="s">
        <v>2452</v>
      </c>
      <c r="G785" s="46">
        <v>7950000</v>
      </c>
      <c r="H785" s="34">
        <v>45060</v>
      </c>
      <c r="I785" s="35" t="s">
        <v>3981</v>
      </c>
      <c r="J785" s="36" t="s">
        <v>1622</v>
      </c>
      <c r="K785" s="37">
        <v>0</v>
      </c>
      <c r="L785" s="55"/>
      <c r="M785" s="56">
        <v>0</v>
      </c>
      <c r="N785" s="50">
        <f t="shared" si="48"/>
        <v>7950000</v>
      </c>
      <c r="O785" s="38">
        <v>1</v>
      </c>
      <c r="P785" s="39"/>
      <c r="Q785" s="40"/>
      <c r="R785" s="41"/>
      <c r="T785" s="51">
        <v>45137</v>
      </c>
      <c r="U785" s="52">
        <f t="shared" si="49"/>
        <v>4.08</v>
      </c>
      <c r="V785" s="53">
        <f t="shared" si="50"/>
        <v>25</v>
      </c>
      <c r="W785" s="53">
        <f t="shared" si="51"/>
        <v>102</v>
      </c>
      <c r="Y785" s="51">
        <f>VLOOKUP(A785,'[2]BASE 2023'!$C$5:$DV$1213,94,0)</f>
        <v>0</v>
      </c>
      <c r="Z785" s="51">
        <f>VLOOKUP(A785,'[2]BASE 2023'!$C$5:$DV$1213,93,0)</f>
        <v>0</v>
      </c>
    </row>
    <row r="786" spans="1:26" ht="17.25" customHeight="1" x14ac:dyDescent="0.25">
      <c r="A786" s="58" t="s">
        <v>3229</v>
      </c>
      <c r="B786" s="33">
        <v>45020</v>
      </c>
      <c r="C786" s="57">
        <v>45021</v>
      </c>
      <c r="D786" s="54" t="s">
        <v>732</v>
      </c>
      <c r="E786" s="36" t="s">
        <v>150</v>
      </c>
      <c r="F786" s="36" t="s">
        <v>2321</v>
      </c>
      <c r="G786" s="46">
        <v>65920000</v>
      </c>
      <c r="H786" s="34">
        <v>45264</v>
      </c>
      <c r="I786" s="35" t="s">
        <v>234</v>
      </c>
      <c r="J786" s="36" t="s">
        <v>1508</v>
      </c>
      <c r="K786" s="37">
        <v>0</v>
      </c>
      <c r="L786" s="55"/>
      <c r="M786" s="56">
        <v>0</v>
      </c>
      <c r="N786" s="50">
        <f t="shared" si="48"/>
        <v>65920000</v>
      </c>
      <c r="O786" s="38">
        <v>0.48</v>
      </c>
      <c r="P786" s="39"/>
      <c r="Q786" s="40"/>
      <c r="R786" s="41"/>
      <c r="T786" s="51">
        <v>45137</v>
      </c>
      <c r="U786" s="52">
        <f t="shared" si="49"/>
        <v>0.48</v>
      </c>
      <c r="V786" s="53">
        <f t="shared" si="50"/>
        <v>243</v>
      </c>
      <c r="W786" s="53">
        <f t="shared" si="51"/>
        <v>116</v>
      </c>
      <c r="Y786" s="51">
        <f>VLOOKUP(A786,'[2]BASE 2023'!$C$5:$DV$1213,94,0)</f>
        <v>0</v>
      </c>
      <c r="Z786" s="51">
        <f>VLOOKUP(A786,'[2]BASE 2023'!$C$5:$DV$1213,93,0)</f>
        <v>0</v>
      </c>
    </row>
    <row r="787" spans="1:26" ht="17.25" customHeight="1" x14ac:dyDescent="0.25">
      <c r="A787" s="58" t="s">
        <v>3230</v>
      </c>
      <c r="B787" s="33">
        <v>45027</v>
      </c>
      <c r="C787" s="57">
        <v>45028</v>
      </c>
      <c r="D787" s="54" t="s">
        <v>733</v>
      </c>
      <c r="E787" s="36" t="s">
        <v>498</v>
      </c>
      <c r="F787" s="36" t="s">
        <v>2322</v>
      </c>
      <c r="G787" s="46">
        <v>22880000</v>
      </c>
      <c r="H787" s="34">
        <v>45271</v>
      </c>
      <c r="I787" s="35" t="s">
        <v>234</v>
      </c>
      <c r="J787" s="36" t="s">
        <v>1509</v>
      </c>
      <c r="K787" s="37">
        <v>0</v>
      </c>
      <c r="L787" s="55"/>
      <c r="M787" s="56">
        <v>0</v>
      </c>
      <c r="N787" s="50">
        <f t="shared" si="48"/>
        <v>22880000</v>
      </c>
      <c r="O787" s="38">
        <v>0.45</v>
      </c>
      <c r="P787" s="39"/>
      <c r="Q787" s="40"/>
      <c r="R787" s="41"/>
      <c r="T787" s="51">
        <v>45137</v>
      </c>
      <c r="U787" s="52">
        <f t="shared" si="49"/>
        <v>0.45</v>
      </c>
      <c r="V787" s="53">
        <f t="shared" si="50"/>
        <v>243</v>
      </c>
      <c r="W787" s="53">
        <f t="shared" si="51"/>
        <v>109</v>
      </c>
      <c r="Y787" s="51">
        <f>VLOOKUP(A787,'[2]BASE 2023'!$C$5:$DV$1213,94,0)</f>
        <v>0</v>
      </c>
      <c r="Z787" s="51">
        <f>VLOOKUP(A787,'[2]BASE 2023'!$C$5:$DV$1213,93,0)</f>
        <v>0</v>
      </c>
    </row>
    <row r="788" spans="1:26" ht="17.25" customHeight="1" x14ac:dyDescent="0.25">
      <c r="A788" s="58" t="s">
        <v>3231</v>
      </c>
      <c r="B788" s="33">
        <v>45020</v>
      </c>
      <c r="C788" s="57">
        <v>45021</v>
      </c>
      <c r="D788" s="54" t="s">
        <v>732</v>
      </c>
      <c r="E788" s="36" t="s">
        <v>683</v>
      </c>
      <c r="F788" s="36" t="s">
        <v>2323</v>
      </c>
      <c r="G788" s="46">
        <v>52530000</v>
      </c>
      <c r="H788" s="34">
        <v>45279</v>
      </c>
      <c r="I788" s="35" t="s">
        <v>234</v>
      </c>
      <c r="J788" s="36" t="s">
        <v>1510</v>
      </c>
      <c r="K788" s="37">
        <v>0</v>
      </c>
      <c r="L788" s="55"/>
      <c r="M788" s="56">
        <v>0</v>
      </c>
      <c r="N788" s="50">
        <f t="shared" si="48"/>
        <v>52530000</v>
      </c>
      <c r="O788" s="38">
        <v>0.45</v>
      </c>
      <c r="P788" s="39"/>
      <c r="Q788" s="40"/>
      <c r="R788" s="41"/>
      <c r="T788" s="51">
        <v>45137</v>
      </c>
      <c r="U788" s="52">
        <f t="shared" si="49"/>
        <v>0.45</v>
      </c>
      <c r="V788" s="53">
        <f t="shared" si="50"/>
        <v>258</v>
      </c>
      <c r="W788" s="53">
        <f t="shared" si="51"/>
        <v>116</v>
      </c>
      <c r="Y788" s="51">
        <f>VLOOKUP(A788,'[2]BASE 2023'!$C$5:$DV$1213,94,0)</f>
        <v>0</v>
      </c>
      <c r="Z788" s="51">
        <f>VLOOKUP(A788,'[2]BASE 2023'!$C$5:$DV$1213,93,0)</f>
        <v>0</v>
      </c>
    </row>
    <row r="789" spans="1:26" ht="17.25" customHeight="1" x14ac:dyDescent="0.25">
      <c r="A789" s="58" t="s">
        <v>3232</v>
      </c>
      <c r="B789" s="33">
        <v>45021</v>
      </c>
      <c r="C789" s="57">
        <v>45028</v>
      </c>
      <c r="D789" s="54" t="s">
        <v>732</v>
      </c>
      <c r="E789" s="36" t="s">
        <v>2324</v>
      </c>
      <c r="F789" s="36" t="s">
        <v>116</v>
      </c>
      <c r="G789" s="46">
        <v>49543000</v>
      </c>
      <c r="H789" s="34">
        <v>45292</v>
      </c>
      <c r="I789" s="35" t="s">
        <v>234</v>
      </c>
      <c r="J789" s="36" t="s">
        <v>1511</v>
      </c>
      <c r="K789" s="37">
        <v>0</v>
      </c>
      <c r="L789" s="55"/>
      <c r="M789" s="56">
        <v>0</v>
      </c>
      <c r="N789" s="50">
        <f t="shared" si="48"/>
        <v>49543000</v>
      </c>
      <c r="O789" s="38">
        <v>0.41</v>
      </c>
      <c r="P789" s="39"/>
      <c r="Q789" s="40"/>
      <c r="R789" s="41"/>
      <c r="T789" s="51">
        <v>45137</v>
      </c>
      <c r="U789" s="52">
        <f t="shared" si="49"/>
        <v>0.41</v>
      </c>
      <c r="V789" s="53">
        <f t="shared" si="50"/>
        <v>264</v>
      </c>
      <c r="W789" s="53">
        <f t="shared" si="51"/>
        <v>109</v>
      </c>
      <c r="Y789" s="51">
        <f>VLOOKUP(A789,'[2]BASE 2023'!$C$5:$DV$1213,94,0)</f>
        <v>0</v>
      </c>
      <c r="Z789" s="51">
        <f>VLOOKUP(A789,'[2]BASE 2023'!$C$5:$DV$1213,93,0)</f>
        <v>0</v>
      </c>
    </row>
    <row r="790" spans="1:26" ht="17.25" customHeight="1" x14ac:dyDescent="0.25">
      <c r="A790" s="58" t="s">
        <v>3233</v>
      </c>
      <c r="B790" s="33">
        <v>45027</v>
      </c>
      <c r="C790" s="57">
        <v>45028</v>
      </c>
      <c r="D790" s="54" t="s">
        <v>733</v>
      </c>
      <c r="E790" s="36" t="s">
        <v>2325</v>
      </c>
      <c r="F790" s="36" t="s">
        <v>2326</v>
      </c>
      <c r="G790" s="46">
        <v>26400000</v>
      </c>
      <c r="H790" s="34">
        <v>45271</v>
      </c>
      <c r="I790" s="35" t="s">
        <v>234</v>
      </c>
      <c r="J790" s="36" t="s">
        <v>1512</v>
      </c>
      <c r="K790" s="37">
        <v>0</v>
      </c>
      <c r="L790" s="55"/>
      <c r="M790" s="56">
        <v>0</v>
      </c>
      <c r="N790" s="50">
        <f t="shared" si="48"/>
        <v>26400000</v>
      </c>
      <c r="O790" s="38">
        <v>0.45</v>
      </c>
      <c r="P790" s="39"/>
      <c r="Q790" s="40"/>
      <c r="R790" s="41"/>
      <c r="T790" s="51">
        <v>45137</v>
      </c>
      <c r="U790" s="52">
        <f t="shared" si="49"/>
        <v>0.45</v>
      </c>
      <c r="V790" s="53">
        <f t="shared" si="50"/>
        <v>243</v>
      </c>
      <c r="W790" s="53">
        <f t="shared" si="51"/>
        <v>109</v>
      </c>
      <c r="Y790" s="51">
        <f>VLOOKUP(A790,'[2]BASE 2023'!$C$5:$DV$1213,94,0)</f>
        <v>0</v>
      </c>
      <c r="Z790" s="51">
        <f>VLOOKUP(A790,'[2]BASE 2023'!$C$5:$DV$1213,93,0)</f>
        <v>0</v>
      </c>
    </row>
    <row r="791" spans="1:26" ht="17.25" customHeight="1" x14ac:dyDescent="0.25">
      <c r="A791" s="58" t="s">
        <v>3234</v>
      </c>
      <c r="B791" s="33">
        <v>45028</v>
      </c>
      <c r="C791" s="57">
        <v>45033</v>
      </c>
      <c r="D791" s="54" t="s">
        <v>732</v>
      </c>
      <c r="E791" s="36" t="s">
        <v>728</v>
      </c>
      <c r="F791" s="36" t="s">
        <v>2327</v>
      </c>
      <c r="G791" s="46">
        <v>59824000</v>
      </c>
      <c r="H791" s="34">
        <v>45276</v>
      </c>
      <c r="I791" s="35" t="s">
        <v>234</v>
      </c>
      <c r="J791" s="36" t="s">
        <v>1513</v>
      </c>
      <c r="K791" s="37">
        <v>0</v>
      </c>
      <c r="L791" s="55"/>
      <c r="M791" s="56">
        <v>0</v>
      </c>
      <c r="N791" s="50">
        <f t="shared" si="48"/>
        <v>59824000</v>
      </c>
      <c r="O791" s="38">
        <v>0.43</v>
      </c>
      <c r="P791" s="39"/>
      <c r="Q791" s="40"/>
      <c r="R791" s="41"/>
      <c r="T791" s="51">
        <v>45137</v>
      </c>
      <c r="U791" s="52">
        <f t="shared" si="49"/>
        <v>0.43</v>
      </c>
      <c r="V791" s="53">
        <f t="shared" si="50"/>
        <v>243</v>
      </c>
      <c r="W791" s="53">
        <f t="shared" si="51"/>
        <v>104</v>
      </c>
      <c r="Y791" s="51">
        <f>VLOOKUP(A791,'[2]BASE 2023'!$C$5:$DV$1213,94,0)</f>
        <v>0</v>
      </c>
      <c r="Z791" s="51">
        <f>VLOOKUP(A791,'[2]BASE 2023'!$C$5:$DV$1213,93,0)</f>
        <v>0</v>
      </c>
    </row>
    <row r="792" spans="1:26" ht="17.25" customHeight="1" x14ac:dyDescent="0.25">
      <c r="A792" s="58" t="s">
        <v>3235</v>
      </c>
      <c r="B792" s="33">
        <v>45028</v>
      </c>
      <c r="C792" s="57">
        <v>45033</v>
      </c>
      <c r="D792" s="54" t="s">
        <v>732</v>
      </c>
      <c r="E792" s="36" t="s">
        <v>284</v>
      </c>
      <c r="F792" s="36" t="s">
        <v>2328</v>
      </c>
      <c r="G792" s="46">
        <v>55620000</v>
      </c>
      <c r="H792" s="34">
        <v>45223</v>
      </c>
      <c r="I792" s="35" t="s">
        <v>234</v>
      </c>
      <c r="J792" s="36" t="s">
        <v>1514</v>
      </c>
      <c r="K792" s="37">
        <v>0</v>
      </c>
      <c r="L792" s="55"/>
      <c r="M792" s="56">
        <v>0</v>
      </c>
      <c r="N792" s="50">
        <f t="shared" si="48"/>
        <v>55620000</v>
      </c>
      <c r="O792" s="38">
        <v>0.55000000000000004</v>
      </c>
      <c r="P792" s="39"/>
      <c r="Q792" s="40"/>
      <c r="R792" s="41"/>
      <c r="T792" s="51">
        <v>45137</v>
      </c>
      <c r="U792" s="52">
        <f t="shared" si="49"/>
        <v>0.55000000000000004</v>
      </c>
      <c r="V792" s="53">
        <f t="shared" si="50"/>
        <v>190</v>
      </c>
      <c r="W792" s="53">
        <f t="shared" si="51"/>
        <v>104</v>
      </c>
      <c r="Y792" s="51">
        <f>VLOOKUP(A792,'[2]BASE 2023'!$C$5:$DV$1213,94,0)</f>
        <v>0</v>
      </c>
      <c r="Z792" s="51">
        <f>VLOOKUP(A792,'[2]BASE 2023'!$C$5:$DV$1213,93,0)</f>
        <v>0</v>
      </c>
    </row>
    <row r="793" spans="1:26" ht="17.25" customHeight="1" x14ac:dyDescent="0.25">
      <c r="A793" s="58" t="s">
        <v>3236</v>
      </c>
      <c r="B793" s="33">
        <v>45026</v>
      </c>
      <c r="C793" s="57">
        <v>45028</v>
      </c>
      <c r="D793" s="54" t="s">
        <v>732</v>
      </c>
      <c r="E793" s="36" t="s">
        <v>2329</v>
      </c>
      <c r="F793" s="36" t="s">
        <v>193</v>
      </c>
      <c r="G793" s="46">
        <v>48590250</v>
      </c>
      <c r="H793" s="34">
        <v>45286</v>
      </c>
      <c r="I793" s="35" t="s">
        <v>234</v>
      </c>
      <c r="J793" s="36" t="s">
        <v>1515</v>
      </c>
      <c r="K793" s="37">
        <v>0</v>
      </c>
      <c r="L793" s="55"/>
      <c r="M793" s="56">
        <v>0</v>
      </c>
      <c r="N793" s="50">
        <f t="shared" si="48"/>
        <v>48590250</v>
      </c>
      <c r="O793" s="38">
        <v>0.42</v>
      </c>
      <c r="P793" s="39"/>
      <c r="Q793" s="40"/>
      <c r="R793" s="41"/>
      <c r="T793" s="51">
        <v>45137</v>
      </c>
      <c r="U793" s="52">
        <f t="shared" si="49"/>
        <v>0.42</v>
      </c>
      <c r="V793" s="53">
        <f t="shared" si="50"/>
        <v>258</v>
      </c>
      <c r="W793" s="53">
        <f t="shared" si="51"/>
        <v>109</v>
      </c>
      <c r="Y793" s="51">
        <f>VLOOKUP(A793,'[2]BASE 2023'!$C$5:$DV$1213,94,0)</f>
        <v>0</v>
      </c>
      <c r="Z793" s="51">
        <f>VLOOKUP(A793,'[2]BASE 2023'!$C$5:$DV$1213,93,0)</f>
        <v>0</v>
      </c>
    </row>
    <row r="794" spans="1:26" ht="17.25" customHeight="1" x14ac:dyDescent="0.25">
      <c r="A794" s="58" t="s">
        <v>3237</v>
      </c>
      <c r="B794" s="33">
        <v>45027</v>
      </c>
      <c r="C794" s="57">
        <v>45028</v>
      </c>
      <c r="D794" s="54" t="s">
        <v>732</v>
      </c>
      <c r="E794" s="36" t="s">
        <v>2330</v>
      </c>
      <c r="F794" s="36" t="s">
        <v>1699</v>
      </c>
      <c r="G794" s="46">
        <v>49508667</v>
      </c>
      <c r="H794" s="34">
        <v>45237</v>
      </c>
      <c r="I794" s="35" t="s">
        <v>234</v>
      </c>
      <c r="J794" s="36" t="s">
        <v>1516</v>
      </c>
      <c r="K794" s="37">
        <v>0</v>
      </c>
      <c r="L794" s="55"/>
      <c r="M794" s="56">
        <v>0</v>
      </c>
      <c r="N794" s="50">
        <f t="shared" si="48"/>
        <v>49508667</v>
      </c>
      <c r="O794" s="38">
        <v>0.52</v>
      </c>
      <c r="P794" s="39"/>
      <c r="Q794" s="40"/>
      <c r="R794" s="41"/>
      <c r="T794" s="51">
        <v>45137</v>
      </c>
      <c r="U794" s="52">
        <f t="shared" si="49"/>
        <v>0.52</v>
      </c>
      <c r="V794" s="53">
        <f t="shared" si="50"/>
        <v>209</v>
      </c>
      <c r="W794" s="53">
        <f t="shared" si="51"/>
        <v>109</v>
      </c>
      <c r="Y794" s="51">
        <f>VLOOKUP(A794,'[2]BASE 2023'!$C$5:$DV$1213,94,0)</f>
        <v>0</v>
      </c>
      <c r="Z794" s="51">
        <f>VLOOKUP(A794,'[2]BASE 2023'!$C$5:$DV$1213,93,0)</f>
        <v>0</v>
      </c>
    </row>
    <row r="795" spans="1:26" ht="17.25" customHeight="1" x14ac:dyDescent="0.25">
      <c r="A795" s="58" t="s">
        <v>3238</v>
      </c>
      <c r="B795" s="33">
        <v>45026</v>
      </c>
      <c r="C795" s="57">
        <v>45028</v>
      </c>
      <c r="D795" s="54" t="s">
        <v>732</v>
      </c>
      <c r="E795" s="36" t="s">
        <v>2331</v>
      </c>
      <c r="F795" s="36" t="s">
        <v>2332</v>
      </c>
      <c r="G795" s="46">
        <v>41600000</v>
      </c>
      <c r="H795" s="34">
        <v>45271</v>
      </c>
      <c r="I795" s="35" t="s">
        <v>234</v>
      </c>
      <c r="J795" s="36" t="s">
        <v>1517</v>
      </c>
      <c r="K795" s="37">
        <v>0</v>
      </c>
      <c r="L795" s="55"/>
      <c r="M795" s="56">
        <v>0</v>
      </c>
      <c r="N795" s="50">
        <f t="shared" si="48"/>
        <v>41600000</v>
      </c>
      <c r="O795" s="38">
        <v>0.45</v>
      </c>
      <c r="P795" s="39"/>
      <c r="Q795" s="40"/>
      <c r="R795" s="41"/>
      <c r="T795" s="51">
        <v>45137</v>
      </c>
      <c r="U795" s="52">
        <f t="shared" si="49"/>
        <v>0.45</v>
      </c>
      <c r="V795" s="53">
        <f t="shared" si="50"/>
        <v>243</v>
      </c>
      <c r="W795" s="53">
        <f t="shared" si="51"/>
        <v>109</v>
      </c>
      <c r="Y795" s="51">
        <f>VLOOKUP(A795,'[2]BASE 2023'!$C$5:$DV$1213,94,0)</f>
        <v>0</v>
      </c>
      <c r="Z795" s="51">
        <f>VLOOKUP(A795,'[2]BASE 2023'!$C$5:$DV$1213,93,0)</f>
        <v>0</v>
      </c>
    </row>
    <row r="796" spans="1:26" ht="17.25" customHeight="1" x14ac:dyDescent="0.25">
      <c r="A796" s="58" t="s">
        <v>3239</v>
      </c>
      <c r="B796" s="33">
        <v>45026</v>
      </c>
      <c r="C796" s="57">
        <v>45029</v>
      </c>
      <c r="D796" s="54" t="s">
        <v>732</v>
      </c>
      <c r="E796" s="36" t="s">
        <v>53</v>
      </c>
      <c r="F796" s="36" t="s">
        <v>2333</v>
      </c>
      <c r="G796" s="46">
        <v>74160000</v>
      </c>
      <c r="H796" s="34">
        <v>45272</v>
      </c>
      <c r="I796" s="35" t="s">
        <v>234</v>
      </c>
      <c r="J796" s="36" t="s">
        <v>1518</v>
      </c>
      <c r="K796" s="37">
        <v>0</v>
      </c>
      <c r="L796" s="55"/>
      <c r="M796" s="56">
        <v>0</v>
      </c>
      <c r="N796" s="50">
        <f t="shared" si="48"/>
        <v>74160000</v>
      </c>
      <c r="O796" s="38">
        <v>0.44</v>
      </c>
      <c r="P796" s="39"/>
      <c r="Q796" s="40"/>
      <c r="R796" s="41"/>
      <c r="T796" s="51">
        <v>45137</v>
      </c>
      <c r="U796" s="52">
        <f t="shared" si="49"/>
        <v>0.44</v>
      </c>
      <c r="V796" s="53">
        <f t="shared" si="50"/>
        <v>243</v>
      </c>
      <c r="W796" s="53">
        <f t="shared" si="51"/>
        <v>108</v>
      </c>
      <c r="Y796" s="51">
        <f>VLOOKUP(A796,'[2]BASE 2023'!$C$5:$DV$1213,94,0)</f>
        <v>0</v>
      </c>
      <c r="Z796" s="51">
        <f>VLOOKUP(A796,'[2]BASE 2023'!$C$5:$DV$1213,93,0)</f>
        <v>0</v>
      </c>
    </row>
    <row r="797" spans="1:26" ht="17.25" customHeight="1" x14ac:dyDescent="0.25">
      <c r="A797" s="58" t="s">
        <v>3240</v>
      </c>
      <c r="B797" s="33">
        <v>45026</v>
      </c>
      <c r="C797" s="57">
        <v>45029</v>
      </c>
      <c r="D797" s="54" t="s">
        <v>732</v>
      </c>
      <c r="E797" s="36" t="s">
        <v>470</v>
      </c>
      <c r="F797" s="36" t="s">
        <v>2334</v>
      </c>
      <c r="G797" s="46">
        <v>59824000</v>
      </c>
      <c r="H797" s="34">
        <v>45272</v>
      </c>
      <c r="I797" s="35" t="s">
        <v>234</v>
      </c>
      <c r="J797" s="36" t="s">
        <v>1519</v>
      </c>
      <c r="K797" s="37">
        <v>0</v>
      </c>
      <c r="L797" s="55"/>
      <c r="M797" s="56">
        <v>0</v>
      </c>
      <c r="N797" s="50">
        <f t="shared" si="48"/>
        <v>59824000</v>
      </c>
      <c r="O797" s="38">
        <v>0.44</v>
      </c>
      <c r="P797" s="39"/>
      <c r="Q797" s="40"/>
      <c r="R797" s="41"/>
      <c r="T797" s="51">
        <v>45137</v>
      </c>
      <c r="U797" s="52">
        <f t="shared" si="49"/>
        <v>0.44</v>
      </c>
      <c r="V797" s="53">
        <f t="shared" si="50"/>
        <v>243</v>
      </c>
      <c r="W797" s="53">
        <f t="shared" si="51"/>
        <v>108</v>
      </c>
      <c r="Y797" s="51">
        <f>VLOOKUP(A797,'[2]BASE 2023'!$C$5:$DV$1213,94,0)</f>
        <v>0</v>
      </c>
      <c r="Z797" s="51">
        <f>VLOOKUP(A797,'[2]BASE 2023'!$C$5:$DV$1213,93,0)</f>
        <v>0</v>
      </c>
    </row>
    <row r="798" spans="1:26" ht="17.25" customHeight="1" x14ac:dyDescent="0.25">
      <c r="A798" s="58" t="s">
        <v>3241</v>
      </c>
      <c r="B798" s="33">
        <v>45027</v>
      </c>
      <c r="C798" s="57">
        <v>45029</v>
      </c>
      <c r="D798" s="54" t="s">
        <v>732</v>
      </c>
      <c r="E798" s="36" t="s">
        <v>2335</v>
      </c>
      <c r="F798" s="36" t="s">
        <v>2336</v>
      </c>
      <c r="G798" s="46">
        <v>44868000</v>
      </c>
      <c r="H798" s="34">
        <v>45211</v>
      </c>
      <c r="I798" s="35" t="s">
        <v>234</v>
      </c>
      <c r="J798" s="36" t="s">
        <v>1520</v>
      </c>
      <c r="K798" s="37">
        <v>0</v>
      </c>
      <c r="L798" s="55"/>
      <c r="M798" s="56">
        <v>0</v>
      </c>
      <c r="N798" s="50">
        <f t="shared" si="48"/>
        <v>44868000</v>
      </c>
      <c r="O798" s="38">
        <v>0.59</v>
      </c>
      <c r="P798" s="39"/>
      <c r="Q798" s="40"/>
      <c r="R798" s="41"/>
      <c r="T798" s="51">
        <v>45137</v>
      </c>
      <c r="U798" s="52">
        <f t="shared" si="49"/>
        <v>0.59</v>
      </c>
      <c r="V798" s="53">
        <f t="shared" si="50"/>
        <v>182</v>
      </c>
      <c r="W798" s="53">
        <f t="shared" si="51"/>
        <v>108</v>
      </c>
      <c r="Y798" s="51">
        <f>VLOOKUP(A798,'[2]BASE 2023'!$C$5:$DV$1213,94,0)</f>
        <v>0</v>
      </c>
      <c r="Z798" s="51">
        <f>VLOOKUP(A798,'[2]BASE 2023'!$C$5:$DV$1213,93,0)</f>
        <v>0</v>
      </c>
    </row>
    <row r="799" spans="1:26" ht="17.25" customHeight="1" x14ac:dyDescent="0.25">
      <c r="A799" s="58" t="s">
        <v>3242</v>
      </c>
      <c r="B799" s="33">
        <v>45026</v>
      </c>
      <c r="C799" s="57">
        <v>45035</v>
      </c>
      <c r="D799" s="54" t="s">
        <v>732</v>
      </c>
      <c r="E799" s="36" t="s">
        <v>700</v>
      </c>
      <c r="F799" s="36" t="s">
        <v>2337</v>
      </c>
      <c r="G799" s="46">
        <v>31518000</v>
      </c>
      <c r="H799" s="34">
        <v>45217</v>
      </c>
      <c r="I799" s="35" t="s">
        <v>234</v>
      </c>
      <c r="J799" s="36" t="s">
        <v>1521</v>
      </c>
      <c r="K799" s="37">
        <v>0</v>
      </c>
      <c r="L799" s="55"/>
      <c r="M799" s="56">
        <v>0</v>
      </c>
      <c r="N799" s="50">
        <f t="shared" si="48"/>
        <v>31518000</v>
      </c>
      <c r="O799" s="38">
        <v>0.56000000000000005</v>
      </c>
      <c r="P799" s="39"/>
      <c r="Q799" s="40"/>
      <c r="R799" s="41"/>
      <c r="T799" s="51">
        <v>45137</v>
      </c>
      <c r="U799" s="52">
        <f t="shared" si="49"/>
        <v>0.56000000000000005</v>
      </c>
      <c r="V799" s="53">
        <f t="shared" si="50"/>
        <v>182</v>
      </c>
      <c r="W799" s="53">
        <f t="shared" si="51"/>
        <v>102</v>
      </c>
      <c r="Y799" s="51">
        <f>VLOOKUP(A799,'[2]BASE 2023'!$C$5:$DV$1213,94,0)</f>
        <v>0</v>
      </c>
      <c r="Z799" s="51">
        <f>VLOOKUP(A799,'[2]BASE 2023'!$C$5:$DV$1213,93,0)</f>
        <v>0</v>
      </c>
    </row>
    <row r="800" spans="1:26" ht="17.25" customHeight="1" x14ac:dyDescent="0.25">
      <c r="A800" s="58" t="s">
        <v>3243</v>
      </c>
      <c r="B800" s="33">
        <v>45026</v>
      </c>
      <c r="C800" s="57">
        <v>45029</v>
      </c>
      <c r="D800" s="54" t="s">
        <v>732</v>
      </c>
      <c r="E800" s="36" t="s">
        <v>2338</v>
      </c>
      <c r="F800" s="36" t="s">
        <v>2339</v>
      </c>
      <c r="G800" s="46">
        <v>44000000</v>
      </c>
      <c r="H800" s="34">
        <v>45272</v>
      </c>
      <c r="I800" s="35" t="s">
        <v>234</v>
      </c>
      <c r="J800" s="36" t="s">
        <v>1522</v>
      </c>
      <c r="K800" s="37">
        <v>0</v>
      </c>
      <c r="L800" s="55"/>
      <c r="M800" s="56">
        <v>0</v>
      </c>
      <c r="N800" s="50">
        <f t="shared" si="48"/>
        <v>44000000</v>
      </c>
      <c r="O800" s="38">
        <v>0.44</v>
      </c>
      <c r="P800" s="39"/>
      <c r="Q800" s="40"/>
      <c r="R800" s="41"/>
      <c r="T800" s="51">
        <v>45137</v>
      </c>
      <c r="U800" s="52">
        <f t="shared" si="49"/>
        <v>0.44</v>
      </c>
      <c r="V800" s="53">
        <f t="shared" si="50"/>
        <v>243</v>
      </c>
      <c r="W800" s="53">
        <f t="shared" si="51"/>
        <v>108</v>
      </c>
      <c r="Y800" s="51">
        <f>VLOOKUP(A800,'[2]BASE 2023'!$C$5:$DV$1213,94,0)</f>
        <v>0</v>
      </c>
      <c r="Z800" s="51">
        <f>VLOOKUP(A800,'[2]BASE 2023'!$C$5:$DV$1213,93,0)</f>
        <v>0</v>
      </c>
    </row>
    <row r="801" spans="1:26" ht="17.25" customHeight="1" x14ac:dyDescent="0.25">
      <c r="A801" s="58" t="s">
        <v>3244</v>
      </c>
      <c r="B801" s="33">
        <v>45026</v>
      </c>
      <c r="C801" s="57">
        <v>45029</v>
      </c>
      <c r="D801" s="54" t="s">
        <v>732</v>
      </c>
      <c r="E801" s="36" t="s">
        <v>36</v>
      </c>
      <c r="F801" s="36" t="s">
        <v>2340</v>
      </c>
      <c r="G801" s="46">
        <v>65920000</v>
      </c>
      <c r="H801" s="34">
        <v>45272</v>
      </c>
      <c r="I801" s="35" t="s">
        <v>234</v>
      </c>
      <c r="J801" s="36" t="s">
        <v>1523</v>
      </c>
      <c r="K801" s="37">
        <v>0</v>
      </c>
      <c r="L801" s="55"/>
      <c r="M801" s="56">
        <v>0</v>
      </c>
      <c r="N801" s="50">
        <f t="shared" si="48"/>
        <v>65920000</v>
      </c>
      <c r="O801" s="38">
        <v>0.44</v>
      </c>
      <c r="P801" s="39"/>
      <c r="Q801" s="40"/>
      <c r="R801" s="41"/>
      <c r="T801" s="51">
        <v>45137</v>
      </c>
      <c r="U801" s="52">
        <f t="shared" si="49"/>
        <v>0.44</v>
      </c>
      <c r="V801" s="53">
        <f t="shared" si="50"/>
        <v>243</v>
      </c>
      <c r="W801" s="53">
        <f t="shared" si="51"/>
        <v>108</v>
      </c>
      <c r="Y801" s="51">
        <f>VLOOKUP(A801,'[2]BASE 2023'!$C$5:$DV$1213,94,0)</f>
        <v>0</v>
      </c>
      <c r="Z801" s="51">
        <f>VLOOKUP(A801,'[2]BASE 2023'!$C$5:$DV$1213,93,0)</f>
        <v>0</v>
      </c>
    </row>
    <row r="802" spans="1:26" ht="17.25" customHeight="1" x14ac:dyDescent="0.25">
      <c r="A802" s="58" t="s">
        <v>3245</v>
      </c>
      <c r="B802" s="33">
        <v>45026</v>
      </c>
      <c r="C802" s="57">
        <v>45029</v>
      </c>
      <c r="D802" s="54" t="s">
        <v>732</v>
      </c>
      <c r="E802" s="36" t="s">
        <v>572</v>
      </c>
      <c r="F802" s="36" t="s">
        <v>2341</v>
      </c>
      <c r="G802" s="46">
        <v>44868000</v>
      </c>
      <c r="H802" s="34">
        <v>45211</v>
      </c>
      <c r="I802" s="35" t="s">
        <v>234</v>
      </c>
      <c r="J802" s="36" t="s">
        <v>1524</v>
      </c>
      <c r="K802" s="37">
        <v>0</v>
      </c>
      <c r="L802" s="55"/>
      <c r="M802" s="56">
        <v>0</v>
      </c>
      <c r="N802" s="50">
        <f t="shared" si="48"/>
        <v>44868000</v>
      </c>
      <c r="O802" s="38">
        <v>0.59</v>
      </c>
      <c r="P802" s="39"/>
      <c r="Q802" s="40"/>
      <c r="R802" s="41"/>
      <c r="T802" s="51">
        <v>45137</v>
      </c>
      <c r="U802" s="52">
        <f t="shared" si="49"/>
        <v>0.59</v>
      </c>
      <c r="V802" s="53">
        <f t="shared" si="50"/>
        <v>182</v>
      </c>
      <c r="W802" s="53">
        <f t="shared" si="51"/>
        <v>108</v>
      </c>
      <c r="Y802" s="51">
        <f>VLOOKUP(A802,'[2]BASE 2023'!$C$5:$DV$1213,94,0)</f>
        <v>0</v>
      </c>
      <c r="Z802" s="51">
        <f>VLOOKUP(A802,'[2]BASE 2023'!$C$5:$DV$1213,93,0)</f>
        <v>0</v>
      </c>
    </row>
    <row r="803" spans="1:26" ht="17.25" customHeight="1" x14ac:dyDescent="0.25">
      <c r="A803" s="58" t="s">
        <v>3246</v>
      </c>
      <c r="B803" s="33">
        <v>45027</v>
      </c>
      <c r="C803" s="57">
        <v>45034</v>
      </c>
      <c r="D803" s="54" t="s">
        <v>732</v>
      </c>
      <c r="E803" s="36" t="s">
        <v>3571</v>
      </c>
      <c r="F803" s="36" t="s">
        <v>718</v>
      </c>
      <c r="G803" s="46">
        <v>49543000</v>
      </c>
      <c r="H803" s="34">
        <v>45298</v>
      </c>
      <c r="I803" s="35" t="s">
        <v>234</v>
      </c>
      <c r="J803" s="36" t="s">
        <v>1525</v>
      </c>
      <c r="K803" s="37">
        <v>0</v>
      </c>
      <c r="L803" s="55"/>
      <c r="M803" s="56">
        <v>0</v>
      </c>
      <c r="N803" s="50">
        <f t="shared" si="48"/>
        <v>49543000</v>
      </c>
      <c r="O803" s="38">
        <v>0.39</v>
      </c>
      <c r="P803" s="39"/>
      <c r="Q803" s="40"/>
      <c r="R803" s="41"/>
      <c r="T803" s="51">
        <v>45137</v>
      </c>
      <c r="U803" s="52">
        <f t="shared" si="49"/>
        <v>0.39</v>
      </c>
      <c r="V803" s="53">
        <f t="shared" si="50"/>
        <v>264</v>
      </c>
      <c r="W803" s="53">
        <f t="shared" si="51"/>
        <v>103</v>
      </c>
      <c r="Y803" s="51">
        <f>VLOOKUP(A803,'[2]BASE 2023'!$C$5:$DV$1213,94,0)</f>
        <v>0</v>
      </c>
      <c r="Z803" s="51">
        <f>VLOOKUP(A803,'[2]BASE 2023'!$C$5:$DV$1213,93,0)</f>
        <v>0</v>
      </c>
    </row>
    <row r="804" spans="1:26" ht="17.25" customHeight="1" x14ac:dyDescent="0.25">
      <c r="A804" s="58" t="s">
        <v>3247</v>
      </c>
      <c r="B804" s="33">
        <v>45027</v>
      </c>
      <c r="C804" s="57">
        <v>45034</v>
      </c>
      <c r="D804" s="54" t="s">
        <v>732</v>
      </c>
      <c r="E804" s="36" t="s">
        <v>181</v>
      </c>
      <c r="F804" s="36" t="s">
        <v>116</v>
      </c>
      <c r="G804" s="46">
        <v>49543000</v>
      </c>
      <c r="H804" s="34">
        <v>45298</v>
      </c>
      <c r="I804" s="35" t="s">
        <v>234</v>
      </c>
      <c r="J804" s="36" t="s">
        <v>1526</v>
      </c>
      <c r="K804" s="37">
        <v>0</v>
      </c>
      <c r="L804" s="55"/>
      <c r="M804" s="56">
        <v>0</v>
      </c>
      <c r="N804" s="50">
        <f t="shared" si="48"/>
        <v>49543000</v>
      </c>
      <c r="O804" s="38">
        <v>0.39</v>
      </c>
      <c r="P804" s="39"/>
      <c r="Q804" s="40"/>
      <c r="R804" s="41"/>
      <c r="T804" s="51">
        <v>45137</v>
      </c>
      <c r="U804" s="52">
        <f t="shared" si="49"/>
        <v>0.39</v>
      </c>
      <c r="V804" s="53">
        <f t="shared" si="50"/>
        <v>264</v>
      </c>
      <c r="W804" s="53">
        <f t="shared" si="51"/>
        <v>103</v>
      </c>
      <c r="Y804" s="51">
        <f>VLOOKUP(A804,'[2]BASE 2023'!$C$5:$DV$1213,94,0)</f>
        <v>0</v>
      </c>
      <c r="Z804" s="51">
        <f>VLOOKUP(A804,'[2]BASE 2023'!$C$5:$DV$1213,93,0)</f>
        <v>0</v>
      </c>
    </row>
    <row r="805" spans="1:26" ht="17.25" customHeight="1" x14ac:dyDescent="0.25">
      <c r="A805" s="58" t="s">
        <v>3248</v>
      </c>
      <c r="B805" s="33">
        <v>45027</v>
      </c>
      <c r="C805" s="57">
        <v>45034</v>
      </c>
      <c r="D805" s="54" t="s">
        <v>732</v>
      </c>
      <c r="E805" s="36" t="s">
        <v>3572</v>
      </c>
      <c r="F805" s="36" t="s">
        <v>39</v>
      </c>
      <c r="G805" s="46">
        <v>49543000</v>
      </c>
      <c r="H805" s="34">
        <v>45298</v>
      </c>
      <c r="I805" s="35" t="s">
        <v>234</v>
      </c>
      <c r="J805" s="36" t="s">
        <v>1527</v>
      </c>
      <c r="K805" s="37">
        <v>0</v>
      </c>
      <c r="L805" s="55"/>
      <c r="M805" s="56">
        <v>0</v>
      </c>
      <c r="N805" s="50">
        <f t="shared" si="48"/>
        <v>49543000</v>
      </c>
      <c r="O805" s="38">
        <v>0.39</v>
      </c>
      <c r="P805" s="39"/>
      <c r="Q805" s="40"/>
      <c r="R805" s="41"/>
      <c r="T805" s="51">
        <v>45137</v>
      </c>
      <c r="U805" s="52">
        <f t="shared" si="49"/>
        <v>0.39</v>
      </c>
      <c r="V805" s="53">
        <f t="shared" si="50"/>
        <v>264</v>
      </c>
      <c r="W805" s="53">
        <f t="shared" si="51"/>
        <v>103</v>
      </c>
      <c r="Y805" s="51">
        <f>VLOOKUP(A805,'[2]BASE 2023'!$C$5:$DV$1213,94,0)</f>
        <v>0</v>
      </c>
      <c r="Z805" s="51">
        <f>VLOOKUP(A805,'[2]BASE 2023'!$C$5:$DV$1213,93,0)</f>
        <v>0</v>
      </c>
    </row>
    <row r="806" spans="1:26" ht="17.25" customHeight="1" x14ac:dyDescent="0.25">
      <c r="A806" s="58" t="s">
        <v>3249</v>
      </c>
      <c r="B806" s="33">
        <v>45027</v>
      </c>
      <c r="C806" s="57">
        <v>45029</v>
      </c>
      <c r="D806" s="54" t="s">
        <v>732</v>
      </c>
      <c r="E806" s="36" t="s">
        <v>3573</v>
      </c>
      <c r="F806" s="36" t="s">
        <v>2342</v>
      </c>
      <c r="G806" s="46">
        <v>59824000</v>
      </c>
      <c r="H806" s="34">
        <v>45272</v>
      </c>
      <c r="I806" s="35" t="s">
        <v>234</v>
      </c>
      <c r="J806" s="36" t="s">
        <v>1528</v>
      </c>
      <c r="K806" s="37">
        <v>0</v>
      </c>
      <c r="L806" s="55"/>
      <c r="M806" s="56">
        <v>0</v>
      </c>
      <c r="N806" s="50">
        <f t="shared" si="48"/>
        <v>59824000</v>
      </c>
      <c r="O806" s="38">
        <v>0.44</v>
      </c>
      <c r="P806" s="39"/>
      <c r="Q806" s="40"/>
      <c r="R806" s="41"/>
      <c r="T806" s="51">
        <v>45137</v>
      </c>
      <c r="U806" s="52">
        <f t="shared" si="49"/>
        <v>0.44</v>
      </c>
      <c r="V806" s="53">
        <f t="shared" si="50"/>
        <v>243</v>
      </c>
      <c r="W806" s="53">
        <f t="shared" si="51"/>
        <v>108</v>
      </c>
      <c r="Y806" s="51">
        <f>VLOOKUP(A806,'[2]BASE 2023'!$C$5:$DV$1213,94,0)</f>
        <v>0</v>
      </c>
      <c r="Z806" s="51">
        <f>VLOOKUP(A806,'[2]BASE 2023'!$C$5:$DV$1213,93,0)</f>
        <v>0</v>
      </c>
    </row>
    <row r="807" spans="1:26" ht="17.25" customHeight="1" x14ac:dyDescent="0.25">
      <c r="A807" s="58" t="s">
        <v>3250</v>
      </c>
      <c r="B807" s="33">
        <v>45028</v>
      </c>
      <c r="C807" s="57">
        <v>45030</v>
      </c>
      <c r="D807" s="54" t="s">
        <v>732</v>
      </c>
      <c r="E807" s="36" t="s">
        <v>656</v>
      </c>
      <c r="F807" s="36" t="s">
        <v>2343</v>
      </c>
      <c r="G807" s="46">
        <v>78795000</v>
      </c>
      <c r="H807" s="34">
        <v>45288</v>
      </c>
      <c r="I807" s="35" t="s">
        <v>234</v>
      </c>
      <c r="J807" s="36" t="s">
        <v>1529</v>
      </c>
      <c r="K807" s="37">
        <v>0</v>
      </c>
      <c r="L807" s="55"/>
      <c r="M807" s="56">
        <v>0</v>
      </c>
      <c r="N807" s="50">
        <f t="shared" si="48"/>
        <v>78795000</v>
      </c>
      <c r="O807" s="38">
        <v>0.41</v>
      </c>
      <c r="P807" s="39"/>
      <c r="Q807" s="40"/>
      <c r="R807" s="41"/>
      <c r="T807" s="51">
        <v>45137</v>
      </c>
      <c r="U807" s="52">
        <f t="shared" si="49"/>
        <v>0.41</v>
      </c>
      <c r="V807" s="53">
        <f t="shared" si="50"/>
        <v>258</v>
      </c>
      <c r="W807" s="53">
        <f t="shared" si="51"/>
        <v>107</v>
      </c>
      <c r="Y807" s="51">
        <f>VLOOKUP(A807,'[2]BASE 2023'!$C$5:$DV$1213,94,0)</f>
        <v>0</v>
      </c>
      <c r="Z807" s="51">
        <f>VLOOKUP(A807,'[2]BASE 2023'!$C$5:$DV$1213,93,0)</f>
        <v>0</v>
      </c>
    </row>
    <row r="808" spans="1:26" ht="17.25" customHeight="1" x14ac:dyDescent="0.25">
      <c r="A808" s="58" t="s">
        <v>3251</v>
      </c>
      <c r="B808" s="33">
        <v>45029</v>
      </c>
      <c r="C808" s="57">
        <v>45029</v>
      </c>
      <c r="D808" s="54" t="s">
        <v>732</v>
      </c>
      <c r="E808" s="36" t="s">
        <v>2344</v>
      </c>
      <c r="F808" s="36" t="s">
        <v>2345</v>
      </c>
      <c r="G808" s="46">
        <v>72250000</v>
      </c>
      <c r="H808" s="34">
        <v>45287</v>
      </c>
      <c r="I808" s="35" t="s">
        <v>234</v>
      </c>
      <c r="J808" s="36" t="s">
        <v>1530</v>
      </c>
      <c r="K808" s="37">
        <v>0</v>
      </c>
      <c r="L808" s="55"/>
      <c r="M808" s="56">
        <v>0</v>
      </c>
      <c r="N808" s="50">
        <f t="shared" si="48"/>
        <v>72250000</v>
      </c>
      <c r="O808" s="38">
        <v>0.42</v>
      </c>
      <c r="P808" s="39"/>
      <c r="Q808" s="40"/>
      <c r="R808" s="41"/>
      <c r="T808" s="51">
        <v>45137</v>
      </c>
      <c r="U808" s="52">
        <f t="shared" si="49"/>
        <v>0.42</v>
      </c>
      <c r="V808" s="53">
        <f t="shared" si="50"/>
        <v>258</v>
      </c>
      <c r="W808" s="53">
        <f t="shared" si="51"/>
        <v>108</v>
      </c>
      <c r="Y808" s="51">
        <f>VLOOKUP(A808,'[2]BASE 2023'!$C$5:$DV$1213,94,0)</f>
        <v>0</v>
      </c>
      <c r="Z808" s="51">
        <f>VLOOKUP(A808,'[2]BASE 2023'!$C$5:$DV$1213,93,0)</f>
        <v>0</v>
      </c>
    </row>
    <row r="809" spans="1:26" ht="17.25" customHeight="1" x14ac:dyDescent="0.25">
      <c r="A809" s="58" t="s">
        <v>3252</v>
      </c>
      <c r="B809" s="33">
        <v>45029</v>
      </c>
      <c r="C809" s="57">
        <v>45033</v>
      </c>
      <c r="D809" s="54" t="s">
        <v>732</v>
      </c>
      <c r="E809" s="36" t="s">
        <v>3574</v>
      </c>
      <c r="F809" s="36" t="s">
        <v>2346</v>
      </c>
      <c r="G809" s="46">
        <v>44700000</v>
      </c>
      <c r="H809" s="34">
        <v>45244</v>
      </c>
      <c r="I809" s="35" t="s">
        <v>234</v>
      </c>
      <c r="J809" s="36" t="s">
        <v>1531</v>
      </c>
      <c r="K809" s="37">
        <v>0</v>
      </c>
      <c r="L809" s="55"/>
      <c r="M809" s="56">
        <v>0</v>
      </c>
      <c r="N809" s="50">
        <f t="shared" si="48"/>
        <v>44700000</v>
      </c>
      <c r="O809" s="38">
        <v>0.49</v>
      </c>
      <c r="P809" s="39"/>
      <c r="Q809" s="40"/>
      <c r="R809" s="41"/>
      <c r="T809" s="51">
        <v>45137</v>
      </c>
      <c r="U809" s="52">
        <f t="shared" si="49"/>
        <v>0.49</v>
      </c>
      <c r="V809" s="53">
        <f t="shared" si="50"/>
        <v>211</v>
      </c>
      <c r="W809" s="53">
        <f t="shared" si="51"/>
        <v>104</v>
      </c>
      <c r="Y809" s="51">
        <f>VLOOKUP(A809,'[2]BASE 2023'!$C$5:$DV$1213,94,0)</f>
        <v>0</v>
      </c>
      <c r="Z809" s="51">
        <f>VLOOKUP(A809,'[2]BASE 2023'!$C$5:$DV$1213,93,0)</f>
        <v>0</v>
      </c>
    </row>
    <row r="810" spans="1:26" ht="17.25" customHeight="1" x14ac:dyDescent="0.25">
      <c r="A810" s="58" t="s">
        <v>3253</v>
      </c>
      <c r="B810" s="33">
        <v>45029</v>
      </c>
      <c r="C810" s="57">
        <v>45035</v>
      </c>
      <c r="D810" s="54" t="s">
        <v>732</v>
      </c>
      <c r="E810" s="36" t="s">
        <v>3575</v>
      </c>
      <c r="F810" s="36" t="s">
        <v>2347</v>
      </c>
      <c r="G810" s="46">
        <v>35000000</v>
      </c>
      <c r="H810" s="34">
        <v>45248</v>
      </c>
      <c r="I810" s="35" t="s">
        <v>234</v>
      </c>
      <c r="J810" s="36" t="s">
        <v>1532</v>
      </c>
      <c r="K810" s="37">
        <v>0</v>
      </c>
      <c r="L810" s="55"/>
      <c r="M810" s="56">
        <v>0</v>
      </c>
      <c r="N810" s="50">
        <f t="shared" si="48"/>
        <v>35000000</v>
      </c>
      <c r="O810" s="38">
        <v>0.48</v>
      </c>
      <c r="P810" s="39"/>
      <c r="Q810" s="40"/>
      <c r="R810" s="41"/>
      <c r="T810" s="51">
        <v>45137</v>
      </c>
      <c r="U810" s="52">
        <f t="shared" si="49"/>
        <v>0.48</v>
      </c>
      <c r="V810" s="53">
        <f t="shared" si="50"/>
        <v>213</v>
      </c>
      <c r="W810" s="53">
        <f t="shared" si="51"/>
        <v>102</v>
      </c>
      <c r="Y810" s="51">
        <f>VLOOKUP(A810,'[2]BASE 2023'!$C$5:$DV$1213,94,0)</f>
        <v>0</v>
      </c>
      <c r="Z810" s="51">
        <f>VLOOKUP(A810,'[2]BASE 2023'!$C$5:$DV$1213,93,0)</f>
        <v>0</v>
      </c>
    </row>
    <row r="811" spans="1:26" ht="17.25" customHeight="1" x14ac:dyDescent="0.25">
      <c r="A811" s="58" t="s">
        <v>3254</v>
      </c>
      <c r="B811" s="33">
        <v>45029</v>
      </c>
      <c r="C811" s="57">
        <v>45033</v>
      </c>
      <c r="D811" s="54" t="s">
        <v>732</v>
      </c>
      <c r="E811" s="36" t="s">
        <v>730</v>
      </c>
      <c r="F811" s="36" t="s">
        <v>2348</v>
      </c>
      <c r="G811" s="46">
        <v>24000000</v>
      </c>
      <c r="H811" s="34">
        <v>45276</v>
      </c>
      <c r="I811" s="35" t="s">
        <v>234</v>
      </c>
      <c r="J811" s="36" t="s">
        <v>1533</v>
      </c>
      <c r="K811" s="37">
        <v>0</v>
      </c>
      <c r="L811" s="55"/>
      <c r="M811" s="56">
        <v>0</v>
      </c>
      <c r="N811" s="50">
        <f t="shared" si="48"/>
        <v>24000000</v>
      </c>
      <c r="O811" s="38">
        <v>0.43</v>
      </c>
      <c r="P811" s="39"/>
      <c r="Q811" s="40"/>
      <c r="R811" s="41"/>
      <c r="T811" s="51">
        <v>45137</v>
      </c>
      <c r="U811" s="52">
        <f t="shared" si="49"/>
        <v>0.43</v>
      </c>
      <c r="V811" s="53">
        <f t="shared" si="50"/>
        <v>243</v>
      </c>
      <c r="W811" s="53">
        <f t="shared" si="51"/>
        <v>104</v>
      </c>
      <c r="Y811" s="51">
        <f>VLOOKUP(A811,'[2]BASE 2023'!$C$5:$DV$1213,94,0)</f>
        <v>0</v>
      </c>
      <c r="Z811" s="51">
        <f>VLOOKUP(A811,'[2]BASE 2023'!$C$5:$DV$1213,93,0)</f>
        <v>0</v>
      </c>
    </row>
    <row r="812" spans="1:26" ht="17.25" customHeight="1" x14ac:dyDescent="0.25">
      <c r="A812" s="58" t="s">
        <v>3255</v>
      </c>
      <c r="B812" s="33">
        <v>45030</v>
      </c>
      <c r="C812" s="57">
        <v>45037</v>
      </c>
      <c r="D812" s="54" t="s">
        <v>732</v>
      </c>
      <c r="E812" s="36" t="s">
        <v>57</v>
      </c>
      <c r="F812" s="36" t="s">
        <v>2349</v>
      </c>
      <c r="G812" s="46">
        <v>69525000</v>
      </c>
      <c r="H812" s="34">
        <v>45291</v>
      </c>
      <c r="I812" s="35" t="s">
        <v>234</v>
      </c>
      <c r="J812" s="36" t="s">
        <v>1534</v>
      </c>
      <c r="K812" s="37">
        <v>0</v>
      </c>
      <c r="L812" s="55"/>
      <c r="M812" s="56">
        <v>0</v>
      </c>
      <c r="N812" s="50">
        <f t="shared" si="48"/>
        <v>69525000</v>
      </c>
      <c r="O812" s="38">
        <v>0.39</v>
      </c>
      <c r="P812" s="39"/>
      <c r="Q812" s="40"/>
      <c r="R812" s="41"/>
      <c r="T812" s="51">
        <v>45137</v>
      </c>
      <c r="U812" s="52">
        <f t="shared" si="49"/>
        <v>0.39</v>
      </c>
      <c r="V812" s="53">
        <f t="shared" si="50"/>
        <v>254</v>
      </c>
      <c r="W812" s="53">
        <f t="shared" si="51"/>
        <v>100</v>
      </c>
      <c r="Y812" s="51">
        <f>VLOOKUP(A812,'[2]BASE 2023'!$C$5:$DV$1213,94,0)</f>
        <v>0</v>
      </c>
      <c r="Z812" s="51">
        <f>VLOOKUP(A812,'[2]BASE 2023'!$C$5:$DV$1213,93,0)</f>
        <v>0</v>
      </c>
    </row>
    <row r="813" spans="1:26" ht="17.25" customHeight="1" x14ac:dyDescent="0.25">
      <c r="A813" s="58" t="s">
        <v>3256</v>
      </c>
      <c r="B813" s="33">
        <v>45029</v>
      </c>
      <c r="C813" s="57">
        <v>45033</v>
      </c>
      <c r="D813" s="54" t="s">
        <v>732</v>
      </c>
      <c r="E813" s="36" t="s">
        <v>2453</v>
      </c>
      <c r="F813" s="36" t="s">
        <v>2454</v>
      </c>
      <c r="G813" s="46">
        <v>51800000</v>
      </c>
      <c r="H813" s="34">
        <v>45246</v>
      </c>
      <c r="I813" s="35" t="s">
        <v>557</v>
      </c>
      <c r="J813" s="36" t="s">
        <v>1623</v>
      </c>
      <c r="K813" s="37">
        <v>0</v>
      </c>
      <c r="L813" s="55"/>
      <c r="M813" s="56">
        <v>0</v>
      </c>
      <c r="N813" s="50">
        <f t="shared" si="48"/>
        <v>51800000</v>
      </c>
      <c r="O813" s="38">
        <v>0.49</v>
      </c>
      <c r="P813" s="39"/>
      <c r="Q813" s="40"/>
      <c r="R813" s="41"/>
      <c r="T813" s="51">
        <v>45137</v>
      </c>
      <c r="U813" s="52">
        <f t="shared" si="49"/>
        <v>0.49</v>
      </c>
      <c r="V813" s="53">
        <f t="shared" si="50"/>
        <v>213</v>
      </c>
      <c r="W813" s="53">
        <f t="shared" si="51"/>
        <v>104</v>
      </c>
      <c r="Y813" s="51">
        <f>VLOOKUP(A813,'[2]BASE 2023'!$C$5:$DV$1213,94,0)</f>
        <v>0</v>
      </c>
      <c r="Z813" s="51">
        <f>VLOOKUP(A813,'[2]BASE 2023'!$C$5:$DV$1213,93,0)</f>
        <v>0</v>
      </c>
    </row>
    <row r="814" spans="1:26" ht="17.25" customHeight="1" x14ac:dyDescent="0.25">
      <c r="A814" s="58" t="s">
        <v>3257</v>
      </c>
      <c r="B814" s="33">
        <v>45029</v>
      </c>
      <c r="C814" s="57">
        <v>45030</v>
      </c>
      <c r="D814" s="54" t="s">
        <v>732</v>
      </c>
      <c r="E814" s="36" t="s">
        <v>2350</v>
      </c>
      <c r="F814" s="36" t="s">
        <v>731</v>
      </c>
      <c r="G814" s="46">
        <v>51200000</v>
      </c>
      <c r="H814" s="34">
        <v>45273</v>
      </c>
      <c r="I814" s="35" t="s">
        <v>234</v>
      </c>
      <c r="J814" s="36" t="s">
        <v>1535</v>
      </c>
      <c r="K814" s="37">
        <v>0</v>
      </c>
      <c r="L814" s="55"/>
      <c r="M814" s="56">
        <v>0</v>
      </c>
      <c r="N814" s="50">
        <f t="shared" si="48"/>
        <v>51200000</v>
      </c>
      <c r="O814" s="38">
        <v>0.44</v>
      </c>
      <c r="P814" s="39"/>
      <c r="Q814" s="40"/>
      <c r="R814" s="41"/>
      <c r="T814" s="51">
        <v>45137</v>
      </c>
      <c r="U814" s="52">
        <f t="shared" si="49"/>
        <v>0.44</v>
      </c>
      <c r="V814" s="53">
        <f t="shared" si="50"/>
        <v>243</v>
      </c>
      <c r="W814" s="53">
        <f t="shared" si="51"/>
        <v>107</v>
      </c>
      <c r="Y814" s="51">
        <f>VLOOKUP(A814,'[2]BASE 2023'!$C$5:$DV$1213,94,0)</f>
        <v>0</v>
      </c>
      <c r="Z814" s="51">
        <f>VLOOKUP(A814,'[2]BASE 2023'!$C$5:$DV$1213,93,0)</f>
        <v>0</v>
      </c>
    </row>
    <row r="815" spans="1:26" ht="17.25" customHeight="1" x14ac:dyDescent="0.25">
      <c r="A815" s="58" t="s">
        <v>3258</v>
      </c>
      <c r="B815" s="33">
        <v>45034</v>
      </c>
      <c r="C815" s="57">
        <v>45035</v>
      </c>
      <c r="D815" s="54" t="s">
        <v>732</v>
      </c>
      <c r="E815" s="36" t="s">
        <v>42</v>
      </c>
      <c r="F815" s="36" t="s">
        <v>2351</v>
      </c>
      <c r="G815" s="46">
        <v>76000000</v>
      </c>
      <c r="H815" s="34">
        <v>45278</v>
      </c>
      <c r="I815" s="35" t="s">
        <v>234</v>
      </c>
      <c r="J815" s="36" t="s">
        <v>1536</v>
      </c>
      <c r="K815" s="37">
        <v>0</v>
      </c>
      <c r="L815" s="55"/>
      <c r="M815" s="56">
        <v>0</v>
      </c>
      <c r="N815" s="50">
        <f t="shared" si="48"/>
        <v>76000000</v>
      </c>
      <c r="O815" s="38">
        <v>0.42</v>
      </c>
      <c r="P815" s="39"/>
      <c r="Q815" s="40"/>
      <c r="R815" s="41"/>
      <c r="T815" s="51">
        <v>45137</v>
      </c>
      <c r="U815" s="52">
        <f t="shared" si="49"/>
        <v>0.42</v>
      </c>
      <c r="V815" s="53">
        <f t="shared" si="50"/>
        <v>243</v>
      </c>
      <c r="W815" s="53">
        <f t="shared" si="51"/>
        <v>102</v>
      </c>
      <c r="Y815" s="51">
        <f>VLOOKUP(A815,'[2]BASE 2023'!$C$5:$DV$1213,94,0)</f>
        <v>0</v>
      </c>
      <c r="Z815" s="51">
        <f>VLOOKUP(A815,'[2]BASE 2023'!$C$5:$DV$1213,93,0)</f>
        <v>0</v>
      </c>
    </row>
    <row r="816" spans="1:26" ht="17.25" customHeight="1" x14ac:dyDescent="0.25">
      <c r="A816" s="58" t="s">
        <v>3259</v>
      </c>
      <c r="B816" s="33">
        <v>45035</v>
      </c>
      <c r="C816" s="57">
        <v>45036</v>
      </c>
      <c r="D816" s="54" t="s">
        <v>733</v>
      </c>
      <c r="E816" s="36" t="s">
        <v>446</v>
      </c>
      <c r="F816" s="36" t="s">
        <v>2352</v>
      </c>
      <c r="G816" s="46">
        <v>32800000</v>
      </c>
      <c r="H816" s="34">
        <v>45279</v>
      </c>
      <c r="I816" s="35" t="s">
        <v>234</v>
      </c>
      <c r="J816" s="36" t="s">
        <v>1537</v>
      </c>
      <c r="K816" s="37">
        <v>0</v>
      </c>
      <c r="L816" s="55"/>
      <c r="M816" s="56">
        <v>0</v>
      </c>
      <c r="N816" s="50">
        <f t="shared" si="48"/>
        <v>32800000</v>
      </c>
      <c r="O816" s="38">
        <v>0.42</v>
      </c>
      <c r="P816" s="39"/>
      <c r="Q816" s="40"/>
      <c r="R816" s="41"/>
      <c r="T816" s="51">
        <v>45137</v>
      </c>
      <c r="U816" s="52">
        <f t="shared" si="49"/>
        <v>0.42</v>
      </c>
      <c r="V816" s="53">
        <f t="shared" si="50"/>
        <v>243</v>
      </c>
      <c r="W816" s="53">
        <f t="shared" si="51"/>
        <v>101</v>
      </c>
      <c r="Y816" s="51">
        <f>VLOOKUP(A816,'[2]BASE 2023'!$C$5:$DV$1213,94,0)</f>
        <v>0</v>
      </c>
      <c r="Z816" s="51">
        <f>VLOOKUP(A816,'[2]BASE 2023'!$C$5:$DV$1213,93,0)</f>
        <v>0</v>
      </c>
    </row>
    <row r="817" spans="1:26" ht="17.25" customHeight="1" x14ac:dyDescent="0.25">
      <c r="A817" s="58" t="s">
        <v>3260</v>
      </c>
      <c r="B817" s="33">
        <v>45034</v>
      </c>
      <c r="C817" s="57">
        <v>45037</v>
      </c>
      <c r="D817" s="54" t="s">
        <v>732</v>
      </c>
      <c r="E817" s="36" t="s">
        <v>662</v>
      </c>
      <c r="F817" s="36" t="s">
        <v>2353</v>
      </c>
      <c r="G817" s="46">
        <v>76000000</v>
      </c>
      <c r="H817" s="34">
        <v>45280</v>
      </c>
      <c r="I817" s="35" t="s">
        <v>234</v>
      </c>
      <c r="J817" s="36" t="s">
        <v>1538</v>
      </c>
      <c r="K817" s="37">
        <v>0</v>
      </c>
      <c r="L817" s="55"/>
      <c r="M817" s="56">
        <v>0</v>
      </c>
      <c r="N817" s="50">
        <f t="shared" si="48"/>
        <v>76000000</v>
      </c>
      <c r="O817" s="38">
        <v>0.41</v>
      </c>
      <c r="P817" s="39"/>
      <c r="Q817" s="40"/>
      <c r="R817" s="41"/>
      <c r="T817" s="51">
        <v>45137</v>
      </c>
      <c r="U817" s="52">
        <f t="shared" si="49"/>
        <v>0.41</v>
      </c>
      <c r="V817" s="53">
        <f t="shared" si="50"/>
        <v>243</v>
      </c>
      <c r="W817" s="53">
        <f t="shared" si="51"/>
        <v>100</v>
      </c>
      <c r="Y817" s="51">
        <f>VLOOKUP(A817,'[2]BASE 2023'!$C$5:$DV$1213,94,0)</f>
        <v>0</v>
      </c>
      <c r="Z817" s="51">
        <f>VLOOKUP(A817,'[2]BASE 2023'!$C$5:$DV$1213,93,0)</f>
        <v>0</v>
      </c>
    </row>
    <row r="818" spans="1:26" ht="17.25" customHeight="1" x14ac:dyDescent="0.25">
      <c r="A818" s="58" t="s">
        <v>3261</v>
      </c>
      <c r="B818" s="33">
        <v>45034</v>
      </c>
      <c r="C818" s="57">
        <v>45035</v>
      </c>
      <c r="D818" s="54" t="s">
        <v>732</v>
      </c>
      <c r="E818" s="36" t="s">
        <v>2354</v>
      </c>
      <c r="F818" s="36" t="s">
        <v>2355</v>
      </c>
      <c r="G818" s="46">
        <v>58400000</v>
      </c>
      <c r="H818" s="34">
        <v>45278</v>
      </c>
      <c r="I818" s="35" t="s">
        <v>234</v>
      </c>
      <c r="J818" s="36" t="s">
        <v>1539</v>
      </c>
      <c r="K818" s="37">
        <v>0</v>
      </c>
      <c r="L818" s="55"/>
      <c r="M818" s="56">
        <v>0</v>
      </c>
      <c r="N818" s="50">
        <f t="shared" si="48"/>
        <v>58400000</v>
      </c>
      <c r="O818" s="38">
        <v>0.42</v>
      </c>
      <c r="P818" s="39"/>
      <c r="Q818" s="40"/>
      <c r="R818" s="41"/>
      <c r="T818" s="51">
        <v>45137</v>
      </c>
      <c r="U818" s="52">
        <f t="shared" si="49"/>
        <v>0.42</v>
      </c>
      <c r="V818" s="53">
        <f t="shared" si="50"/>
        <v>243</v>
      </c>
      <c r="W818" s="53">
        <f t="shared" si="51"/>
        <v>102</v>
      </c>
      <c r="Y818" s="51">
        <f>VLOOKUP(A818,'[2]BASE 2023'!$C$5:$DV$1213,94,0)</f>
        <v>0</v>
      </c>
      <c r="Z818" s="51">
        <f>VLOOKUP(A818,'[2]BASE 2023'!$C$5:$DV$1213,93,0)</f>
        <v>0</v>
      </c>
    </row>
    <row r="819" spans="1:26" ht="17.25" customHeight="1" x14ac:dyDescent="0.25">
      <c r="A819" s="58" t="s">
        <v>3262</v>
      </c>
      <c r="B819" s="33">
        <v>45030</v>
      </c>
      <c r="C819" s="57">
        <v>45036</v>
      </c>
      <c r="D819" s="54" t="s">
        <v>732</v>
      </c>
      <c r="E819" s="36" t="s">
        <v>303</v>
      </c>
      <c r="F819" s="36" t="s">
        <v>1719</v>
      </c>
      <c r="G819" s="46">
        <v>58400000</v>
      </c>
      <c r="H819" s="34">
        <v>45279</v>
      </c>
      <c r="I819" s="35" t="s">
        <v>234</v>
      </c>
      <c r="J819" s="36" t="s">
        <v>1540</v>
      </c>
      <c r="K819" s="37">
        <v>0</v>
      </c>
      <c r="L819" s="55"/>
      <c r="M819" s="56">
        <v>0</v>
      </c>
      <c r="N819" s="50">
        <f t="shared" si="48"/>
        <v>58400000</v>
      </c>
      <c r="O819" s="38">
        <v>0.42</v>
      </c>
      <c r="P819" s="39"/>
      <c r="Q819" s="40"/>
      <c r="R819" s="41"/>
      <c r="T819" s="51">
        <v>45137</v>
      </c>
      <c r="U819" s="52">
        <f t="shared" si="49"/>
        <v>0.42</v>
      </c>
      <c r="V819" s="53">
        <f t="shared" si="50"/>
        <v>243</v>
      </c>
      <c r="W819" s="53">
        <f t="shared" si="51"/>
        <v>101</v>
      </c>
      <c r="Y819" s="51">
        <f>VLOOKUP(A819,'[2]BASE 2023'!$C$5:$DV$1213,94,0)</f>
        <v>0</v>
      </c>
      <c r="Z819" s="51">
        <f>VLOOKUP(A819,'[2]BASE 2023'!$C$5:$DV$1213,93,0)</f>
        <v>0</v>
      </c>
    </row>
    <row r="820" spans="1:26" ht="17.25" customHeight="1" x14ac:dyDescent="0.25">
      <c r="A820" s="58" t="s">
        <v>3263</v>
      </c>
      <c r="B820" s="33">
        <v>45030</v>
      </c>
      <c r="C820" s="57">
        <v>45036</v>
      </c>
      <c r="D820" s="54" t="s">
        <v>732</v>
      </c>
      <c r="E820" s="36" t="s">
        <v>31</v>
      </c>
      <c r="F820" s="36" t="s">
        <v>2356</v>
      </c>
      <c r="G820" s="46">
        <v>54400000</v>
      </c>
      <c r="H820" s="34">
        <v>45279</v>
      </c>
      <c r="I820" s="35" t="s">
        <v>234</v>
      </c>
      <c r="J820" s="36" t="s">
        <v>1541</v>
      </c>
      <c r="K820" s="37">
        <v>0</v>
      </c>
      <c r="L820" s="55"/>
      <c r="M820" s="56">
        <v>0</v>
      </c>
      <c r="N820" s="50">
        <f t="shared" si="48"/>
        <v>54400000</v>
      </c>
      <c r="O820" s="38">
        <v>0.42</v>
      </c>
      <c r="P820" s="39"/>
      <c r="Q820" s="40"/>
      <c r="R820" s="41"/>
      <c r="T820" s="51">
        <v>45137</v>
      </c>
      <c r="U820" s="52">
        <f t="shared" si="49"/>
        <v>0.42</v>
      </c>
      <c r="V820" s="53">
        <f t="shared" si="50"/>
        <v>243</v>
      </c>
      <c r="W820" s="53">
        <f t="shared" si="51"/>
        <v>101</v>
      </c>
      <c r="Y820" s="51">
        <f>VLOOKUP(A820,'[2]BASE 2023'!$C$5:$DV$1213,94,0)</f>
        <v>0</v>
      </c>
      <c r="Z820" s="51">
        <f>VLOOKUP(A820,'[2]BASE 2023'!$C$5:$DV$1213,93,0)</f>
        <v>0</v>
      </c>
    </row>
    <row r="821" spans="1:26" ht="17.25" customHeight="1" x14ac:dyDescent="0.25">
      <c r="A821" s="58" t="s">
        <v>3264</v>
      </c>
      <c r="B821" s="33">
        <v>45033</v>
      </c>
      <c r="C821" s="57">
        <v>45035</v>
      </c>
      <c r="D821" s="54" t="s">
        <v>732</v>
      </c>
      <c r="E821" s="36" t="s">
        <v>564</v>
      </c>
      <c r="F821" s="36" t="s">
        <v>2357</v>
      </c>
      <c r="G821" s="46">
        <v>74333333</v>
      </c>
      <c r="H821" s="34">
        <v>45261</v>
      </c>
      <c r="I821" s="35" t="s">
        <v>234</v>
      </c>
      <c r="J821" s="36" t="s">
        <v>1542</v>
      </c>
      <c r="K821" s="37">
        <v>0</v>
      </c>
      <c r="L821" s="55"/>
      <c r="M821" s="56">
        <v>0</v>
      </c>
      <c r="N821" s="50">
        <f t="shared" si="48"/>
        <v>74333333</v>
      </c>
      <c r="O821" s="38">
        <v>0.45</v>
      </c>
      <c r="P821" s="39"/>
      <c r="Q821" s="40"/>
      <c r="R821" s="41"/>
      <c r="T821" s="51">
        <v>45137</v>
      </c>
      <c r="U821" s="52">
        <f t="shared" si="49"/>
        <v>0.45</v>
      </c>
      <c r="V821" s="53">
        <f t="shared" si="50"/>
        <v>226</v>
      </c>
      <c r="W821" s="53">
        <f t="shared" si="51"/>
        <v>102</v>
      </c>
      <c r="Y821" s="51">
        <f>VLOOKUP(A821,'[2]BASE 2023'!$C$5:$DV$1213,94,0)</f>
        <v>0</v>
      </c>
      <c r="Z821" s="51">
        <f>VLOOKUP(A821,'[2]BASE 2023'!$C$5:$DV$1213,93,0)</f>
        <v>0</v>
      </c>
    </row>
    <row r="822" spans="1:26" ht="17.25" customHeight="1" x14ac:dyDescent="0.25">
      <c r="A822" s="58" t="s">
        <v>3265</v>
      </c>
      <c r="B822" s="33">
        <v>45034</v>
      </c>
      <c r="C822" s="57">
        <v>45041</v>
      </c>
      <c r="D822" s="54" t="s">
        <v>732</v>
      </c>
      <c r="E822" s="36" t="s">
        <v>3954</v>
      </c>
      <c r="F822" s="36" t="s">
        <v>39</v>
      </c>
      <c r="G822" s="46">
        <v>48590250</v>
      </c>
      <c r="H822" s="34">
        <v>45300</v>
      </c>
      <c r="I822" s="35" t="s">
        <v>234</v>
      </c>
      <c r="J822" s="36" t="s">
        <v>1543</v>
      </c>
      <c r="K822" s="37">
        <v>0</v>
      </c>
      <c r="L822" s="55"/>
      <c r="M822" s="56">
        <v>0</v>
      </c>
      <c r="N822" s="50">
        <f t="shared" si="48"/>
        <v>48590250</v>
      </c>
      <c r="O822" s="38">
        <v>0.37</v>
      </c>
      <c r="P822" s="39"/>
      <c r="Q822" s="40"/>
      <c r="R822" s="41"/>
      <c r="T822" s="51">
        <v>45137</v>
      </c>
      <c r="U822" s="52">
        <f t="shared" si="49"/>
        <v>0.37</v>
      </c>
      <c r="V822" s="53">
        <f t="shared" si="50"/>
        <v>259</v>
      </c>
      <c r="W822" s="53">
        <f t="shared" si="51"/>
        <v>96</v>
      </c>
      <c r="Y822" s="51">
        <f>VLOOKUP(A822,'[2]BASE 2023'!$C$5:$DV$1213,94,0)</f>
        <v>0</v>
      </c>
      <c r="Z822" s="51">
        <f>VLOOKUP(A822,'[2]BASE 2023'!$C$5:$DV$1213,93,0)</f>
        <v>0</v>
      </c>
    </row>
    <row r="823" spans="1:26" ht="17.25" customHeight="1" x14ac:dyDescent="0.25">
      <c r="A823" s="58" t="s">
        <v>3266</v>
      </c>
      <c r="B823" s="33">
        <v>45034</v>
      </c>
      <c r="C823" s="57">
        <v>45043</v>
      </c>
      <c r="D823" s="54" t="s">
        <v>734</v>
      </c>
      <c r="E823" s="36" t="s">
        <v>2358</v>
      </c>
      <c r="F823" s="36" t="s">
        <v>2359</v>
      </c>
      <c r="G823" s="46">
        <v>2400000</v>
      </c>
      <c r="H823" s="34">
        <v>45286</v>
      </c>
      <c r="I823" s="35" t="s">
        <v>234</v>
      </c>
      <c r="J823" s="36" t="s">
        <v>1544</v>
      </c>
      <c r="K823" s="37">
        <v>0</v>
      </c>
      <c r="L823" s="55"/>
      <c r="M823" s="56">
        <v>0</v>
      </c>
      <c r="N823" s="50">
        <f t="shared" si="48"/>
        <v>2400000</v>
      </c>
      <c r="O823" s="38">
        <v>0.39</v>
      </c>
      <c r="P823" s="39"/>
      <c r="Q823" s="40"/>
      <c r="R823" s="41"/>
      <c r="T823" s="51">
        <v>45137</v>
      </c>
      <c r="U823" s="52">
        <f t="shared" si="49"/>
        <v>0.39</v>
      </c>
      <c r="V823" s="53">
        <f t="shared" si="50"/>
        <v>243</v>
      </c>
      <c r="W823" s="53">
        <f t="shared" si="51"/>
        <v>94</v>
      </c>
      <c r="Y823" s="51">
        <f>VLOOKUP(A823,'[2]BASE 2023'!$C$5:$DV$1213,94,0)</f>
        <v>0</v>
      </c>
      <c r="Z823" s="51">
        <f>VLOOKUP(A823,'[2]BASE 2023'!$C$5:$DV$1213,93,0)</f>
        <v>0</v>
      </c>
    </row>
    <row r="824" spans="1:26" ht="17.25" customHeight="1" x14ac:dyDescent="0.25">
      <c r="A824" s="58" t="s">
        <v>3267</v>
      </c>
      <c r="B824" s="33">
        <v>45035</v>
      </c>
      <c r="C824" s="57">
        <v>45040</v>
      </c>
      <c r="D824" s="54" t="s">
        <v>732</v>
      </c>
      <c r="E824" s="36" t="s">
        <v>2360</v>
      </c>
      <c r="F824" s="36" t="s">
        <v>399</v>
      </c>
      <c r="G824" s="46">
        <v>59824000</v>
      </c>
      <c r="H824" s="34">
        <v>45283</v>
      </c>
      <c r="I824" s="35" t="s">
        <v>234</v>
      </c>
      <c r="J824" s="36" t="s">
        <v>1545</v>
      </c>
      <c r="K824" s="37">
        <v>0</v>
      </c>
      <c r="L824" s="55"/>
      <c r="M824" s="56">
        <v>0</v>
      </c>
      <c r="N824" s="50">
        <f t="shared" si="48"/>
        <v>59824000</v>
      </c>
      <c r="O824" s="38">
        <v>0.4</v>
      </c>
      <c r="P824" s="39"/>
      <c r="Q824" s="40"/>
      <c r="R824" s="41"/>
      <c r="T824" s="51">
        <v>45137</v>
      </c>
      <c r="U824" s="52">
        <f t="shared" si="49"/>
        <v>0.4</v>
      </c>
      <c r="V824" s="53">
        <f t="shared" si="50"/>
        <v>243</v>
      </c>
      <c r="W824" s="53">
        <f t="shared" si="51"/>
        <v>97</v>
      </c>
      <c r="Y824" s="51">
        <f>VLOOKUP(A824,'[2]BASE 2023'!$C$5:$DV$1213,94,0)</f>
        <v>0</v>
      </c>
      <c r="Z824" s="51">
        <f>VLOOKUP(A824,'[2]BASE 2023'!$C$5:$DV$1213,93,0)</f>
        <v>0</v>
      </c>
    </row>
    <row r="825" spans="1:26" ht="17.25" customHeight="1" x14ac:dyDescent="0.25">
      <c r="A825" s="58" t="s">
        <v>3268</v>
      </c>
      <c r="B825" s="33">
        <v>45035</v>
      </c>
      <c r="C825" s="57">
        <v>45043</v>
      </c>
      <c r="D825" s="54" t="s">
        <v>732</v>
      </c>
      <c r="E825" s="36" t="s">
        <v>712</v>
      </c>
      <c r="F825" s="36" t="s">
        <v>2361</v>
      </c>
      <c r="G825" s="46">
        <v>21012000</v>
      </c>
      <c r="H825" s="34">
        <v>45164</v>
      </c>
      <c r="I825" s="35" t="s">
        <v>234</v>
      </c>
      <c r="J825" s="36" t="s">
        <v>1546</v>
      </c>
      <c r="K825" s="37">
        <v>0</v>
      </c>
      <c r="L825" s="55"/>
      <c r="M825" s="56">
        <v>0</v>
      </c>
      <c r="N825" s="50">
        <f t="shared" si="48"/>
        <v>21012000</v>
      </c>
      <c r="O825" s="38">
        <v>0.78</v>
      </c>
      <c r="P825" s="39"/>
      <c r="Q825" s="40"/>
      <c r="R825" s="41"/>
      <c r="T825" s="51">
        <v>45137</v>
      </c>
      <c r="U825" s="52">
        <f t="shared" si="49"/>
        <v>0.78</v>
      </c>
      <c r="V825" s="53">
        <f t="shared" si="50"/>
        <v>121</v>
      </c>
      <c r="W825" s="53">
        <f t="shared" si="51"/>
        <v>94</v>
      </c>
      <c r="Y825" s="51">
        <f>VLOOKUP(A825,'[2]BASE 2023'!$C$5:$DV$1213,94,0)</f>
        <v>45165</v>
      </c>
      <c r="Z825" s="51">
        <f>VLOOKUP(A825,'[2]BASE 2023'!$C$5:$DV$1213,93,0)</f>
        <v>45162</v>
      </c>
    </row>
    <row r="826" spans="1:26" ht="17.25" customHeight="1" x14ac:dyDescent="0.25">
      <c r="A826" s="58" t="s">
        <v>3269</v>
      </c>
      <c r="B826" s="33">
        <v>45035</v>
      </c>
      <c r="C826" s="57">
        <v>45040</v>
      </c>
      <c r="D826" s="54" t="s">
        <v>732</v>
      </c>
      <c r="E826" s="36" t="s">
        <v>2362</v>
      </c>
      <c r="F826" s="36" t="s">
        <v>2363</v>
      </c>
      <c r="G826" s="46">
        <v>42024000</v>
      </c>
      <c r="H826" s="34">
        <v>45283</v>
      </c>
      <c r="I826" s="35" t="s">
        <v>234</v>
      </c>
      <c r="J826" s="36" t="s">
        <v>1547</v>
      </c>
      <c r="K826" s="37">
        <v>0</v>
      </c>
      <c r="L826" s="55"/>
      <c r="M826" s="56">
        <v>0</v>
      </c>
      <c r="N826" s="50">
        <f t="shared" si="48"/>
        <v>42024000</v>
      </c>
      <c r="O826" s="38">
        <v>0.4</v>
      </c>
      <c r="P826" s="39"/>
      <c r="Q826" s="40"/>
      <c r="R826" s="41"/>
      <c r="T826" s="51">
        <v>45137</v>
      </c>
      <c r="U826" s="52">
        <f t="shared" si="49"/>
        <v>0.4</v>
      </c>
      <c r="V826" s="53">
        <f t="shared" si="50"/>
        <v>243</v>
      </c>
      <c r="W826" s="53">
        <f t="shared" si="51"/>
        <v>97</v>
      </c>
      <c r="Y826" s="51">
        <f>VLOOKUP(A826,'[2]BASE 2023'!$C$5:$DV$1213,94,0)</f>
        <v>0</v>
      </c>
      <c r="Z826" s="51">
        <f>VLOOKUP(A826,'[2]BASE 2023'!$C$5:$DV$1213,93,0)</f>
        <v>0</v>
      </c>
    </row>
    <row r="827" spans="1:26" ht="17.25" customHeight="1" x14ac:dyDescent="0.25">
      <c r="A827" s="58" t="s">
        <v>3270</v>
      </c>
      <c r="B827" s="33">
        <v>45035</v>
      </c>
      <c r="C827" s="57">
        <v>45040</v>
      </c>
      <c r="D827" s="54" t="s">
        <v>732</v>
      </c>
      <c r="E827" s="36" t="s">
        <v>2364</v>
      </c>
      <c r="F827" s="36" t="s">
        <v>426</v>
      </c>
      <c r="G827" s="46">
        <v>56000000</v>
      </c>
      <c r="H827" s="34">
        <v>45283</v>
      </c>
      <c r="I827" s="35" t="s">
        <v>234</v>
      </c>
      <c r="J827" s="36" t="s">
        <v>1548</v>
      </c>
      <c r="K827" s="37">
        <v>0</v>
      </c>
      <c r="L827" s="55"/>
      <c r="M827" s="56">
        <v>0</v>
      </c>
      <c r="N827" s="50">
        <f t="shared" si="48"/>
        <v>56000000</v>
      </c>
      <c r="O827" s="38">
        <v>0.4</v>
      </c>
      <c r="P827" s="39"/>
      <c r="Q827" s="40"/>
      <c r="R827" s="41"/>
      <c r="T827" s="51">
        <v>45137</v>
      </c>
      <c r="U827" s="52">
        <f t="shared" si="49"/>
        <v>0.4</v>
      </c>
      <c r="V827" s="53">
        <f t="shared" si="50"/>
        <v>243</v>
      </c>
      <c r="W827" s="53">
        <f t="shared" si="51"/>
        <v>97</v>
      </c>
      <c r="Y827" s="51">
        <f>VLOOKUP(A827,'[2]BASE 2023'!$C$5:$DV$1213,94,0)</f>
        <v>0</v>
      </c>
      <c r="Z827" s="51">
        <f>VLOOKUP(A827,'[2]BASE 2023'!$C$5:$DV$1213,93,0)</f>
        <v>0</v>
      </c>
    </row>
    <row r="828" spans="1:26" ht="17.25" customHeight="1" x14ac:dyDescent="0.25">
      <c r="A828" s="58" t="s">
        <v>3271</v>
      </c>
      <c r="B828" s="33">
        <v>45035</v>
      </c>
      <c r="C828" s="57">
        <v>45040</v>
      </c>
      <c r="D828" s="54" t="s">
        <v>732</v>
      </c>
      <c r="E828" s="36" t="s">
        <v>238</v>
      </c>
      <c r="F828" s="36" t="s">
        <v>2365</v>
      </c>
      <c r="G828" s="46">
        <v>49440000</v>
      </c>
      <c r="H828" s="34">
        <v>45283</v>
      </c>
      <c r="I828" s="35" t="s">
        <v>234</v>
      </c>
      <c r="J828" s="36" t="s">
        <v>1549</v>
      </c>
      <c r="K828" s="37">
        <v>0</v>
      </c>
      <c r="L828" s="55"/>
      <c r="M828" s="56">
        <v>0</v>
      </c>
      <c r="N828" s="50">
        <f t="shared" si="48"/>
        <v>49440000</v>
      </c>
      <c r="O828" s="38">
        <v>0.4</v>
      </c>
      <c r="P828" s="39"/>
      <c r="Q828" s="40"/>
      <c r="R828" s="41"/>
      <c r="T828" s="51">
        <v>45137</v>
      </c>
      <c r="U828" s="52">
        <f t="shared" si="49"/>
        <v>0.4</v>
      </c>
      <c r="V828" s="53">
        <f t="shared" si="50"/>
        <v>243</v>
      </c>
      <c r="W828" s="53">
        <f t="shared" si="51"/>
        <v>97</v>
      </c>
      <c r="Y828" s="51">
        <f>VLOOKUP(A828,'[2]BASE 2023'!$C$5:$DV$1213,94,0)</f>
        <v>0</v>
      </c>
      <c r="Z828" s="51">
        <f>VLOOKUP(A828,'[2]BASE 2023'!$C$5:$DV$1213,93,0)</f>
        <v>0</v>
      </c>
    </row>
    <row r="829" spans="1:26" ht="17.25" customHeight="1" x14ac:dyDescent="0.25">
      <c r="A829" s="58" t="s">
        <v>3272</v>
      </c>
      <c r="B829" s="33">
        <v>45037</v>
      </c>
      <c r="C829" s="57">
        <v>45048</v>
      </c>
      <c r="D829" s="54" t="s">
        <v>732</v>
      </c>
      <c r="E829" s="36" t="s">
        <v>709</v>
      </c>
      <c r="F829" s="36" t="s">
        <v>165</v>
      </c>
      <c r="G829" s="46">
        <v>47637500</v>
      </c>
      <c r="H829" s="34">
        <v>45302</v>
      </c>
      <c r="I829" s="35" t="s">
        <v>234</v>
      </c>
      <c r="J829" s="36" t="s">
        <v>1550</v>
      </c>
      <c r="K829" s="37">
        <v>0</v>
      </c>
      <c r="L829" s="55"/>
      <c r="M829" s="56">
        <v>0</v>
      </c>
      <c r="N829" s="50">
        <f t="shared" si="48"/>
        <v>47637500</v>
      </c>
      <c r="O829" s="38">
        <v>0.35</v>
      </c>
      <c r="P829" s="39"/>
      <c r="Q829" s="40"/>
      <c r="R829" s="41"/>
      <c r="T829" s="51">
        <v>45137</v>
      </c>
      <c r="U829" s="52">
        <f t="shared" si="49"/>
        <v>0.35</v>
      </c>
      <c r="V829" s="53">
        <f t="shared" si="50"/>
        <v>254</v>
      </c>
      <c r="W829" s="53">
        <f t="shared" si="51"/>
        <v>89</v>
      </c>
      <c r="Y829" s="51">
        <f>VLOOKUP(A829,'[2]BASE 2023'!$C$5:$DV$1213,94,0)</f>
        <v>0</v>
      </c>
      <c r="Z829" s="51">
        <f>VLOOKUP(A829,'[2]BASE 2023'!$C$5:$DV$1213,93,0)</f>
        <v>0</v>
      </c>
    </row>
    <row r="830" spans="1:26" ht="17.25" customHeight="1" x14ac:dyDescent="0.25">
      <c r="A830" s="58" t="s">
        <v>3273</v>
      </c>
      <c r="B830" s="33">
        <v>45037</v>
      </c>
      <c r="C830" s="57">
        <v>45043</v>
      </c>
      <c r="D830" s="54" t="s">
        <v>732</v>
      </c>
      <c r="E830" s="36" t="s">
        <v>453</v>
      </c>
      <c r="F830" s="36" t="s">
        <v>309</v>
      </c>
      <c r="G830" s="46">
        <v>53560000</v>
      </c>
      <c r="H830" s="34">
        <v>45286</v>
      </c>
      <c r="I830" s="35" t="s">
        <v>234</v>
      </c>
      <c r="J830" s="36" t="s">
        <v>1551</v>
      </c>
      <c r="K830" s="37">
        <v>0</v>
      </c>
      <c r="L830" s="55"/>
      <c r="M830" s="56">
        <v>0</v>
      </c>
      <c r="N830" s="50">
        <f t="shared" si="48"/>
        <v>53560000</v>
      </c>
      <c r="O830" s="38">
        <v>0.39</v>
      </c>
      <c r="P830" s="39"/>
      <c r="Q830" s="40"/>
      <c r="R830" s="41"/>
      <c r="T830" s="51">
        <v>45137</v>
      </c>
      <c r="U830" s="52">
        <f t="shared" si="49"/>
        <v>0.39</v>
      </c>
      <c r="V830" s="53">
        <f t="shared" si="50"/>
        <v>243</v>
      </c>
      <c r="W830" s="53">
        <f t="shared" si="51"/>
        <v>94</v>
      </c>
      <c r="Y830" s="51">
        <f>VLOOKUP(A830,'[2]BASE 2023'!$C$5:$DV$1213,94,0)</f>
        <v>0</v>
      </c>
      <c r="Z830" s="51">
        <f>VLOOKUP(A830,'[2]BASE 2023'!$C$5:$DV$1213,93,0)</f>
        <v>0</v>
      </c>
    </row>
    <row r="831" spans="1:26" ht="17.25" customHeight="1" x14ac:dyDescent="0.25">
      <c r="A831" s="58" t="s">
        <v>3274</v>
      </c>
      <c r="B831" s="33">
        <v>45036</v>
      </c>
      <c r="C831" s="57">
        <v>45042</v>
      </c>
      <c r="D831" s="54" t="s">
        <v>732</v>
      </c>
      <c r="E831" s="36" t="s">
        <v>336</v>
      </c>
      <c r="F831" s="36" t="s">
        <v>412</v>
      </c>
      <c r="G831" s="46">
        <v>54075000</v>
      </c>
      <c r="H831" s="34">
        <v>45296</v>
      </c>
      <c r="I831" s="35" t="s">
        <v>234</v>
      </c>
      <c r="J831" s="36" t="s">
        <v>1552</v>
      </c>
      <c r="K831" s="37">
        <v>0</v>
      </c>
      <c r="L831" s="55"/>
      <c r="M831" s="56">
        <v>0</v>
      </c>
      <c r="N831" s="50">
        <f t="shared" si="48"/>
        <v>54075000</v>
      </c>
      <c r="O831" s="38">
        <v>0.37</v>
      </c>
      <c r="P831" s="39"/>
      <c r="Q831" s="40"/>
      <c r="R831" s="41"/>
      <c r="T831" s="51">
        <v>45137</v>
      </c>
      <c r="U831" s="52">
        <f t="shared" si="49"/>
        <v>0.37</v>
      </c>
      <c r="V831" s="53">
        <f t="shared" si="50"/>
        <v>254</v>
      </c>
      <c r="W831" s="53">
        <f t="shared" si="51"/>
        <v>95</v>
      </c>
      <c r="Y831" s="51">
        <f>VLOOKUP(A831,'[2]BASE 2023'!$C$5:$DV$1213,94,0)</f>
        <v>0</v>
      </c>
      <c r="Z831" s="51">
        <f>VLOOKUP(A831,'[2]BASE 2023'!$C$5:$DV$1213,93,0)</f>
        <v>0</v>
      </c>
    </row>
    <row r="832" spans="1:26" ht="17.25" customHeight="1" x14ac:dyDescent="0.25">
      <c r="A832" s="58" t="s">
        <v>3275</v>
      </c>
      <c r="B832" s="33">
        <v>45036</v>
      </c>
      <c r="C832" s="57">
        <v>45037</v>
      </c>
      <c r="D832" s="54" t="s">
        <v>732</v>
      </c>
      <c r="E832" s="36" t="s">
        <v>3955</v>
      </c>
      <c r="F832" s="36" t="s">
        <v>2366</v>
      </c>
      <c r="G832" s="46">
        <v>49440000</v>
      </c>
      <c r="H832" s="34">
        <v>45300</v>
      </c>
      <c r="I832" s="35" t="s">
        <v>234</v>
      </c>
      <c r="J832" s="36" t="s">
        <v>1553</v>
      </c>
      <c r="K832" s="37">
        <v>0</v>
      </c>
      <c r="L832" s="55"/>
      <c r="M832" s="56">
        <v>0</v>
      </c>
      <c r="N832" s="50">
        <f t="shared" si="48"/>
        <v>49440000</v>
      </c>
      <c r="O832" s="38">
        <v>0.38</v>
      </c>
      <c r="P832" s="39"/>
      <c r="Q832" s="40"/>
      <c r="R832" s="41"/>
      <c r="T832" s="51">
        <v>45137</v>
      </c>
      <c r="U832" s="52">
        <f t="shared" si="49"/>
        <v>0.38</v>
      </c>
      <c r="V832" s="53">
        <f t="shared" si="50"/>
        <v>263</v>
      </c>
      <c r="W832" s="53">
        <f t="shared" si="51"/>
        <v>100</v>
      </c>
      <c r="Y832" s="51">
        <f>VLOOKUP(A832,'[2]BASE 2023'!$C$5:$DV$1213,94,0)</f>
        <v>0</v>
      </c>
      <c r="Z832" s="51">
        <f>VLOOKUP(A832,'[2]BASE 2023'!$C$5:$DV$1213,93,0)</f>
        <v>0</v>
      </c>
    </row>
    <row r="833" spans="1:26" ht="17.25" customHeight="1" x14ac:dyDescent="0.25">
      <c r="A833" s="58" t="s">
        <v>3276</v>
      </c>
      <c r="B833" s="33">
        <v>45037</v>
      </c>
      <c r="C833" s="57">
        <v>45043</v>
      </c>
      <c r="D833" s="54" t="s">
        <v>732</v>
      </c>
      <c r="E833" s="36" t="s">
        <v>2367</v>
      </c>
      <c r="F833" s="36" t="s">
        <v>2368</v>
      </c>
      <c r="G833" s="46">
        <v>73500000</v>
      </c>
      <c r="H833" s="34">
        <v>45292</v>
      </c>
      <c r="I833" s="35" t="s">
        <v>234</v>
      </c>
      <c r="J833" s="36" t="s">
        <v>1554</v>
      </c>
      <c r="K833" s="37">
        <v>0</v>
      </c>
      <c r="L833" s="55"/>
      <c r="M833" s="56">
        <v>0</v>
      </c>
      <c r="N833" s="50">
        <f t="shared" si="48"/>
        <v>73500000</v>
      </c>
      <c r="O833" s="38">
        <v>0.38</v>
      </c>
      <c r="P833" s="39"/>
      <c r="Q833" s="40"/>
      <c r="R833" s="41"/>
      <c r="T833" s="51">
        <v>45137</v>
      </c>
      <c r="U833" s="52">
        <f t="shared" si="49"/>
        <v>0.38</v>
      </c>
      <c r="V833" s="53">
        <f t="shared" si="50"/>
        <v>249</v>
      </c>
      <c r="W833" s="53">
        <f t="shared" si="51"/>
        <v>94</v>
      </c>
      <c r="Y833" s="51">
        <f>VLOOKUP(A833,'[2]BASE 2023'!$C$5:$DV$1213,94,0)</f>
        <v>0</v>
      </c>
      <c r="Z833" s="51">
        <f>VLOOKUP(A833,'[2]BASE 2023'!$C$5:$DV$1213,93,0)</f>
        <v>0</v>
      </c>
    </row>
    <row r="834" spans="1:26" ht="17.25" customHeight="1" x14ac:dyDescent="0.25">
      <c r="A834" s="58" t="s">
        <v>3277</v>
      </c>
      <c r="B834" s="33">
        <v>45037</v>
      </c>
      <c r="C834" s="57">
        <v>45043</v>
      </c>
      <c r="D834" s="54" t="s">
        <v>732</v>
      </c>
      <c r="E834" s="36" t="s">
        <v>374</v>
      </c>
      <c r="F834" s="36" t="s">
        <v>2369</v>
      </c>
      <c r="G834" s="46">
        <v>57851000</v>
      </c>
      <c r="H834" s="34">
        <v>45293</v>
      </c>
      <c r="I834" s="35" t="s">
        <v>234</v>
      </c>
      <c r="J834" s="36" t="s">
        <v>1555</v>
      </c>
      <c r="K834" s="37">
        <v>0</v>
      </c>
      <c r="L834" s="55"/>
      <c r="M834" s="56">
        <v>0</v>
      </c>
      <c r="N834" s="50">
        <f t="shared" si="48"/>
        <v>57851000</v>
      </c>
      <c r="O834" s="38">
        <v>0.38</v>
      </c>
      <c r="P834" s="39"/>
      <c r="Q834" s="40"/>
      <c r="R834" s="41"/>
      <c r="T834" s="51">
        <v>45137</v>
      </c>
      <c r="U834" s="52">
        <f t="shared" si="49"/>
        <v>0.38</v>
      </c>
      <c r="V834" s="53">
        <f t="shared" si="50"/>
        <v>250</v>
      </c>
      <c r="W834" s="53">
        <f t="shared" si="51"/>
        <v>94</v>
      </c>
      <c r="Y834" s="51">
        <f>VLOOKUP(A834,'[2]BASE 2023'!$C$5:$DV$1213,94,0)</f>
        <v>0</v>
      </c>
      <c r="Z834" s="51">
        <f>VLOOKUP(A834,'[2]BASE 2023'!$C$5:$DV$1213,93,0)</f>
        <v>0</v>
      </c>
    </row>
    <row r="835" spans="1:26" ht="17.25" customHeight="1" x14ac:dyDescent="0.25">
      <c r="A835" s="58" t="s">
        <v>3278</v>
      </c>
      <c r="B835" s="33">
        <v>45041</v>
      </c>
      <c r="C835" s="57">
        <v>45043</v>
      </c>
      <c r="D835" s="54" t="s">
        <v>733</v>
      </c>
      <c r="E835" s="36" t="s">
        <v>494</v>
      </c>
      <c r="F835" s="36" t="s">
        <v>2370</v>
      </c>
      <c r="G835" s="46">
        <v>27356800</v>
      </c>
      <c r="H835" s="34">
        <v>45286</v>
      </c>
      <c r="I835" s="35" t="s">
        <v>234</v>
      </c>
      <c r="J835" s="36" t="s">
        <v>1556</v>
      </c>
      <c r="K835" s="37">
        <v>0</v>
      </c>
      <c r="L835" s="55"/>
      <c r="M835" s="56">
        <v>0</v>
      </c>
      <c r="N835" s="50">
        <f t="shared" si="48"/>
        <v>27356800</v>
      </c>
      <c r="O835" s="38">
        <v>0.39</v>
      </c>
      <c r="P835" s="39"/>
      <c r="Q835" s="40"/>
      <c r="R835" s="41"/>
      <c r="T835" s="51">
        <v>45137</v>
      </c>
      <c r="U835" s="52">
        <f t="shared" si="49"/>
        <v>0.39</v>
      </c>
      <c r="V835" s="53">
        <f t="shared" si="50"/>
        <v>243</v>
      </c>
      <c r="W835" s="53">
        <f t="shared" si="51"/>
        <v>94</v>
      </c>
      <c r="Y835" s="51">
        <f>VLOOKUP(A835,'[2]BASE 2023'!$C$5:$DV$1213,94,0)</f>
        <v>0</v>
      </c>
      <c r="Z835" s="51">
        <f>VLOOKUP(A835,'[2]BASE 2023'!$C$5:$DV$1213,93,0)</f>
        <v>0</v>
      </c>
    </row>
    <row r="836" spans="1:26" ht="17.25" customHeight="1" x14ac:dyDescent="0.25">
      <c r="A836" s="58" t="s">
        <v>3279</v>
      </c>
      <c r="B836" s="33">
        <v>45041</v>
      </c>
      <c r="C836" s="57">
        <v>45048</v>
      </c>
      <c r="D836" s="54" t="s">
        <v>733</v>
      </c>
      <c r="E836" s="36" t="s">
        <v>2371</v>
      </c>
      <c r="F836" s="36" t="s">
        <v>3752</v>
      </c>
      <c r="G836" s="46">
        <v>32000000</v>
      </c>
      <c r="H836" s="34">
        <v>45292</v>
      </c>
      <c r="I836" s="35" t="s">
        <v>234</v>
      </c>
      <c r="J836" s="36" t="s">
        <v>1557</v>
      </c>
      <c r="K836" s="37">
        <v>0</v>
      </c>
      <c r="L836" s="55"/>
      <c r="M836" s="56">
        <v>0</v>
      </c>
      <c r="N836" s="50">
        <f t="shared" si="48"/>
        <v>32000000</v>
      </c>
      <c r="O836" s="38">
        <v>0.36</v>
      </c>
      <c r="P836" s="39"/>
      <c r="Q836" s="40"/>
      <c r="R836" s="41"/>
      <c r="T836" s="51">
        <v>45137</v>
      </c>
      <c r="U836" s="52">
        <f t="shared" si="49"/>
        <v>0.36</v>
      </c>
      <c r="V836" s="53">
        <f t="shared" si="50"/>
        <v>244</v>
      </c>
      <c r="W836" s="53">
        <f t="shared" si="51"/>
        <v>89</v>
      </c>
      <c r="Y836" s="51">
        <f>VLOOKUP(A836,'[2]BASE 2023'!$C$5:$DV$1213,94,0)</f>
        <v>0</v>
      </c>
      <c r="Z836" s="51">
        <f>VLOOKUP(A836,'[2]BASE 2023'!$C$5:$DV$1213,93,0)</f>
        <v>0</v>
      </c>
    </row>
    <row r="837" spans="1:26" ht="17.25" customHeight="1" x14ac:dyDescent="0.25">
      <c r="A837" s="58" t="s">
        <v>3280</v>
      </c>
      <c r="B837" s="33">
        <v>45041</v>
      </c>
      <c r="C837" s="57">
        <v>45048</v>
      </c>
      <c r="D837" s="54" t="s">
        <v>732</v>
      </c>
      <c r="E837" s="36" t="s">
        <v>550</v>
      </c>
      <c r="F837" s="36" t="s">
        <v>2372</v>
      </c>
      <c r="G837" s="46">
        <v>44868000</v>
      </c>
      <c r="H837" s="34">
        <v>45231</v>
      </c>
      <c r="I837" s="35" t="s">
        <v>234</v>
      </c>
      <c r="J837" s="36" t="s">
        <v>1558</v>
      </c>
      <c r="K837" s="37">
        <v>0</v>
      </c>
      <c r="L837" s="55"/>
      <c r="M837" s="56">
        <v>0</v>
      </c>
      <c r="N837" s="50">
        <f t="shared" si="48"/>
        <v>44868000</v>
      </c>
      <c r="O837" s="38">
        <v>0.49</v>
      </c>
      <c r="P837" s="39"/>
      <c r="Q837" s="40"/>
      <c r="R837" s="41"/>
      <c r="T837" s="51">
        <v>45137</v>
      </c>
      <c r="U837" s="52">
        <f t="shared" si="49"/>
        <v>0.49</v>
      </c>
      <c r="V837" s="53">
        <f t="shared" si="50"/>
        <v>183</v>
      </c>
      <c r="W837" s="53">
        <f t="shared" si="51"/>
        <v>89</v>
      </c>
      <c r="Y837" s="51">
        <f>VLOOKUP(A837,'[2]BASE 2023'!$C$5:$DV$1213,94,0)</f>
        <v>0</v>
      </c>
      <c r="Z837" s="51">
        <f>VLOOKUP(A837,'[2]BASE 2023'!$C$5:$DV$1213,93,0)</f>
        <v>0</v>
      </c>
    </row>
    <row r="838" spans="1:26" ht="17.25" customHeight="1" x14ac:dyDescent="0.25">
      <c r="A838" s="58" t="s">
        <v>3281</v>
      </c>
      <c r="B838" s="33">
        <v>45042</v>
      </c>
      <c r="C838" s="57">
        <v>45043</v>
      </c>
      <c r="D838" s="54" t="s">
        <v>732</v>
      </c>
      <c r="E838" s="36" t="s">
        <v>2373</v>
      </c>
      <c r="F838" s="42" t="s">
        <v>2374</v>
      </c>
      <c r="G838" s="46">
        <v>66240000</v>
      </c>
      <c r="H838" s="34">
        <v>45286</v>
      </c>
      <c r="I838" s="36" t="s">
        <v>234</v>
      </c>
      <c r="J838" s="36" t="s">
        <v>1559</v>
      </c>
      <c r="K838" s="37">
        <v>0</v>
      </c>
      <c r="L838" s="55"/>
      <c r="M838" s="56">
        <v>0</v>
      </c>
      <c r="N838" s="50">
        <f t="shared" si="48"/>
        <v>66240000</v>
      </c>
      <c r="O838" s="38">
        <v>0.39</v>
      </c>
      <c r="P838" s="39"/>
      <c r="Q838" s="40"/>
      <c r="R838" s="41"/>
      <c r="T838" s="51">
        <v>45137</v>
      </c>
      <c r="U838" s="52">
        <f t="shared" si="49"/>
        <v>0.39</v>
      </c>
      <c r="V838" s="53">
        <f t="shared" si="50"/>
        <v>243</v>
      </c>
      <c r="W838" s="53">
        <f t="shared" si="51"/>
        <v>94</v>
      </c>
      <c r="Y838" s="51">
        <f>VLOOKUP(A838,'[2]BASE 2023'!$C$5:$DV$1213,94,0)</f>
        <v>0</v>
      </c>
      <c r="Z838" s="51">
        <f>VLOOKUP(A838,'[2]BASE 2023'!$C$5:$DV$1213,93,0)</f>
        <v>0</v>
      </c>
    </row>
    <row r="839" spans="1:26" ht="17.25" customHeight="1" x14ac:dyDescent="0.25">
      <c r="A839" s="58" t="s">
        <v>3282</v>
      </c>
      <c r="B839" s="33">
        <v>45042</v>
      </c>
      <c r="C839" s="57">
        <v>45044</v>
      </c>
      <c r="D839" s="54" t="s">
        <v>732</v>
      </c>
      <c r="E839" s="36" t="s">
        <v>702</v>
      </c>
      <c r="F839" s="42" t="s">
        <v>165</v>
      </c>
      <c r="G839" s="46">
        <v>45732000</v>
      </c>
      <c r="H839" s="34">
        <v>45287</v>
      </c>
      <c r="I839" s="36" t="s">
        <v>234</v>
      </c>
      <c r="J839" s="36" t="s">
        <v>1560</v>
      </c>
      <c r="K839" s="37">
        <v>0</v>
      </c>
      <c r="L839" s="55"/>
      <c r="M839" s="56">
        <v>0</v>
      </c>
      <c r="N839" s="50">
        <f t="shared" si="48"/>
        <v>45732000</v>
      </c>
      <c r="O839" s="38">
        <v>0.38</v>
      </c>
      <c r="P839" s="39"/>
      <c r="Q839" s="40"/>
      <c r="R839" s="41"/>
      <c r="T839" s="51">
        <v>45137</v>
      </c>
      <c r="U839" s="52">
        <f t="shared" si="49"/>
        <v>0.38</v>
      </c>
      <c r="V839" s="53">
        <f t="shared" si="50"/>
        <v>243</v>
      </c>
      <c r="W839" s="53">
        <f t="shared" si="51"/>
        <v>93</v>
      </c>
      <c r="Y839" s="51">
        <f>VLOOKUP(A839,'[2]BASE 2023'!$C$5:$DV$1213,94,0)</f>
        <v>0</v>
      </c>
      <c r="Z839" s="51">
        <f>VLOOKUP(A839,'[2]BASE 2023'!$C$5:$DV$1213,93,0)</f>
        <v>0</v>
      </c>
    </row>
    <row r="840" spans="1:26" ht="17.25" customHeight="1" x14ac:dyDescent="0.25">
      <c r="A840" s="58" t="s">
        <v>3283</v>
      </c>
      <c r="B840" s="33">
        <v>45041</v>
      </c>
      <c r="C840" s="57">
        <v>45044</v>
      </c>
      <c r="D840" s="54" t="s">
        <v>732</v>
      </c>
      <c r="E840" s="36" t="s">
        <v>2375</v>
      </c>
      <c r="F840" s="42" t="s">
        <v>2376</v>
      </c>
      <c r="G840" s="46">
        <v>39600000</v>
      </c>
      <c r="H840" s="34">
        <v>45226</v>
      </c>
      <c r="I840" s="36" t="s">
        <v>234</v>
      </c>
      <c r="J840" s="36" t="s">
        <v>1561</v>
      </c>
      <c r="K840" s="37">
        <v>0</v>
      </c>
      <c r="L840" s="55"/>
      <c r="M840" s="56">
        <v>0</v>
      </c>
      <c r="N840" s="50">
        <f t="shared" si="48"/>
        <v>39600000</v>
      </c>
      <c r="O840" s="38">
        <v>0.51</v>
      </c>
      <c r="P840" s="39"/>
      <c r="Q840" s="40"/>
      <c r="R840" s="41"/>
      <c r="T840" s="51">
        <v>45137</v>
      </c>
      <c r="U840" s="52">
        <f t="shared" si="49"/>
        <v>0.51</v>
      </c>
      <c r="V840" s="53">
        <f t="shared" si="50"/>
        <v>182</v>
      </c>
      <c r="W840" s="53">
        <f t="shared" si="51"/>
        <v>93</v>
      </c>
      <c r="Y840" s="51">
        <f>VLOOKUP(A840,'[2]BASE 2023'!$C$5:$DV$1213,94,0)</f>
        <v>0</v>
      </c>
      <c r="Z840" s="51">
        <f>VLOOKUP(A840,'[2]BASE 2023'!$C$5:$DV$1213,93,0)</f>
        <v>0</v>
      </c>
    </row>
    <row r="841" spans="1:26" ht="17.25" customHeight="1" x14ac:dyDescent="0.25">
      <c r="A841" s="58" t="s">
        <v>3284</v>
      </c>
      <c r="B841" s="33">
        <v>45043</v>
      </c>
      <c r="C841" s="57">
        <v>45055</v>
      </c>
      <c r="D841" s="54" t="s">
        <v>732</v>
      </c>
      <c r="E841" s="36" t="s">
        <v>358</v>
      </c>
      <c r="F841" s="42" t="s">
        <v>2377</v>
      </c>
      <c r="G841" s="46">
        <v>56000000</v>
      </c>
      <c r="H841" s="34">
        <v>45299</v>
      </c>
      <c r="I841" s="36" t="s">
        <v>234</v>
      </c>
      <c r="J841" s="36" t="s">
        <v>1562</v>
      </c>
      <c r="K841" s="37">
        <v>0</v>
      </c>
      <c r="L841" s="55"/>
      <c r="M841" s="56">
        <v>0</v>
      </c>
      <c r="N841" s="50">
        <f t="shared" si="48"/>
        <v>56000000</v>
      </c>
      <c r="O841" s="38">
        <v>0.34</v>
      </c>
      <c r="P841" s="39"/>
      <c r="Q841" s="40"/>
      <c r="R841" s="41"/>
      <c r="T841" s="51">
        <v>45137</v>
      </c>
      <c r="U841" s="52">
        <f t="shared" si="49"/>
        <v>0.34</v>
      </c>
      <c r="V841" s="53">
        <f t="shared" si="50"/>
        <v>244</v>
      </c>
      <c r="W841" s="53">
        <f t="shared" si="51"/>
        <v>82</v>
      </c>
      <c r="Y841" s="51">
        <f>VLOOKUP(A841,'[2]BASE 2023'!$C$5:$DV$1213,94,0)</f>
        <v>0</v>
      </c>
      <c r="Z841" s="51">
        <f>VLOOKUP(A841,'[2]BASE 2023'!$C$5:$DV$1213,93,0)</f>
        <v>0</v>
      </c>
    </row>
    <row r="842" spans="1:26" ht="17.25" customHeight="1" x14ac:dyDescent="0.25">
      <c r="A842" s="58" t="s">
        <v>3285</v>
      </c>
      <c r="B842" s="33">
        <v>45042</v>
      </c>
      <c r="C842" s="57">
        <v>45043</v>
      </c>
      <c r="D842" s="54" t="s">
        <v>732</v>
      </c>
      <c r="E842" s="36" t="s">
        <v>2378</v>
      </c>
      <c r="F842" s="42" t="s">
        <v>2379</v>
      </c>
      <c r="G842" s="46">
        <v>122500000</v>
      </c>
      <c r="H842" s="34">
        <v>45292</v>
      </c>
      <c r="I842" s="36" t="s">
        <v>234</v>
      </c>
      <c r="J842" s="36" t="s">
        <v>1563</v>
      </c>
      <c r="K842" s="37">
        <v>0</v>
      </c>
      <c r="L842" s="55"/>
      <c r="M842" s="56">
        <v>0</v>
      </c>
      <c r="N842" s="50">
        <f t="shared" si="48"/>
        <v>122500000</v>
      </c>
      <c r="O842" s="38">
        <v>0.38</v>
      </c>
      <c r="P842" s="39"/>
      <c r="Q842" s="40"/>
      <c r="R842" s="41"/>
      <c r="T842" s="51">
        <v>45137</v>
      </c>
      <c r="U842" s="52">
        <f t="shared" si="49"/>
        <v>0.38</v>
      </c>
      <c r="V842" s="53">
        <f t="shared" si="50"/>
        <v>249</v>
      </c>
      <c r="W842" s="53">
        <f t="shared" si="51"/>
        <v>94</v>
      </c>
      <c r="Y842" s="51">
        <f>VLOOKUP(A842,'[2]BASE 2023'!$C$5:$DV$1213,94,0)</f>
        <v>0</v>
      </c>
      <c r="Z842" s="51">
        <f>VLOOKUP(A842,'[2]BASE 2023'!$C$5:$DV$1213,93,0)</f>
        <v>0</v>
      </c>
    </row>
    <row r="843" spans="1:26" ht="17.25" customHeight="1" x14ac:dyDescent="0.25">
      <c r="A843" s="58" t="s">
        <v>3286</v>
      </c>
      <c r="B843" s="33">
        <v>45042</v>
      </c>
      <c r="C843" s="57">
        <v>45043</v>
      </c>
      <c r="D843" s="54" t="s">
        <v>732</v>
      </c>
      <c r="E843" s="36" t="s">
        <v>1626</v>
      </c>
      <c r="F843" s="42" t="s">
        <v>1627</v>
      </c>
      <c r="G843" s="46">
        <v>87185000</v>
      </c>
      <c r="H843" s="34">
        <v>45281</v>
      </c>
      <c r="I843" s="36" t="s">
        <v>234</v>
      </c>
      <c r="J843" s="36" t="s">
        <v>1564</v>
      </c>
      <c r="K843" s="37">
        <v>0</v>
      </c>
      <c r="L843" s="55"/>
      <c r="M843" s="56">
        <v>0</v>
      </c>
      <c r="N843" s="50">
        <f t="shared" si="48"/>
        <v>87185000</v>
      </c>
      <c r="O843" s="38">
        <v>0.39</v>
      </c>
      <c r="P843" s="39"/>
      <c r="Q843" s="40"/>
      <c r="R843" s="41"/>
      <c r="T843" s="51">
        <v>45137</v>
      </c>
      <c r="U843" s="52">
        <f t="shared" si="49"/>
        <v>0.39</v>
      </c>
      <c r="V843" s="53">
        <f t="shared" si="50"/>
        <v>238</v>
      </c>
      <c r="W843" s="53">
        <f t="shared" si="51"/>
        <v>94</v>
      </c>
      <c r="Y843" s="51">
        <f>VLOOKUP(A843,'[2]BASE 2023'!$C$5:$DV$1213,94,0)</f>
        <v>0</v>
      </c>
      <c r="Z843" s="51">
        <f>VLOOKUP(A843,'[2]BASE 2023'!$C$5:$DV$1213,93,0)</f>
        <v>0</v>
      </c>
    </row>
    <row r="844" spans="1:26" ht="17.25" customHeight="1" x14ac:dyDescent="0.25">
      <c r="A844" s="58" t="s">
        <v>3287</v>
      </c>
      <c r="B844" s="33">
        <v>45043</v>
      </c>
      <c r="C844" s="57">
        <v>45048</v>
      </c>
      <c r="D844" s="54" t="s">
        <v>732</v>
      </c>
      <c r="E844" s="36" t="s">
        <v>3576</v>
      </c>
      <c r="F844" s="42" t="s">
        <v>2380</v>
      </c>
      <c r="G844" s="46">
        <v>59824000</v>
      </c>
      <c r="H844" s="34">
        <v>45292</v>
      </c>
      <c r="I844" s="36" t="s">
        <v>234</v>
      </c>
      <c r="J844" s="36" t="s">
        <v>1565</v>
      </c>
      <c r="K844" s="37">
        <v>0</v>
      </c>
      <c r="L844" s="55"/>
      <c r="M844" s="56">
        <v>0</v>
      </c>
      <c r="N844" s="50">
        <f t="shared" ref="N844:N907" si="52">+G844+L844-M844</f>
        <v>59824000</v>
      </c>
      <c r="O844" s="38">
        <v>0.36</v>
      </c>
      <c r="P844" s="39"/>
      <c r="Q844" s="40"/>
      <c r="R844" s="41"/>
      <c r="T844" s="51">
        <v>45137</v>
      </c>
      <c r="U844" s="52">
        <f t="shared" si="49"/>
        <v>0.36</v>
      </c>
      <c r="V844" s="53">
        <f t="shared" si="50"/>
        <v>244</v>
      </c>
      <c r="W844" s="53">
        <f t="shared" si="51"/>
        <v>89</v>
      </c>
      <c r="Y844" s="51">
        <f>VLOOKUP(A844,'[2]BASE 2023'!$C$5:$DV$1213,94,0)</f>
        <v>0</v>
      </c>
      <c r="Z844" s="51">
        <f>VLOOKUP(A844,'[2]BASE 2023'!$C$5:$DV$1213,93,0)</f>
        <v>0</v>
      </c>
    </row>
    <row r="845" spans="1:26" ht="17.25" customHeight="1" x14ac:dyDescent="0.25">
      <c r="A845" s="58" t="s">
        <v>3288</v>
      </c>
      <c r="B845" s="33">
        <v>45042</v>
      </c>
      <c r="C845" s="57">
        <v>45044</v>
      </c>
      <c r="D845" s="54" t="s">
        <v>733</v>
      </c>
      <c r="E845" s="36" t="s">
        <v>3956</v>
      </c>
      <c r="F845" s="42" t="s">
        <v>2381</v>
      </c>
      <c r="G845" s="46">
        <v>22043767</v>
      </c>
      <c r="H845" s="34">
        <v>45286</v>
      </c>
      <c r="I845" s="36" t="s">
        <v>234</v>
      </c>
      <c r="J845" s="36" t="s">
        <v>1566</v>
      </c>
      <c r="K845" s="37">
        <v>0</v>
      </c>
      <c r="L845" s="55"/>
      <c r="M845" s="56">
        <v>0</v>
      </c>
      <c r="N845" s="50">
        <f t="shared" si="52"/>
        <v>22043767</v>
      </c>
      <c r="O845" s="38">
        <v>0.38</v>
      </c>
      <c r="P845" s="39"/>
      <c r="Q845" s="40"/>
      <c r="R845" s="41"/>
      <c r="T845" s="51">
        <v>45137</v>
      </c>
      <c r="U845" s="52">
        <f t="shared" ref="U845:U908" si="53">ROUND(W845/V845,2)</f>
        <v>0.38</v>
      </c>
      <c r="V845" s="53">
        <f t="shared" ref="V845:V908" si="54">+H845-C845</f>
        <v>242</v>
      </c>
      <c r="W845" s="53">
        <f t="shared" ref="W845:W908" si="55">+T845-C845</f>
        <v>93</v>
      </c>
      <c r="Y845" s="51">
        <f>VLOOKUP(A845,'[2]BASE 2023'!$C$5:$DV$1213,94,0)</f>
        <v>0</v>
      </c>
      <c r="Z845" s="51">
        <f>VLOOKUP(A845,'[2]BASE 2023'!$C$5:$DV$1213,93,0)</f>
        <v>0</v>
      </c>
    </row>
    <row r="846" spans="1:26" ht="17.25" customHeight="1" x14ac:dyDescent="0.25">
      <c r="A846" s="58" t="s">
        <v>3289</v>
      </c>
      <c r="B846" s="33">
        <v>45043</v>
      </c>
      <c r="C846" s="57">
        <v>45055</v>
      </c>
      <c r="D846" s="54" t="s">
        <v>732</v>
      </c>
      <c r="E846" s="36" t="s">
        <v>331</v>
      </c>
      <c r="F846" s="42" t="s">
        <v>2382</v>
      </c>
      <c r="G846" s="46">
        <v>49028000</v>
      </c>
      <c r="H846" s="34">
        <v>45297</v>
      </c>
      <c r="I846" s="36" t="s">
        <v>234</v>
      </c>
      <c r="J846" s="36" t="s">
        <v>1567</v>
      </c>
      <c r="K846" s="37">
        <v>0</v>
      </c>
      <c r="L846" s="55"/>
      <c r="M846" s="56">
        <v>0</v>
      </c>
      <c r="N846" s="50">
        <f t="shared" si="52"/>
        <v>49028000</v>
      </c>
      <c r="O846" s="38">
        <v>0.34</v>
      </c>
      <c r="P846" s="39"/>
      <c r="Q846" s="40"/>
      <c r="R846" s="41"/>
      <c r="T846" s="51">
        <v>45137</v>
      </c>
      <c r="U846" s="52">
        <f t="shared" si="53"/>
        <v>0.34</v>
      </c>
      <c r="V846" s="53">
        <f t="shared" si="54"/>
        <v>242</v>
      </c>
      <c r="W846" s="53">
        <f t="shared" si="55"/>
        <v>82</v>
      </c>
      <c r="Y846" s="51">
        <f>VLOOKUP(A846,'[2]BASE 2023'!$C$5:$DV$1213,94,0)</f>
        <v>0</v>
      </c>
      <c r="Z846" s="51">
        <f>VLOOKUP(A846,'[2]BASE 2023'!$C$5:$DV$1213,93,0)</f>
        <v>0</v>
      </c>
    </row>
    <row r="847" spans="1:26" ht="17.25" customHeight="1" x14ac:dyDescent="0.25">
      <c r="A847" s="58" t="s">
        <v>3290</v>
      </c>
      <c r="B847" s="33">
        <v>45043</v>
      </c>
      <c r="C847" s="57">
        <v>45050</v>
      </c>
      <c r="D847" s="54" t="s">
        <v>733</v>
      </c>
      <c r="E847" s="36" t="s">
        <v>465</v>
      </c>
      <c r="F847" s="42" t="s">
        <v>2241</v>
      </c>
      <c r="G847" s="46">
        <v>26400000</v>
      </c>
      <c r="H847" s="34">
        <v>45294</v>
      </c>
      <c r="I847" s="36" t="s">
        <v>234</v>
      </c>
      <c r="J847" s="36" t="s">
        <v>1568</v>
      </c>
      <c r="K847" s="37">
        <v>0</v>
      </c>
      <c r="L847" s="55"/>
      <c r="M847" s="56">
        <v>0</v>
      </c>
      <c r="N847" s="50">
        <f t="shared" si="52"/>
        <v>26400000</v>
      </c>
      <c r="O847" s="38">
        <v>0.36</v>
      </c>
      <c r="P847" s="39"/>
      <c r="Q847" s="40"/>
      <c r="R847" s="41"/>
      <c r="T847" s="51">
        <v>45137</v>
      </c>
      <c r="U847" s="52">
        <f t="shared" si="53"/>
        <v>0.36</v>
      </c>
      <c r="V847" s="53">
        <f t="shared" si="54"/>
        <v>244</v>
      </c>
      <c r="W847" s="53">
        <f t="shared" si="55"/>
        <v>87</v>
      </c>
      <c r="Y847" s="51">
        <f>VLOOKUP(A847,'[2]BASE 2023'!$C$5:$DV$1213,94,0)</f>
        <v>0</v>
      </c>
      <c r="Z847" s="51">
        <f>VLOOKUP(A847,'[2]BASE 2023'!$C$5:$DV$1213,93,0)</f>
        <v>0</v>
      </c>
    </row>
    <row r="848" spans="1:26" ht="17.25" customHeight="1" x14ac:dyDescent="0.25">
      <c r="A848" s="58" t="s">
        <v>3291</v>
      </c>
      <c r="B848" s="33">
        <v>45042</v>
      </c>
      <c r="C848" s="57">
        <v>45048</v>
      </c>
      <c r="D848" s="54" t="s">
        <v>732</v>
      </c>
      <c r="E848" s="36" t="s">
        <v>2383</v>
      </c>
      <c r="F848" s="42" t="s">
        <v>2384</v>
      </c>
      <c r="G848" s="46">
        <v>54000000</v>
      </c>
      <c r="H848" s="34">
        <v>45276</v>
      </c>
      <c r="I848" s="36" t="s">
        <v>234</v>
      </c>
      <c r="J848" s="36" t="s">
        <v>1569</v>
      </c>
      <c r="K848" s="37">
        <v>0</v>
      </c>
      <c r="L848" s="55"/>
      <c r="M848" s="56">
        <v>0</v>
      </c>
      <c r="N848" s="50">
        <f t="shared" si="52"/>
        <v>54000000</v>
      </c>
      <c r="O848" s="38">
        <v>0.39</v>
      </c>
      <c r="P848" s="39"/>
      <c r="Q848" s="40"/>
      <c r="R848" s="41"/>
      <c r="T848" s="51">
        <v>45137</v>
      </c>
      <c r="U848" s="52">
        <f t="shared" si="53"/>
        <v>0.39</v>
      </c>
      <c r="V848" s="53">
        <f t="shared" si="54"/>
        <v>228</v>
      </c>
      <c r="W848" s="53">
        <f t="shared" si="55"/>
        <v>89</v>
      </c>
      <c r="Y848" s="51">
        <f>VLOOKUP(A848,'[2]BASE 2023'!$C$5:$DV$1213,94,0)</f>
        <v>0</v>
      </c>
      <c r="Z848" s="51">
        <f>VLOOKUP(A848,'[2]BASE 2023'!$C$5:$DV$1213,93,0)</f>
        <v>0</v>
      </c>
    </row>
    <row r="849" spans="1:26" ht="17.25" customHeight="1" x14ac:dyDescent="0.25">
      <c r="A849" s="58" t="s">
        <v>3292</v>
      </c>
      <c r="B849" s="33">
        <v>45043</v>
      </c>
      <c r="C849" s="57">
        <v>45050</v>
      </c>
      <c r="D849" s="54" t="s">
        <v>733</v>
      </c>
      <c r="E849" s="36" t="s">
        <v>726</v>
      </c>
      <c r="F849" s="42" t="s">
        <v>224</v>
      </c>
      <c r="G849" s="46">
        <v>27200000</v>
      </c>
      <c r="H849" s="34">
        <v>45294</v>
      </c>
      <c r="I849" s="36" t="s">
        <v>234</v>
      </c>
      <c r="J849" s="36" t="s">
        <v>1570</v>
      </c>
      <c r="K849" s="37">
        <v>0</v>
      </c>
      <c r="L849" s="55"/>
      <c r="M849" s="56">
        <v>0</v>
      </c>
      <c r="N849" s="50">
        <f t="shared" si="52"/>
        <v>27200000</v>
      </c>
      <c r="O849" s="38">
        <v>0.36</v>
      </c>
      <c r="P849" s="39"/>
      <c r="Q849" s="40"/>
      <c r="R849" s="41"/>
      <c r="T849" s="51">
        <v>45137</v>
      </c>
      <c r="U849" s="52">
        <f t="shared" si="53"/>
        <v>0.36</v>
      </c>
      <c r="V849" s="53">
        <f t="shared" si="54"/>
        <v>244</v>
      </c>
      <c r="W849" s="53">
        <f t="shared" si="55"/>
        <v>87</v>
      </c>
      <c r="Y849" s="51">
        <f>VLOOKUP(A849,'[2]BASE 2023'!$C$5:$DV$1213,94,0)</f>
        <v>0</v>
      </c>
      <c r="Z849" s="51">
        <f>VLOOKUP(A849,'[2]BASE 2023'!$C$5:$DV$1213,93,0)</f>
        <v>0</v>
      </c>
    </row>
    <row r="850" spans="1:26" ht="17.25" customHeight="1" x14ac:dyDescent="0.25">
      <c r="A850" s="58" t="s">
        <v>3293</v>
      </c>
      <c r="B850" s="33">
        <v>45043</v>
      </c>
      <c r="C850" s="57">
        <v>45051</v>
      </c>
      <c r="D850" s="54" t="s">
        <v>733</v>
      </c>
      <c r="E850" s="36" t="s">
        <v>680</v>
      </c>
      <c r="F850" s="42" t="s">
        <v>2385</v>
      </c>
      <c r="G850" s="46">
        <v>24378000</v>
      </c>
      <c r="H850" s="34">
        <v>45294</v>
      </c>
      <c r="I850" s="36" t="s">
        <v>234</v>
      </c>
      <c r="J850" s="36" t="s">
        <v>1571</v>
      </c>
      <c r="K850" s="37">
        <v>0</v>
      </c>
      <c r="L850" s="55"/>
      <c r="M850" s="56">
        <v>0</v>
      </c>
      <c r="N850" s="50">
        <f t="shared" si="52"/>
        <v>24378000</v>
      </c>
      <c r="O850" s="38">
        <v>0.35</v>
      </c>
      <c r="P850" s="39"/>
      <c r="Q850" s="40"/>
      <c r="R850" s="41"/>
      <c r="T850" s="51">
        <v>45137</v>
      </c>
      <c r="U850" s="52">
        <f t="shared" si="53"/>
        <v>0.35</v>
      </c>
      <c r="V850" s="53">
        <f t="shared" si="54"/>
        <v>243</v>
      </c>
      <c r="W850" s="53">
        <f t="shared" si="55"/>
        <v>86</v>
      </c>
      <c r="Y850" s="51">
        <f>VLOOKUP(A850,'[2]BASE 2023'!$C$5:$DV$1213,94,0)</f>
        <v>0</v>
      </c>
      <c r="Z850" s="51">
        <f>VLOOKUP(A850,'[2]BASE 2023'!$C$5:$DV$1213,93,0)</f>
        <v>0</v>
      </c>
    </row>
    <row r="851" spans="1:26" ht="17.25" customHeight="1" x14ac:dyDescent="0.25">
      <c r="A851" s="58" t="s">
        <v>3294</v>
      </c>
      <c r="B851" s="33">
        <v>45043</v>
      </c>
      <c r="C851" s="57">
        <v>45048</v>
      </c>
      <c r="D851" s="54" t="s">
        <v>733</v>
      </c>
      <c r="E851" s="36" t="s">
        <v>2386</v>
      </c>
      <c r="F851" s="42" t="s">
        <v>2387</v>
      </c>
      <c r="G851" s="46">
        <v>21213667</v>
      </c>
      <c r="H851" s="34">
        <v>45281</v>
      </c>
      <c r="I851" s="36" t="s">
        <v>234</v>
      </c>
      <c r="J851" s="36" t="s">
        <v>1572</v>
      </c>
      <c r="K851" s="37">
        <v>0</v>
      </c>
      <c r="L851" s="55"/>
      <c r="M851" s="56">
        <v>0</v>
      </c>
      <c r="N851" s="50">
        <f t="shared" si="52"/>
        <v>21213667</v>
      </c>
      <c r="O851" s="38">
        <v>0.38</v>
      </c>
      <c r="P851" s="39"/>
      <c r="Q851" s="40"/>
      <c r="R851" s="41"/>
      <c r="T851" s="51">
        <v>45137</v>
      </c>
      <c r="U851" s="52">
        <f t="shared" si="53"/>
        <v>0.38</v>
      </c>
      <c r="V851" s="53">
        <f t="shared" si="54"/>
        <v>233</v>
      </c>
      <c r="W851" s="53">
        <f t="shared" si="55"/>
        <v>89</v>
      </c>
      <c r="Y851" s="51">
        <f>VLOOKUP(A851,'[2]BASE 2023'!$C$5:$DV$1213,94,0)</f>
        <v>0</v>
      </c>
      <c r="Z851" s="51">
        <f>VLOOKUP(A851,'[2]BASE 2023'!$C$5:$DV$1213,93,0)</f>
        <v>0</v>
      </c>
    </row>
    <row r="852" spans="1:26" ht="17.25" customHeight="1" x14ac:dyDescent="0.25">
      <c r="A852" s="58" t="s">
        <v>3295</v>
      </c>
      <c r="B852" s="33">
        <v>45044</v>
      </c>
      <c r="C852" s="57">
        <v>45057</v>
      </c>
      <c r="D852" s="54" t="s">
        <v>732</v>
      </c>
      <c r="E852" s="36" t="s">
        <v>2388</v>
      </c>
      <c r="F852" s="42" t="s">
        <v>2389</v>
      </c>
      <c r="G852" s="46">
        <v>49440000</v>
      </c>
      <c r="H852" s="34">
        <v>45301</v>
      </c>
      <c r="I852" s="36" t="s">
        <v>234</v>
      </c>
      <c r="J852" s="36" t="s">
        <v>1573</v>
      </c>
      <c r="K852" s="37">
        <v>0</v>
      </c>
      <c r="L852" s="55"/>
      <c r="M852" s="56">
        <v>0</v>
      </c>
      <c r="N852" s="50">
        <f t="shared" si="52"/>
        <v>49440000</v>
      </c>
      <c r="O852" s="38">
        <v>0.33</v>
      </c>
      <c r="P852" s="39"/>
      <c r="Q852" s="40"/>
      <c r="R852" s="41"/>
      <c r="T852" s="51">
        <v>45137</v>
      </c>
      <c r="U852" s="52">
        <f t="shared" si="53"/>
        <v>0.33</v>
      </c>
      <c r="V852" s="53">
        <f t="shared" si="54"/>
        <v>244</v>
      </c>
      <c r="W852" s="53">
        <f t="shared" si="55"/>
        <v>80</v>
      </c>
      <c r="Y852" s="51">
        <f>VLOOKUP(A852,'[2]BASE 2023'!$C$5:$DV$1213,94,0)</f>
        <v>0</v>
      </c>
      <c r="Z852" s="51">
        <f>VLOOKUP(A852,'[2]BASE 2023'!$C$5:$DV$1213,93,0)</f>
        <v>0</v>
      </c>
    </row>
    <row r="853" spans="1:26" ht="17.25" customHeight="1" x14ac:dyDescent="0.25">
      <c r="A853" s="58" t="s">
        <v>3296</v>
      </c>
      <c r="B853" s="33">
        <v>45044</v>
      </c>
      <c r="C853" s="57">
        <v>45049</v>
      </c>
      <c r="D853" s="54" t="s">
        <v>732</v>
      </c>
      <c r="E853" s="36" t="s">
        <v>2390</v>
      </c>
      <c r="F853" s="42" t="s">
        <v>1803</v>
      </c>
      <c r="G853" s="46">
        <v>50212500</v>
      </c>
      <c r="H853" s="34">
        <v>45277</v>
      </c>
      <c r="I853" s="36" t="s">
        <v>234</v>
      </c>
      <c r="J853" s="36" t="s">
        <v>1574</v>
      </c>
      <c r="K853" s="37">
        <v>0</v>
      </c>
      <c r="L853" s="55"/>
      <c r="M853" s="56">
        <v>0</v>
      </c>
      <c r="N853" s="50">
        <f t="shared" si="52"/>
        <v>50212500</v>
      </c>
      <c r="O853" s="38">
        <v>0.39</v>
      </c>
      <c r="P853" s="39"/>
      <c r="Q853" s="40"/>
      <c r="R853" s="41"/>
      <c r="T853" s="51">
        <v>45137</v>
      </c>
      <c r="U853" s="52">
        <f t="shared" si="53"/>
        <v>0.39</v>
      </c>
      <c r="V853" s="53">
        <f t="shared" si="54"/>
        <v>228</v>
      </c>
      <c r="W853" s="53">
        <f t="shared" si="55"/>
        <v>88</v>
      </c>
      <c r="Y853" s="51">
        <f>VLOOKUP(A853,'[2]BASE 2023'!$C$5:$DV$1213,94,0)</f>
        <v>0</v>
      </c>
      <c r="Z853" s="51">
        <f>VLOOKUP(A853,'[2]BASE 2023'!$C$5:$DV$1213,93,0)</f>
        <v>0</v>
      </c>
    </row>
    <row r="854" spans="1:26" ht="17.25" customHeight="1" x14ac:dyDescent="0.25">
      <c r="A854" s="58" t="s">
        <v>3297</v>
      </c>
      <c r="B854" s="33">
        <v>45044</v>
      </c>
      <c r="C854" s="57">
        <v>45049</v>
      </c>
      <c r="D854" s="54" t="s">
        <v>732</v>
      </c>
      <c r="E854" s="36" t="s">
        <v>2391</v>
      </c>
      <c r="F854" s="42" t="s">
        <v>1824</v>
      </c>
      <c r="G854" s="46">
        <v>45780000</v>
      </c>
      <c r="H854" s="34">
        <v>45262</v>
      </c>
      <c r="I854" s="36" t="s">
        <v>234</v>
      </c>
      <c r="J854" s="36" t="s">
        <v>1575</v>
      </c>
      <c r="K854" s="37">
        <v>0</v>
      </c>
      <c r="L854" s="55"/>
      <c r="M854" s="56">
        <v>0</v>
      </c>
      <c r="N854" s="50">
        <f t="shared" si="52"/>
        <v>45780000</v>
      </c>
      <c r="O854" s="38">
        <v>0.41</v>
      </c>
      <c r="P854" s="39"/>
      <c r="Q854" s="40"/>
      <c r="R854" s="41"/>
      <c r="T854" s="51">
        <v>45137</v>
      </c>
      <c r="U854" s="52">
        <f t="shared" si="53"/>
        <v>0.41</v>
      </c>
      <c r="V854" s="53">
        <f t="shared" si="54"/>
        <v>213</v>
      </c>
      <c r="W854" s="53">
        <f t="shared" si="55"/>
        <v>88</v>
      </c>
      <c r="Y854" s="51">
        <f>VLOOKUP(A854,'[2]BASE 2023'!$C$5:$DV$1213,94,0)</f>
        <v>0</v>
      </c>
      <c r="Z854" s="51">
        <f>VLOOKUP(A854,'[2]BASE 2023'!$C$5:$DV$1213,93,0)</f>
        <v>0</v>
      </c>
    </row>
    <row r="855" spans="1:26" ht="17.25" customHeight="1" x14ac:dyDescent="0.25">
      <c r="A855" s="58" t="s">
        <v>3298</v>
      </c>
      <c r="B855" s="33">
        <v>45044</v>
      </c>
      <c r="C855" s="57">
        <v>45050</v>
      </c>
      <c r="D855" s="54" t="s">
        <v>732</v>
      </c>
      <c r="E855" s="36" t="s">
        <v>504</v>
      </c>
      <c r="F855" s="42" t="s">
        <v>1673</v>
      </c>
      <c r="G855" s="46">
        <v>42400000</v>
      </c>
      <c r="H855" s="34">
        <v>45294</v>
      </c>
      <c r="I855" s="36" t="s">
        <v>234</v>
      </c>
      <c r="J855" s="36" t="s">
        <v>1576</v>
      </c>
      <c r="K855" s="37">
        <v>0</v>
      </c>
      <c r="L855" s="55"/>
      <c r="M855" s="56">
        <v>0</v>
      </c>
      <c r="N855" s="50">
        <f t="shared" si="52"/>
        <v>42400000</v>
      </c>
      <c r="O855" s="38">
        <v>0.36</v>
      </c>
      <c r="P855" s="39"/>
      <c r="Q855" s="40"/>
      <c r="R855" s="41"/>
      <c r="T855" s="51">
        <v>45137</v>
      </c>
      <c r="U855" s="52">
        <f t="shared" si="53"/>
        <v>0.36</v>
      </c>
      <c r="V855" s="53">
        <f t="shared" si="54"/>
        <v>244</v>
      </c>
      <c r="W855" s="53">
        <f t="shared" si="55"/>
        <v>87</v>
      </c>
      <c r="Y855" s="51">
        <f>VLOOKUP(A855,'[2]BASE 2023'!$C$5:$DV$1213,94,0)</f>
        <v>0</v>
      </c>
      <c r="Z855" s="51">
        <f>VLOOKUP(A855,'[2]BASE 2023'!$C$5:$DV$1213,93,0)</f>
        <v>0</v>
      </c>
    </row>
    <row r="856" spans="1:26" ht="17.25" customHeight="1" x14ac:dyDescent="0.25">
      <c r="A856" s="58" t="s">
        <v>3299</v>
      </c>
      <c r="B856" s="33">
        <v>45051</v>
      </c>
      <c r="C856" s="57">
        <v>45058</v>
      </c>
      <c r="D856" s="54" t="s">
        <v>732</v>
      </c>
      <c r="E856" s="36" t="s">
        <v>3577</v>
      </c>
      <c r="F856" s="42" t="s">
        <v>2392</v>
      </c>
      <c r="G856" s="46">
        <v>39166667</v>
      </c>
      <c r="H856" s="34">
        <v>45297</v>
      </c>
      <c r="I856" s="36" t="s">
        <v>234</v>
      </c>
      <c r="J856" s="36" t="s">
        <v>1577</v>
      </c>
      <c r="K856" s="37">
        <v>0</v>
      </c>
      <c r="L856" s="55"/>
      <c r="M856" s="56">
        <v>0</v>
      </c>
      <c r="N856" s="50">
        <f t="shared" si="52"/>
        <v>39166667</v>
      </c>
      <c r="O856" s="38">
        <v>0.33</v>
      </c>
      <c r="P856" s="39"/>
      <c r="Q856" s="40"/>
      <c r="R856" s="41"/>
      <c r="T856" s="51">
        <v>45137</v>
      </c>
      <c r="U856" s="52">
        <f t="shared" si="53"/>
        <v>0.33</v>
      </c>
      <c r="V856" s="53">
        <f t="shared" si="54"/>
        <v>239</v>
      </c>
      <c r="W856" s="53">
        <f t="shared" si="55"/>
        <v>79</v>
      </c>
      <c r="Y856" s="51">
        <f>VLOOKUP(A856,'[2]BASE 2023'!$C$5:$DV$1213,94,0)</f>
        <v>0</v>
      </c>
      <c r="Z856" s="51">
        <f>VLOOKUP(A856,'[2]BASE 2023'!$C$5:$DV$1213,93,0)</f>
        <v>0</v>
      </c>
    </row>
    <row r="857" spans="1:26" ht="17.25" customHeight="1" x14ac:dyDescent="0.25">
      <c r="A857" s="58" t="s">
        <v>3300</v>
      </c>
      <c r="B857" s="33">
        <v>45055</v>
      </c>
      <c r="C857" s="57">
        <v>45058</v>
      </c>
      <c r="D857" s="54" t="s">
        <v>732</v>
      </c>
      <c r="E857" s="36" t="s">
        <v>2393</v>
      </c>
      <c r="F857" s="42" t="s">
        <v>2394</v>
      </c>
      <c r="G857" s="46">
        <v>41340000</v>
      </c>
      <c r="H857" s="34">
        <v>45296</v>
      </c>
      <c r="I857" s="36" t="s">
        <v>234</v>
      </c>
      <c r="J857" s="36" t="s">
        <v>1578</v>
      </c>
      <c r="K857" s="37">
        <v>0</v>
      </c>
      <c r="L857" s="55"/>
      <c r="M857" s="56">
        <v>0</v>
      </c>
      <c r="N857" s="50">
        <f t="shared" si="52"/>
        <v>41340000</v>
      </c>
      <c r="O857" s="38">
        <v>0.33</v>
      </c>
      <c r="P857" s="39"/>
      <c r="Q857" s="40"/>
      <c r="R857" s="41"/>
      <c r="T857" s="51">
        <v>45137</v>
      </c>
      <c r="U857" s="52">
        <f t="shared" si="53"/>
        <v>0.33</v>
      </c>
      <c r="V857" s="53">
        <f t="shared" si="54"/>
        <v>238</v>
      </c>
      <c r="W857" s="53">
        <f t="shared" si="55"/>
        <v>79</v>
      </c>
      <c r="Y857" s="51">
        <f>VLOOKUP(A857,'[2]BASE 2023'!$C$5:$DV$1213,94,0)</f>
        <v>0</v>
      </c>
      <c r="Z857" s="51">
        <f>VLOOKUP(A857,'[2]BASE 2023'!$C$5:$DV$1213,93,0)</f>
        <v>0</v>
      </c>
    </row>
    <row r="858" spans="1:26" ht="17.25" customHeight="1" x14ac:dyDescent="0.25">
      <c r="A858" s="58" t="s">
        <v>3301</v>
      </c>
      <c r="B858" s="33">
        <v>45051</v>
      </c>
      <c r="C858" s="57">
        <v>45056</v>
      </c>
      <c r="D858" s="54" t="s">
        <v>732</v>
      </c>
      <c r="E858" s="36" t="s">
        <v>2395</v>
      </c>
      <c r="F858" s="42" t="s">
        <v>2396</v>
      </c>
      <c r="G858" s="46">
        <v>41516667</v>
      </c>
      <c r="H858" s="34">
        <v>45295</v>
      </c>
      <c r="I858" s="36" t="s">
        <v>234</v>
      </c>
      <c r="J858" s="36" t="s">
        <v>1579</v>
      </c>
      <c r="K858" s="37">
        <v>0</v>
      </c>
      <c r="L858" s="55"/>
      <c r="M858" s="56">
        <v>0</v>
      </c>
      <c r="N858" s="50">
        <f t="shared" si="52"/>
        <v>41516667</v>
      </c>
      <c r="O858" s="38">
        <v>0.34</v>
      </c>
      <c r="P858" s="39"/>
      <c r="Q858" s="40"/>
      <c r="R858" s="41"/>
      <c r="T858" s="51">
        <v>45137</v>
      </c>
      <c r="U858" s="52">
        <f t="shared" si="53"/>
        <v>0.34</v>
      </c>
      <c r="V858" s="53">
        <f t="shared" si="54"/>
        <v>239</v>
      </c>
      <c r="W858" s="53">
        <f t="shared" si="55"/>
        <v>81</v>
      </c>
      <c r="Y858" s="51">
        <f>VLOOKUP(A858,'[2]BASE 2023'!$C$5:$DV$1213,94,0)</f>
        <v>0</v>
      </c>
      <c r="Z858" s="51">
        <f>VLOOKUP(A858,'[2]BASE 2023'!$C$5:$DV$1213,93,0)</f>
        <v>0</v>
      </c>
    </row>
    <row r="859" spans="1:26" ht="17.25" customHeight="1" x14ac:dyDescent="0.25">
      <c r="A859" s="58" t="s">
        <v>3302</v>
      </c>
      <c r="B859" s="33">
        <v>45051</v>
      </c>
      <c r="C859" s="57">
        <v>45055</v>
      </c>
      <c r="D859" s="54" t="s">
        <v>732</v>
      </c>
      <c r="E859" s="36" t="s">
        <v>2397</v>
      </c>
      <c r="F859" s="42" t="s">
        <v>2398</v>
      </c>
      <c r="G859" s="46">
        <v>62333333</v>
      </c>
      <c r="H859" s="34">
        <v>45278</v>
      </c>
      <c r="I859" s="36" t="s">
        <v>234</v>
      </c>
      <c r="J859" s="36" t="s">
        <v>1580</v>
      </c>
      <c r="K859" s="37">
        <v>0</v>
      </c>
      <c r="L859" s="55"/>
      <c r="M859" s="56">
        <v>0</v>
      </c>
      <c r="N859" s="50">
        <f t="shared" si="52"/>
        <v>62333333</v>
      </c>
      <c r="O859" s="38">
        <v>0.37</v>
      </c>
      <c r="P859" s="39"/>
      <c r="Q859" s="40"/>
      <c r="R859" s="41"/>
      <c r="T859" s="51">
        <v>45137</v>
      </c>
      <c r="U859" s="52">
        <f t="shared" si="53"/>
        <v>0.37</v>
      </c>
      <c r="V859" s="53">
        <f t="shared" si="54"/>
        <v>223</v>
      </c>
      <c r="W859" s="53">
        <f t="shared" si="55"/>
        <v>82</v>
      </c>
      <c r="Y859" s="51">
        <f>VLOOKUP(A859,'[2]BASE 2023'!$C$5:$DV$1213,94,0)</f>
        <v>0</v>
      </c>
      <c r="Z859" s="51">
        <f>VLOOKUP(A859,'[2]BASE 2023'!$C$5:$DV$1213,93,0)</f>
        <v>0</v>
      </c>
    </row>
    <row r="860" spans="1:26" ht="17.25" customHeight="1" x14ac:dyDescent="0.25">
      <c r="A860" s="58" t="s">
        <v>3303</v>
      </c>
      <c r="B860" s="33">
        <v>45051</v>
      </c>
      <c r="C860" s="57">
        <v>45051</v>
      </c>
      <c r="D860" s="54" t="s">
        <v>732</v>
      </c>
      <c r="E860" s="36" t="s">
        <v>595</v>
      </c>
      <c r="F860" s="42" t="s">
        <v>2399</v>
      </c>
      <c r="G860" s="46">
        <v>88000000</v>
      </c>
      <c r="H860" s="34">
        <v>45295</v>
      </c>
      <c r="I860" s="36" t="s">
        <v>234</v>
      </c>
      <c r="J860" s="36" t="s">
        <v>1581</v>
      </c>
      <c r="K860" s="37">
        <v>0</v>
      </c>
      <c r="L860" s="55"/>
      <c r="M860" s="56">
        <v>0</v>
      </c>
      <c r="N860" s="50">
        <f t="shared" si="52"/>
        <v>88000000</v>
      </c>
      <c r="O860" s="38">
        <v>0.35</v>
      </c>
      <c r="P860" s="39"/>
      <c r="Q860" s="40"/>
      <c r="R860" s="41"/>
      <c r="T860" s="51">
        <v>45137</v>
      </c>
      <c r="U860" s="52">
        <f t="shared" si="53"/>
        <v>0.35</v>
      </c>
      <c r="V860" s="53">
        <f t="shared" si="54"/>
        <v>244</v>
      </c>
      <c r="W860" s="53">
        <f t="shared" si="55"/>
        <v>86</v>
      </c>
      <c r="Y860" s="51">
        <f>VLOOKUP(A860,'[2]BASE 2023'!$C$5:$DV$1213,94,0)</f>
        <v>0</v>
      </c>
      <c r="Z860" s="51">
        <f>VLOOKUP(A860,'[2]BASE 2023'!$C$5:$DV$1213,93,0)</f>
        <v>0</v>
      </c>
    </row>
    <row r="861" spans="1:26" ht="17.25" customHeight="1" x14ac:dyDescent="0.25">
      <c r="A861" s="58" t="s">
        <v>3304</v>
      </c>
      <c r="B861" s="33">
        <v>45051</v>
      </c>
      <c r="C861" s="57">
        <v>45055</v>
      </c>
      <c r="D861" s="54" t="s">
        <v>732</v>
      </c>
      <c r="E861" s="36" t="s">
        <v>55</v>
      </c>
      <c r="F861" s="42" t="s">
        <v>2400</v>
      </c>
      <c r="G861" s="46">
        <v>56085000</v>
      </c>
      <c r="H861" s="34">
        <v>45283</v>
      </c>
      <c r="I861" s="36" t="s">
        <v>234</v>
      </c>
      <c r="J861" s="36" t="s">
        <v>1582</v>
      </c>
      <c r="K861" s="37">
        <v>0</v>
      </c>
      <c r="L861" s="55"/>
      <c r="M861" s="56">
        <v>0</v>
      </c>
      <c r="N861" s="50">
        <f t="shared" si="52"/>
        <v>56085000</v>
      </c>
      <c r="O861" s="38">
        <v>0.36</v>
      </c>
      <c r="P861" s="39"/>
      <c r="Q861" s="40"/>
      <c r="R861" s="41"/>
      <c r="T861" s="51">
        <v>45137</v>
      </c>
      <c r="U861" s="52">
        <f t="shared" si="53"/>
        <v>0.36</v>
      </c>
      <c r="V861" s="53">
        <f t="shared" si="54"/>
        <v>228</v>
      </c>
      <c r="W861" s="53">
        <f t="shared" si="55"/>
        <v>82</v>
      </c>
      <c r="Y861" s="51">
        <f>VLOOKUP(A861,'[2]BASE 2023'!$C$5:$DV$1213,94,0)</f>
        <v>0</v>
      </c>
      <c r="Z861" s="51">
        <f>VLOOKUP(A861,'[2]BASE 2023'!$C$5:$DV$1213,93,0)</f>
        <v>0</v>
      </c>
    </row>
    <row r="862" spans="1:26" ht="17.25" customHeight="1" x14ac:dyDescent="0.25">
      <c r="A862" s="58" t="s">
        <v>3305</v>
      </c>
      <c r="B862" s="33">
        <v>45054</v>
      </c>
      <c r="C862" s="57">
        <v>45058</v>
      </c>
      <c r="D862" s="54" t="s">
        <v>732</v>
      </c>
      <c r="E862" s="36" t="s">
        <v>2401</v>
      </c>
      <c r="F862" s="42" t="s">
        <v>39</v>
      </c>
      <c r="G862" s="46">
        <v>44779250</v>
      </c>
      <c r="H862" s="34">
        <v>45297</v>
      </c>
      <c r="I862" s="36" t="s">
        <v>234</v>
      </c>
      <c r="J862" s="36" t="s">
        <v>1583</v>
      </c>
      <c r="K862" s="37">
        <v>0</v>
      </c>
      <c r="L862" s="55"/>
      <c r="M862" s="56">
        <v>0</v>
      </c>
      <c r="N862" s="50">
        <f t="shared" si="52"/>
        <v>44779250</v>
      </c>
      <c r="O862" s="38">
        <v>0.33</v>
      </c>
      <c r="P862" s="39"/>
      <c r="Q862" s="40"/>
      <c r="R862" s="41"/>
      <c r="T862" s="51">
        <v>45137</v>
      </c>
      <c r="U862" s="52">
        <f t="shared" si="53"/>
        <v>0.33</v>
      </c>
      <c r="V862" s="53">
        <f t="shared" si="54"/>
        <v>239</v>
      </c>
      <c r="W862" s="53">
        <f t="shared" si="55"/>
        <v>79</v>
      </c>
      <c r="Y862" s="51">
        <f>VLOOKUP(A862,'[2]BASE 2023'!$C$5:$DV$1213,94,0)</f>
        <v>0</v>
      </c>
      <c r="Z862" s="51">
        <f>VLOOKUP(A862,'[2]BASE 2023'!$C$5:$DV$1213,93,0)</f>
        <v>0</v>
      </c>
    </row>
    <row r="863" spans="1:26" ht="17.25" customHeight="1" x14ac:dyDescent="0.25">
      <c r="A863" s="58" t="s">
        <v>3306</v>
      </c>
      <c r="B863" s="33">
        <v>45054</v>
      </c>
      <c r="C863" s="57">
        <v>45055</v>
      </c>
      <c r="D863" s="54" t="s">
        <v>732</v>
      </c>
      <c r="E863" s="36" t="s">
        <v>3578</v>
      </c>
      <c r="F863" s="42" t="s">
        <v>2402</v>
      </c>
      <c r="G863" s="46">
        <v>45423000</v>
      </c>
      <c r="H863" s="34">
        <v>45247</v>
      </c>
      <c r="I863" s="36" t="s">
        <v>234</v>
      </c>
      <c r="J863" s="36" t="s">
        <v>1584</v>
      </c>
      <c r="K863" s="37">
        <v>0</v>
      </c>
      <c r="L863" s="55"/>
      <c r="M863" s="56">
        <v>0</v>
      </c>
      <c r="N863" s="50">
        <f t="shared" si="52"/>
        <v>45423000</v>
      </c>
      <c r="O863" s="38">
        <v>0.43</v>
      </c>
      <c r="P863" s="39"/>
      <c r="Q863" s="40"/>
      <c r="R863" s="41"/>
      <c r="T863" s="51">
        <v>45137</v>
      </c>
      <c r="U863" s="52">
        <f t="shared" si="53"/>
        <v>0.43</v>
      </c>
      <c r="V863" s="53">
        <f t="shared" si="54"/>
        <v>192</v>
      </c>
      <c r="W863" s="53">
        <f t="shared" si="55"/>
        <v>82</v>
      </c>
      <c r="Y863" s="51">
        <f>VLOOKUP(A863,'[2]BASE 2023'!$C$5:$DV$1213,94,0)</f>
        <v>0</v>
      </c>
      <c r="Z863" s="51">
        <f>VLOOKUP(A863,'[2]BASE 2023'!$C$5:$DV$1213,93,0)</f>
        <v>0</v>
      </c>
    </row>
    <row r="864" spans="1:26" ht="17.25" customHeight="1" x14ac:dyDescent="0.25">
      <c r="A864" s="58" t="s">
        <v>3307</v>
      </c>
      <c r="B864" s="33">
        <v>45051</v>
      </c>
      <c r="C864" s="57">
        <v>45054</v>
      </c>
      <c r="D864" s="54" t="s">
        <v>733</v>
      </c>
      <c r="E864" s="36" t="s">
        <v>3579</v>
      </c>
      <c r="F864" s="42" t="s">
        <v>2403</v>
      </c>
      <c r="G864" s="46">
        <v>34500000</v>
      </c>
      <c r="H864" s="34">
        <v>45287</v>
      </c>
      <c r="I864" s="36" t="s">
        <v>234</v>
      </c>
      <c r="J864" s="36" t="s">
        <v>1585</v>
      </c>
      <c r="K864" s="37">
        <v>0</v>
      </c>
      <c r="L864" s="55"/>
      <c r="M864" s="56">
        <v>0</v>
      </c>
      <c r="N864" s="50">
        <f t="shared" si="52"/>
        <v>34500000</v>
      </c>
      <c r="O864" s="38">
        <v>0.36</v>
      </c>
      <c r="P864" s="39"/>
      <c r="Q864" s="40"/>
      <c r="R864" s="41"/>
      <c r="T864" s="51">
        <v>45137</v>
      </c>
      <c r="U864" s="52">
        <f t="shared" si="53"/>
        <v>0.36</v>
      </c>
      <c r="V864" s="53">
        <f t="shared" si="54"/>
        <v>233</v>
      </c>
      <c r="W864" s="53">
        <f t="shared" si="55"/>
        <v>83</v>
      </c>
      <c r="Y864" s="51">
        <f>VLOOKUP(A864,'[2]BASE 2023'!$C$5:$DV$1213,94,0)</f>
        <v>0</v>
      </c>
      <c r="Z864" s="51">
        <f>VLOOKUP(A864,'[2]BASE 2023'!$C$5:$DV$1213,93,0)</f>
        <v>0</v>
      </c>
    </row>
    <row r="865" spans="1:26" ht="17.25" customHeight="1" x14ac:dyDescent="0.25">
      <c r="A865" s="58" t="s">
        <v>3308</v>
      </c>
      <c r="B865" s="33">
        <v>45051</v>
      </c>
      <c r="C865" s="57">
        <v>45057</v>
      </c>
      <c r="D865" s="54" t="s">
        <v>733</v>
      </c>
      <c r="E865" s="36" t="s">
        <v>615</v>
      </c>
      <c r="F865" s="42" t="s">
        <v>2404</v>
      </c>
      <c r="G865" s="46">
        <v>28366667</v>
      </c>
      <c r="H865" s="34">
        <v>45290</v>
      </c>
      <c r="I865" s="36" t="s">
        <v>234</v>
      </c>
      <c r="J865" s="36" t="s">
        <v>1586</v>
      </c>
      <c r="K865" s="37">
        <v>0</v>
      </c>
      <c r="L865" s="55"/>
      <c r="M865" s="56">
        <v>0</v>
      </c>
      <c r="N865" s="50">
        <f t="shared" si="52"/>
        <v>28366667</v>
      </c>
      <c r="O865" s="38">
        <v>0.34</v>
      </c>
      <c r="P865" s="39"/>
      <c r="Q865" s="40"/>
      <c r="R865" s="41"/>
      <c r="T865" s="51">
        <v>45137</v>
      </c>
      <c r="U865" s="52">
        <f t="shared" si="53"/>
        <v>0.34</v>
      </c>
      <c r="V865" s="53">
        <f t="shared" si="54"/>
        <v>233</v>
      </c>
      <c r="W865" s="53">
        <f t="shared" si="55"/>
        <v>80</v>
      </c>
      <c r="Y865" s="51">
        <f>VLOOKUP(A865,'[2]BASE 2023'!$C$5:$DV$1213,94,0)</f>
        <v>0</v>
      </c>
      <c r="Z865" s="51">
        <f>VLOOKUP(A865,'[2]BASE 2023'!$C$5:$DV$1213,93,0)</f>
        <v>0</v>
      </c>
    </row>
    <row r="866" spans="1:26" ht="17.25" customHeight="1" x14ac:dyDescent="0.25">
      <c r="A866" s="58" t="s">
        <v>3309</v>
      </c>
      <c r="B866" s="33">
        <v>45055</v>
      </c>
      <c r="C866" s="57">
        <v>45057</v>
      </c>
      <c r="D866" s="54" t="s">
        <v>732</v>
      </c>
      <c r="E866" s="36" t="s">
        <v>698</v>
      </c>
      <c r="F866" s="42" t="s">
        <v>2405</v>
      </c>
      <c r="G866" s="46">
        <v>40633333</v>
      </c>
      <c r="H866" s="34">
        <v>45290</v>
      </c>
      <c r="I866" s="36" t="s">
        <v>234</v>
      </c>
      <c r="J866" s="36" t="s">
        <v>1587</v>
      </c>
      <c r="K866" s="37">
        <v>0</v>
      </c>
      <c r="L866" s="55"/>
      <c r="M866" s="56">
        <v>0</v>
      </c>
      <c r="N866" s="50">
        <f t="shared" si="52"/>
        <v>40633333</v>
      </c>
      <c r="O866" s="38">
        <v>0.34</v>
      </c>
      <c r="P866" s="39"/>
      <c r="Q866" s="40"/>
      <c r="R866" s="41"/>
      <c r="T866" s="51">
        <v>45137</v>
      </c>
      <c r="U866" s="52">
        <f t="shared" si="53"/>
        <v>0.34</v>
      </c>
      <c r="V866" s="53">
        <f t="shared" si="54"/>
        <v>233</v>
      </c>
      <c r="W866" s="53">
        <f t="shared" si="55"/>
        <v>80</v>
      </c>
      <c r="Y866" s="51">
        <f>VLOOKUP(A866,'[2]BASE 2023'!$C$5:$DV$1213,94,0)</f>
        <v>0</v>
      </c>
      <c r="Z866" s="51">
        <f>VLOOKUP(A866,'[2]BASE 2023'!$C$5:$DV$1213,93,0)</f>
        <v>0</v>
      </c>
    </row>
    <row r="867" spans="1:26" ht="17.25" customHeight="1" x14ac:dyDescent="0.25">
      <c r="A867" s="58" t="s">
        <v>3310</v>
      </c>
      <c r="B867" s="33">
        <v>45054</v>
      </c>
      <c r="C867" s="57">
        <v>45056</v>
      </c>
      <c r="D867" s="54" t="s">
        <v>733</v>
      </c>
      <c r="E867" s="36" t="s">
        <v>3580</v>
      </c>
      <c r="F867" s="42" t="s">
        <v>2404</v>
      </c>
      <c r="G867" s="46">
        <v>28860000</v>
      </c>
      <c r="H867" s="34">
        <v>45294</v>
      </c>
      <c r="I867" s="36" t="s">
        <v>234</v>
      </c>
      <c r="J867" s="36" t="s">
        <v>1588</v>
      </c>
      <c r="K867" s="37">
        <v>0</v>
      </c>
      <c r="L867" s="55"/>
      <c r="M867" s="56">
        <v>0</v>
      </c>
      <c r="N867" s="50">
        <f t="shared" si="52"/>
        <v>28860000</v>
      </c>
      <c r="O867" s="38">
        <v>0.34</v>
      </c>
      <c r="P867" s="39"/>
      <c r="Q867" s="40"/>
      <c r="R867" s="41"/>
      <c r="T867" s="51">
        <v>45137</v>
      </c>
      <c r="U867" s="52">
        <f t="shared" si="53"/>
        <v>0.34</v>
      </c>
      <c r="V867" s="53">
        <f t="shared" si="54"/>
        <v>238</v>
      </c>
      <c r="W867" s="53">
        <f t="shared" si="55"/>
        <v>81</v>
      </c>
      <c r="Y867" s="51">
        <f>VLOOKUP(A867,'[2]BASE 2023'!$C$5:$DV$1213,94,0)</f>
        <v>0</v>
      </c>
      <c r="Z867" s="51">
        <f>VLOOKUP(A867,'[2]BASE 2023'!$C$5:$DV$1213,93,0)</f>
        <v>0</v>
      </c>
    </row>
    <row r="868" spans="1:26" ht="17.25" customHeight="1" x14ac:dyDescent="0.25">
      <c r="A868" s="58" t="s">
        <v>3311</v>
      </c>
      <c r="B868" s="33">
        <v>45051</v>
      </c>
      <c r="C868" s="57">
        <v>45058</v>
      </c>
      <c r="D868" s="54" t="s">
        <v>732</v>
      </c>
      <c r="E868" s="36" t="s">
        <v>2406</v>
      </c>
      <c r="F868" s="42" t="s">
        <v>2407</v>
      </c>
      <c r="G868" s="46">
        <v>55200000</v>
      </c>
      <c r="H868" s="34">
        <v>45292</v>
      </c>
      <c r="I868" s="36" t="s">
        <v>234</v>
      </c>
      <c r="J868" s="36" t="s">
        <v>1589</v>
      </c>
      <c r="K868" s="37">
        <v>0</v>
      </c>
      <c r="L868" s="55"/>
      <c r="M868" s="56">
        <v>0</v>
      </c>
      <c r="N868" s="50">
        <f t="shared" si="52"/>
        <v>55200000</v>
      </c>
      <c r="O868" s="38">
        <v>0.34</v>
      </c>
      <c r="P868" s="39"/>
      <c r="Q868" s="40"/>
      <c r="R868" s="41"/>
      <c r="T868" s="51">
        <v>45137</v>
      </c>
      <c r="U868" s="52">
        <f t="shared" si="53"/>
        <v>0.34</v>
      </c>
      <c r="V868" s="53">
        <f t="shared" si="54"/>
        <v>234</v>
      </c>
      <c r="W868" s="53">
        <f t="shared" si="55"/>
        <v>79</v>
      </c>
      <c r="Y868" s="51">
        <f>VLOOKUP(A868,'[2]BASE 2023'!$C$5:$DV$1213,94,0)</f>
        <v>0</v>
      </c>
      <c r="Z868" s="51">
        <f>VLOOKUP(A868,'[2]BASE 2023'!$C$5:$DV$1213,93,0)</f>
        <v>0</v>
      </c>
    </row>
    <row r="869" spans="1:26" ht="17.25" customHeight="1" x14ac:dyDescent="0.25">
      <c r="A869" s="58" t="s">
        <v>3312</v>
      </c>
      <c r="B869" s="33">
        <v>45054</v>
      </c>
      <c r="C869" s="57">
        <v>45056</v>
      </c>
      <c r="D869" s="54" t="s">
        <v>733</v>
      </c>
      <c r="E869" s="36" t="s">
        <v>3581</v>
      </c>
      <c r="F869" s="42" t="s">
        <v>2408</v>
      </c>
      <c r="G869" s="46">
        <v>21674833</v>
      </c>
      <c r="H869" s="34">
        <v>45295</v>
      </c>
      <c r="I869" s="36" t="s">
        <v>234</v>
      </c>
      <c r="J869" s="36" t="s">
        <v>1590</v>
      </c>
      <c r="K869" s="37">
        <v>0</v>
      </c>
      <c r="L869" s="55"/>
      <c r="M869" s="56">
        <v>0</v>
      </c>
      <c r="N869" s="50">
        <f t="shared" si="52"/>
        <v>21674833</v>
      </c>
      <c r="O869" s="38">
        <v>0.34</v>
      </c>
      <c r="P869" s="39"/>
      <c r="Q869" s="40"/>
      <c r="R869" s="41"/>
      <c r="T869" s="51">
        <v>45137</v>
      </c>
      <c r="U869" s="52">
        <f t="shared" si="53"/>
        <v>0.34</v>
      </c>
      <c r="V869" s="53">
        <f t="shared" si="54"/>
        <v>239</v>
      </c>
      <c r="W869" s="53">
        <f t="shared" si="55"/>
        <v>81</v>
      </c>
      <c r="Y869" s="51">
        <f>VLOOKUP(A869,'[2]BASE 2023'!$C$5:$DV$1213,94,0)</f>
        <v>0</v>
      </c>
      <c r="Z869" s="51">
        <f>VLOOKUP(A869,'[2]BASE 2023'!$C$5:$DV$1213,93,0)</f>
        <v>0</v>
      </c>
    </row>
    <row r="870" spans="1:26" ht="17.25" customHeight="1" x14ac:dyDescent="0.25">
      <c r="A870" s="58" t="s">
        <v>3313</v>
      </c>
      <c r="B870" s="33">
        <v>45054</v>
      </c>
      <c r="C870" s="57">
        <v>45055</v>
      </c>
      <c r="D870" s="54" t="s">
        <v>732</v>
      </c>
      <c r="E870" s="36" t="s">
        <v>678</v>
      </c>
      <c r="F870" s="42" t="s">
        <v>2291</v>
      </c>
      <c r="G870" s="46">
        <v>48410000</v>
      </c>
      <c r="H870" s="34">
        <v>45294</v>
      </c>
      <c r="I870" s="36" t="s">
        <v>234</v>
      </c>
      <c r="J870" s="36" t="s">
        <v>1591</v>
      </c>
      <c r="K870" s="37">
        <v>0</v>
      </c>
      <c r="L870" s="55"/>
      <c r="M870" s="56">
        <v>0</v>
      </c>
      <c r="N870" s="50">
        <f t="shared" si="52"/>
        <v>48410000</v>
      </c>
      <c r="O870" s="38">
        <v>0.34</v>
      </c>
      <c r="P870" s="39"/>
      <c r="Q870" s="40"/>
      <c r="R870" s="41"/>
      <c r="T870" s="51">
        <v>45137</v>
      </c>
      <c r="U870" s="52">
        <f t="shared" si="53"/>
        <v>0.34</v>
      </c>
      <c r="V870" s="53">
        <f t="shared" si="54"/>
        <v>239</v>
      </c>
      <c r="W870" s="53">
        <f t="shared" si="55"/>
        <v>82</v>
      </c>
      <c r="Y870" s="51">
        <f>VLOOKUP(A870,'[2]BASE 2023'!$C$5:$DV$1213,94,0)</f>
        <v>0</v>
      </c>
      <c r="Z870" s="51">
        <f>VLOOKUP(A870,'[2]BASE 2023'!$C$5:$DV$1213,93,0)</f>
        <v>0</v>
      </c>
    </row>
    <row r="871" spans="1:26" ht="17.25" customHeight="1" x14ac:dyDescent="0.25">
      <c r="A871" s="58" t="s">
        <v>3314</v>
      </c>
      <c r="B871" s="33">
        <v>45054</v>
      </c>
      <c r="C871" s="57">
        <v>45056</v>
      </c>
      <c r="D871" s="54" t="s">
        <v>732</v>
      </c>
      <c r="E871" s="36" t="s">
        <v>249</v>
      </c>
      <c r="F871" s="42" t="s">
        <v>2409</v>
      </c>
      <c r="G871" s="46">
        <v>48616000</v>
      </c>
      <c r="H871" s="34">
        <v>45296</v>
      </c>
      <c r="I871" s="36" t="s">
        <v>234</v>
      </c>
      <c r="J871" s="36" t="s">
        <v>1592</v>
      </c>
      <c r="K871" s="37">
        <v>0</v>
      </c>
      <c r="L871" s="55"/>
      <c r="M871" s="56">
        <v>0</v>
      </c>
      <c r="N871" s="50">
        <f t="shared" si="52"/>
        <v>48616000</v>
      </c>
      <c r="O871" s="38">
        <v>0.34</v>
      </c>
      <c r="P871" s="39"/>
      <c r="Q871" s="40"/>
      <c r="R871" s="41"/>
      <c r="T871" s="51">
        <v>45137</v>
      </c>
      <c r="U871" s="52">
        <f t="shared" si="53"/>
        <v>0.34</v>
      </c>
      <c r="V871" s="53">
        <f t="shared" si="54"/>
        <v>240</v>
      </c>
      <c r="W871" s="53">
        <f t="shared" si="55"/>
        <v>81</v>
      </c>
      <c r="Y871" s="51">
        <f>VLOOKUP(A871,'[2]BASE 2023'!$C$5:$DV$1213,94,0)</f>
        <v>0</v>
      </c>
      <c r="Z871" s="51">
        <f>VLOOKUP(A871,'[2]BASE 2023'!$C$5:$DV$1213,93,0)</f>
        <v>0</v>
      </c>
    </row>
    <row r="872" spans="1:26" ht="17.25" customHeight="1" x14ac:dyDescent="0.25">
      <c r="A872" s="58" t="s">
        <v>3315</v>
      </c>
      <c r="B872" s="33">
        <v>45055</v>
      </c>
      <c r="C872" s="57">
        <v>45056</v>
      </c>
      <c r="D872" s="54" t="s">
        <v>734</v>
      </c>
      <c r="E872" s="36" t="s">
        <v>2410</v>
      </c>
      <c r="F872" s="42" t="s">
        <v>2411</v>
      </c>
      <c r="G872" s="46">
        <v>3800900</v>
      </c>
      <c r="H872" s="34">
        <v>45101</v>
      </c>
      <c r="I872" s="36" t="s">
        <v>235</v>
      </c>
      <c r="J872" s="36" t="s">
        <v>1593</v>
      </c>
      <c r="K872" s="37">
        <v>0</v>
      </c>
      <c r="L872" s="55"/>
      <c r="M872" s="56">
        <v>0</v>
      </c>
      <c r="N872" s="50">
        <f t="shared" si="52"/>
        <v>3800900</v>
      </c>
      <c r="O872" s="38">
        <v>1</v>
      </c>
      <c r="P872" s="39"/>
      <c r="Q872" s="40"/>
      <c r="R872" s="41"/>
      <c r="T872" s="51">
        <v>45137</v>
      </c>
      <c r="U872" s="52">
        <f t="shared" si="53"/>
        <v>1.8</v>
      </c>
      <c r="V872" s="53">
        <f t="shared" si="54"/>
        <v>45</v>
      </c>
      <c r="W872" s="53">
        <f t="shared" si="55"/>
        <v>81</v>
      </c>
      <c r="Y872" s="51">
        <f>VLOOKUP(A872,'[2]BASE 2023'!$C$5:$DV$1213,94,0)</f>
        <v>0</v>
      </c>
      <c r="Z872" s="51">
        <f>VLOOKUP(A872,'[2]BASE 2023'!$C$5:$DV$1213,93,0)</f>
        <v>0</v>
      </c>
    </row>
    <row r="873" spans="1:26" ht="17.25" customHeight="1" x14ac:dyDescent="0.25">
      <c r="A873" s="58" t="s">
        <v>3316</v>
      </c>
      <c r="B873" s="33">
        <v>45054</v>
      </c>
      <c r="C873" s="57">
        <v>45055</v>
      </c>
      <c r="D873" s="54" t="s">
        <v>732</v>
      </c>
      <c r="E873" s="36" t="s">
        <v>2412</v>
      </c>
      <c r="F873" s="42" t="s">
        <v>2413</v>
      </c>
      <c r="G873" s="46">
        <v>40986667</v>
      </c>
      <c r="H873" s="34">
        <v>45290</v>
      </c>
      <c r="I873" s="36" t="s">
        <v>234</v>
      </c>
      <c r="J873" s="36" t="s">
        <v>1594</v>
      </c>
      <c r="K873" s="37">
        <v>0</v>
      </c>
      <c r="L873" s="55"/>
      <c r="M873" s="56">
        <v>0</v>
      </c>
      <c r="N873" s="50">
        <f t="shared" si="52"/>
        <v>40986667</v>
      </c>
      <c r="O873" s="38">
        <v>0.35</v>
      </c>
      <c r="P873" s="39"/>
      <c r="Q873" s="40"/>
      <c r="R873" s="41"/>
      <c r="T873" s="51">
        <v>45137</v>
      </c>
      <c r="U873" s="52">
        <f t="shared" si="53"/>
        <v>0.35</v>
      </c>
      <c r="V873" s="53">
        <f t="shared" si="54"/>
        <v>235</v>
      </c>
      <c r="W873" s="53">
        <f t="shared" si="55"/>
        <v>82</v>
      </c>
      <c r="Y873" s="51">
        <f>VLOOKUP(A873,'[2]BASE 2023'!$C$5:$DV$1213,94,0)</f>
        <v>0</v>
      </c>
      <c r="Z873" s="51">
        <f>VLOOKUP(A873,'[2]BASE 2023'!$C$5:$DV$1213,93,0)</f>
        <v>0</v>
      </c>
    </row>
    <row r="874" spans="1:26" ht="17.25" customHeight="1" x14ac:dyDescent="0.25">
      <c r="A874" s="58" t="s">
        <v>3317</v>
      </c>
      <c r="B874" s="33">
        <v>45061</v>
      </c>
      <c r="C874" s="57">
        <v>45072</v>
      </c>
      <c r="D874" s="54" t="s">
        <v>734</v>
      </c>
      <c r="E874" s="36" t="s">
        <v>2414</v>
      </c>
      <c r="F874" s="42" t="s">
        <v>2415</v>
      </c>
      <c r="G874" s="46">
        <v>2916849</v>
      </c>
      <c r="H874" s="34">
        <v>45316</v>
      </c>
      <c r="I874" s="36" t="s">
        <v>234</v>
      </c>
      <c r="J874" s="36" t="s">
        <v>1595</v>
      </c>
      <c r="K874" s="37">
        <v>0</v>
      </c>
      <c r="L874" s="55"/>
      <c r="M874" s="56">
        <v>0</v>
      </c>
      <c r="N874" s="50">
        <f t="shared" si="52"/>
        <v>2916849</v>
      </c>
      <c r="O874" s="38">
        <v>0.27</v>
      </c>
      <c r="P874" s="39"/>
      <c r="Q874" s="40"/>
      <c r="R874" s="41"/>
      <c r="T874" s="51">
        <v>45137</v>
      </c>
      <c r="U874" s="52">
        <f t="shared" si="53"/>
        <v>0.27</v>
      </c>
      <c r="V874" s="53">
        <f t="shared" si="54"/>
        <v>244</v>
      </c>
      <c r="W874" s="53">
        <f t="shared" si="55"/>
        <v>65</v>
      </c>
      <c r="Y874" s="51">
        <f>VLOOKUP(A874,'[2]BASE 2023'!$C$5:$DV$1213,94,0)</f>
        <v>0</v>
      </c>
      <c r="Z874" s="51">
        <f>VLOOKUP(A874,'[2]BASE 2023'!$C$5:$DV$1213,93,0)</f>
        <v>0</v>
      </c>
    </row>
    <row r="875" spans="1:26" ht="17.25" customHeight="1" x14ac:dyDescent="0.25">
      <c r="A875" s="58" t="s">
        <v>3318</v>
      </c>
      <c r="B875" s="33">
        <v>45057</v>
      </c>
      <c r="C875" s="57">
        <v>45058</v>
      </c>
      <c r="D875" s="54" t="s">
        <v>732</v>
      </c>
      <c r="E875" s="36" t="s">
        <v>344</v>
      </c>
      <c r="F875" s="42" t="s">
        <v>1899</v>
      </c>
      <c r="G875" s="46">
        <v>57400000</v>
      </c>
      <c r="H875" s="34">
        <v>45271</v>
      </c>
      <c r="I875" s="36" t="s">
        <v>234</v>
      </c>
      <c r="J875" s="36" t="s">
        <v>1596</v>
      </c>
      <c r="K875" s="37">
        <v>0</v>
      </c>
      <c r="L875" s="55"/>
      <c r="M875" s="56">
        <v>0</v>
      </c>
      <c r="N875" s="50">
        <f t="shared" si="52"/>
        <v>57400000</v>
      </c>
      <c r="O875" s="38">
        <v>0.37</v>
      </c>
      <c r="P875" s="39"/>
      <c r="Q875" s="40"/>
      <c r="R875" s="41"/>
      <c r="T875" s="51">
        <v>45137</v>
      </c>
      <c r="U875" s="52">
        <f t="shared" si="53"/>
        <v>0.37</v>
      </c>
      <c r="V875" s="53">
        <f t="shared" si="54"/>
        <v>213</v>
      </c>
      <c r="W875" s="53">
        <f t="shared" si="55"/>
        <v>79</v>
      </c>
      <c r="Y875" s="51">
        <f>VLOOKUP(A875,'[2]BASE 2023'!$C$5:$DV$1213,94,0)</f>
        <v>0</v>
      </c>
      <c r="Z875" s="51">
        <f>VLOOKUP(A875,'[2]BASE 2023'!$C$5:$DV$1213,93,0)</f>
        <v>0</v>
      </c>
    </row>
    <row r="876" spans="1:26" ht="17.25" customHeight="1" x14ac:dyDescent="0.25">
      <c r="A876" s="58" t="s">
        <v>3319</v>
      </c>
      <c r="B876" s="33">
        <v>45058</v>
      </c>
      <c r="C876" s="57">
        <v>45063</v>
      </c>
      <c r="D876" s="54" t="s">
        <v>732</v>
      </c>
      <c r="E876" s="36" t="s">
        <v>684</v>
      </c>
      <c r="F876" s="42" t="s">
        <v>2416</v>
      </c>
      <c r="G876" s="46">
        <v>30000000</v>
      </c>
      <c r="H876" s="34">
        <v>45215</v>
      </c>
      <c r="I876" s="36" t="s">
        <v>234</v>
      </c>
      <c r="J876" s="36" t="s">
        <v>1597</v>
      </c>
      <c r="K876" s="37">
        <v>0</v>
      </c>
      <c r="L876" s="55"/>
      <c r="M876" s="56">
        <v>0</v>
      </c>
      <c r="N876" s="50">
        <f t="shared" si="52"/>
        <v>30000000</v>
      </c>
      <c r="O876" s="38">
        <v>0.49</v>
      </c>
      <c r="P876" s="39"/>
      <c r="Q876" s="40"/>
      <c r="R876" s="41"/>
      <c r="T876" s="51">
        <v>45137</v>
      </c>
      <c r="U876" s="52">
        <f t="shared" si="53"/>
        <v>0.49</v>
      </c>
      <c r="V876" s="53">
        <f t="shared" si="54"/>
        <v>152</v>
      </c>
      <c r="W876" s="53">
        <f t="shared" si="55"/>
        <v>74</v>
      </c>
      <c r="Y876" s="51">
        <f>VLOOKUP(A876,'[2]BASE 2023'!$C$5:$DV$1213,94,0)</f>
        <v>0</v>
      </c>
      <c r="Z876" s="51">
        <f>VLOOKUP(A876,'[2]BASE 2023'!$C$5:$DV$1213,93,0)</f>
        <v>0</v>
      </c>
    </row>
    <row r="877" spans="1:26" ht="17.25" customHeight="1" x14ac:dyDescent="0.25">
      <c r="A877" s="58" t="s">
        <v>3320</v>
      </c>
      <c r="B877" s="33">
        <v>45056</v>
      </c>
      <c r="C877" s="57">
        <v>45057</v>
      </c>
      <c r="D877" s="54" t="s">
        <v>732</v>
      </c>
      <c r="E877" s="36" t="s">
        <v>108</v>
      </c>
      <c r="F877" s="42" t="s">
        <v>2417</v>
      </c>
      <c r="G877" s="46">
        <v>92400000</v>
      </c>
      <c r="H877" s="34">
        <v>45258</v>
      </c>
      <c r="I877" s="36" t="s">
        <v>234</v>
      </c>
      <c r="J877" s="36" t="s">
        <v>1598</v>
      </c>
      <c r="K877" s="37">
        <v>0</v>
      </c>
      <c r="L877" s="55"/>
      <c r="M877" s="56">
        <v>0</v>
      </c>
      <c r="N877" s="50">
        <f t="shared" si="52"/>
        <v>92400000</v>
      </c>
      <c r="O877" s="38">
        <v>0.4</v>
      </c>
      <c r="P877" s="39"/>
      <c r="Q877" s="40"/>
      <c r="R877" s="41"/>
      <c r="T877" s="51">
        <v>45137</v>
      </c>
      <c r="U877" s="52">
        <f t="shared" si="53"/>
        <v>0.4</v>
      </c>
      <c r="V877" s="53">
        <f t="shared" si="54"/>
        <v>201</v>
      </c>
      <c r="W877" s="53">
        <f t="shared" si="55"/>
        <v>80</v>
      </c>
      <c r="Y877" s="51">
        <f>VLOOKUP(A877,'[2]BASE 2023'!$C$5:$DV$1213,94,0)</f>
        <v>0</v>
      </c>
      <c r="Z877" s="51">
        <f>VLOOKUP(A877,'[2]BASE 2023'!$C$5:$DV$1213,93,0)</f>
        <v>0</v>
      </c>
    </row>
    <row r="878" spans="1:26" ht="17.25" customHeight="1" x14ac:dyDescent="0.25">
      <c r="A878" s="58" t="s">
        <v>3321</v>
      </c>
      <c r="B878" s="33">
        <v>45061</v>
      </c>
      <c r="C878" s="57">
        <v>45063</v>
      </c>
      <c r="D878" s="54" t="s">
        <v>732</v>
      </c>
      <c r="E878" s="36" t="s">
        <v>322</v>
      </c>
      <c r="F878" s="42" t="s">
        <v>2418</v>
      </c>
      <c r="G878" s="46">
        <v>36771000</v>
      </c>
      <c r="H878" s="34">
        <v>45276</v>
      </c>
      <c r="I878" s="36" t="s">
        <v>234</v>
      </c>
      <c r="J878" s="36" t="s">
        <v>1599</v>
      </c>
      <c r="K878" s="37">
        <v>0</v>
      </c>
      <c r="L878" s="55"/>
      <c r="M878" s="56">
        <v>0</v>
      </c>
      <c r="N878" s="50">
        <f t="shared" si="52"/>
        <v>36771000</v>
      </c>
      <c r="O878" s="38">
        <v>0.35</v>
      </c>
      <c r="P878" s="39"/>
      <c r="Q878" s="40"/>
      <c r="R878" s="41"/>
      <c r="T878" s="51">
        <v>45137</v>
      </c>
      <c r="U878" s="52">
        <f t="shared" si="53"/>
        <v>0.35</v>
      </c>
      <c r="V878" s="53">
        <f t="shared" si="54"/>
        <v>213</v>
      </c>
      <c r="W878" s="53">
        <f t="shared" si="55"/>
        <v>74</v>
      </c>
      <c r="Y878" s="51">
        <f>VLOOKUP(A878,'[2]BASE 2023'!$C$5:$DV$1213,94,0)</f>
        <v>0</v>
      </c>
      <c r="Z878" s="51">
        <f>VLOOKUP(A878,'[2]BASE 2023'!$C$5:$DV$1213,93,0)</f>
        <v>0</v>
      </c>
    </row>
    <row r="879" spans="1:26" ht="17.25" customHeight="1" x14ac:dyDescent="0.25">
      <c r="A879" s="58" t="s">
        <v>3322</v>
      </c>
      <c r="B879" s="33">
        <v>45061</v>
      </c>
      <c r="C879" s="57">
        <v>45064</v>
      </c>
      <c r="D879" s="54" t="s">
        <v>732</v>
      </c>
      <c r="E879" s="36" t="s">
        <v>131</v>
      </c>
      <c r="F879" s="42" t="s">
        <v>2419</v>
      </c>
      <c r="G879" s="46">
        <v>64117500</v>
      </c>
      <c r="H879" s="34">
        <v>45293</v>
      </c>
      <c r="I879" s="36" t="s">
        <v>234</v>
      </c>
      <c r="J879" s="36" t="s">
        <v>1600</v>
      </c>
      <c r="K879" s="37">
        <v>0</v>
      </c>
      <c r="L879" s="55"/>
      <c r="M879" s="56">
        <v>0</v>
      </c>
      <c r="N879" s="50">
        <f t="shared" si="52"/>
        <v>64117500</v>
      </c>
      <c r="O879" s="38">
        <v>0.32</v>
      </c>
      <c r="P879" s="39"/>
      <c r="Q879" s="40"/>
      <c r="R879" s="41"/>
      <c r="T879" s="51">
        <v>45137</v>
      </c>
      <c r="U879" s="52">
        <f t="shared" si="53"/>
        <v>0.32</v>
      </c>
      <c r="V879" s="53">
        <f t="shared" si="54"/>
        <v>229</v>
      </c>
      <c r="W879" s="53">
        <f t="shared" si="55"/>
        <v>73</v>
      </c>
      <c r="Y879" s="51">
        <f>VLOOKUP(A879,'[2]BASE 2023'!$C$5:$DV$1213,94,0)</f>
        <v>0</v>
      </c>
      <c r="Z879" s="51">
        <f>VLOOKUP(A879,'[2]BASE 2023'!$C$5:$DV$1213,93,0)</f>
        <v>0</v>
      </c>
    </row>
    <row r="880" spans="1:26" ht="17.25" customHeight="1" x14ac:dyDescent="0.25">
      <c r="A880" s="58" t="s">
        <v>3323</v>
      </c>
      <c r="B880" s="33">
        <v>45061</v>
      </c>
      <c r="C880" s="57">
        <v>45063</v>
      </c>
      <c r="D880" s="54" t="s">
        <v>732</v>
      </c>
      <c r="E880" s="36" t="s">
        <v>2420</v>
      </c>
      <c r="F880" s="42" t="s">
        <v>1672</v>
      </c>
      <c r="G880" s="46">
        <v>45320000</v>
      </c>
      <c r="H880" s="34">
        <v>45286</v>
      </c>
      <c r="I880" s="36" t="s">
        <v>234</v>
      </c>
      <c r="J880" s="36" t="s">
        <v>1601</v>
      </c>
      <c r="K880" s="37">
        <v>0</v>
      </c>
      <c r="L880" s="55"/>
      <c r="M880" s="56">
        <v>0</v>
      </c>
      <c r="N880" s="50">
        <f t="shared" si="52"/>
        <v>45320000</v>
      </c>
      <c r="O880" s="38">
        <v>0.33</v>
      </c>
      <c r="P880" s="39"/>
      <c r="Q880" s="40"/>
      <c r="R880" s="41"/>
      <c r="T880" s="51">
        <v>45137</v>
      </c>
      <c r="U880" s="52">
        <f t="shared" si="53"/>
        <v>0.33</v>
      </c>
      <c r="V880" s="53">
        <f t="shared" si="54"/>
        <v>223</v>
      </c>
      <c r="W880" s="53">
        <f t="shared" si="55"/>
        <v>74</v>
      </c>
      <c r="Y880" s="51">
        <f>VLOOKUP(A880,'[2]BASE 2023'!$C$5:$DV$1213,94,0)</f>
        <v>0</v>
      </c>
      <c r="Z880" s="51">
        <f>VLOOKUP(A880,'[2]BASE 2023'!$C$5:$DV$1213,93,0)</f>
        <v>0</v>
      </c>
    </row>
    <row r="881" spans="1:26" ht="17.25" customHeight="1" x14ac:dyDescent="0.25">
      <c r="A881" s="58" t="s">
        <v>3324</v>
      </c>
      <c r="B881" s="33">
        <v>45061</v>
      </c>
      <c r="C881" s="57">
        <v>45064</v>
      </c>
      <c r="D881" s="54" t="s">
        <v>732</v>
      </c>
      <c r="E881" s="36" t="s">
        <v>2421</v>
      </c>
      <c r="F881" s="42" t="s">
        <v>2422</v>
      </c>
      <c r="G881" s="46">
        <v>41921000</v>
      </c>
      <c r="H881" s="34">
        <v>45287</v>
      </c>
      <c r="I881" s="36" t="s">
        <v>234</v>
      </c>
      <c r="J881" s="36" t="s">
        <v>1602</v>
      </c>
      <c r="K881" s="37">
        <v>0</v>
      </c>
      <c r="L881" s="55"/>
      <c r="M881" s="56">
        <v>0</v>
      </c>
      <c r="N881" s="50">
        <f t="shared" si="52"/>
        <v>41921000</v>
      </c>
      <c r="O881" s="38">
        <v>0.33</v>
      </c>
      <c r="P881" s="39"/>
      <c r="Q881" s="40"/>
      <c r="R881" s="41"/>
      <c r="T881" s="51">
        <v>45137</v>
      </c>
      <c r="U881" s="52">
        <f t="shared" si="53"/>
        <v>0.33</v>
      </c>
      <c r="V881" s="53">
        <f t="shared" si="54"/>
        <v>223</v>
      </c>
      <c r="W881" s="53">
        <f t="shared" si="55"/>
        <v>73</v>
      </c>
      <c r="Y881" s="51">
        <f>VLOOKUP(A881,'[2]BASE 2023'!$C$5:$DV$1213,94,0)</f>
        <v>0</v>
      </c>
      <c r="Z881" s="51">
        <f>VLOOKUP(A881,'[2]BASE 2023'!$C$5:$DV$1213,93,0)</f>
        <v>0</v>
      </c>
    </row>
    <row r="882" spans="1:26" ht="17.25" customHeight="1" x14ac:dyDescent="0.25">
      <c r="A882" s="58" t="s">
        <v>3325</v>
      </c>
      <c r="B882" s="33">
        <v>45061</v>
      </c>
      <c r="C882" s="57">
        <v>45063</v>
      </c>
      <c r="D882" s="54" t="s">
        <v>734</v>
      </c>
      <c r="E882" s="36" t="s">
        <v>2423</v>
      </c>
      <c r="F882" s="42" t="s">
        <v>2424</v>
      </c>
      <c r="G882" s="46">
        <v>750000000</v>
      </c>
      <c r="H882" s="34">
        <v>45291</v>
      </c>
      <c r="I882" s="36" t="s">
        <v>234</v>
      </c>
      <c r="J882" s="36" t="s">
        <v>1603</v>
      </c>
      <c r="K882" s="37">
        <v>0</v>
      </c>
      <c r="L882" s="55"/>
      <c r="M882" s="56">
        <v>0</v>
      </c>
      <c r="N882" s="50">
        <f t="shared" si="52"/>
        <v>750000000</v>
      </c>
      <c r="O882" s="38">
        <v>0.32</v>
      </c>
      <c r="P882" s="39"/>
      <c r="Q882" s="40"/>
      <c r="R882" s="41"/>
      <c r="T882" s="51">
        <v>45137</v>
      </c>
      <c r="U882" s="52">
        <f t="shared" si="53"/>
        <v>0.32</v>
      </c>
      <c r="V882" s="53">
        <f t="shared" si="54"/>
        <v>228</v>
      </c>
      <c r="W882" s="53">
        <f t="shared" si="55"/>
        <v>74</v>
      </c>
      <c r="Y882" s="51">
        <f>VLOOKUP(A882,'[2]BASE 2023'!$C$5:$DV$1213,94,0)</f>
        <v>0</v>
      </c>
      <c r="Z882" s="51">
        <f>VLOOKUP(A882,'[2]BASE 2023'!$C$5:$DV$1213,93,0)</f>
        <v>0</v>
      </c>
    </row>
    <row r="883" spans="1:26" ht="17.25" customHeight="1" x14ac:dyDescent="0.25">
      <c r="A883" s="58" t="s">
        <v>3325</v>
      </c>
      <c r="B883" s="33">
        <v>45061</v>
      </c>
      <c r="C883" s="57">
        <v>45063</v>
      </c>
      <c r="D883" s="54" t="s">
        <v>734</v>
      </c>
      <c r="E883" s="36" t="s">
        <v>2423</v>
      </c>
      <c r="F883" s="42" t="s">
        <v>2424</v>
      </c>
      <c r="G883" s="46">
        <v>1000000000</v>
      </c>
      <c r="H883" s="34">
        <v>45291</v>
      </c>
      <c r="I883" s="36" t="s">
        <v>234</v>
      </c>
      <c r="J883" s="36" t="s">
        <v>1603</v>
      </c>
      <c r="K883" s="37">
        <v>0</v>
      </c>
      <c r="L883" s="55"/>
      <c r="M883" s="56">
        <v>0</v>
      </c>
      <c r="N883" s="50">
        <f t="shared" si="52"/>
        <v>1000000000</v>
      </c>
      <c r="O883" s="38">
        <v>0.32</v>
      </c>
      <c r="P883" s="39"/>
      <c r="Q883" s="40"/>
      <c r="R883" s="41"/>
      <c r="T883" s="51">
        <v>45137</v>
      </c>
      <c r="U883" s="52">
        <f t="shared" si="53"/>
        <v>0.32</v>
      </c>
      <c r="V883" s="53">
        <f t="shared" si="54"/>
        <v>228</v>
      </c>
      <c r="W883" s="53">
        <f t="shared" si="55"/>
        <v>74</v>
      </c>
      <c r="Y883" s="51">
        <f>VLOOKUP(A883,'[2]BASE 2023'!$C$5:$DV$1213,94,0)</f>
        <v>0</v>
      </c>
      <c r="Z883" s="51">
        <f>VLOOKUP(A883,'[2]BASE 2023'!$C$5:$DV$1213,93,0)</f>
        <v>0</v>
      </c>
    </row>
    <row r="884" spans="1:26" ht="17.25" customHeight="1" x14ac:dyDescent="0.25">
      <c r="A884" s="58" t="s">
        <v>3326</v>
      </c>
      <c r="B884" s="33">
        <v>45063</v>
      </c>
      <c r="C884" s="57">
        <v>45065</v>
      </c>
      <c r="D884" s="54" t="s">
        <v>732</v>
      </c>
      <c r="E884" s="36" t="s">
        <v>2425</v>
      </c>
      <c r="F884" s="42" t="s">
        <v>2426</v>
      </c>
      <c r="G884" s="46">
        <v>45938000</v>
      </c>
      <c r="H884" s="34">
        <v>45076</v>
      </c>
      <c r="I884" s="36" t="s">
        <v>234</v>
      </c>
      <c r="J884" s="36" t="s">
        <v>1604</v>
      </c>
      <c r="K884" s="37">
        <v>0</v>
      </c>
      <c r="L884" s="55"/>
      <c r="M884" s="56">
        <v>45938000</v>
      </c>
      <c r="N884" s="50">
        <f t="shared" si="52"/>
        <v>0</v>
      </c>
      <c r="O884" s="38">
        <v>1</v>
      </c>
      <c r="P884" s="39"/>
      <c r="Q884" s="40"/>
      <c r="R884" s="41"/>
      <c r="T884" s="51">
        <v>45137</v>
      </c>
      <c r="U884" s="52">
        <f t="shared" si="53"/>
        <v>6.55</v>
      </c>
      <c r="V884" s="53">
        <f t="shared" si="54"/>
        <v>11</v>
      </c>
      <c r="W884" s="53">
        <f t="shared" si="55"/>
        <v>72</v>
      </c>
      <c r="Y884" s="51">
        <f>VLOOKUP(A884,'[2]BASE 2023'!$C$5:$DV$1213,94,0)</f>
        <v>0</v>
      </c>
      <c r="Z884" s="51">
        <f>VLOOKUP(A884,'[2]BASE 2023'!$C$5:$DV$1213,93,0)</f>
        <v>0</v>
      </c>
    </row>
    <row r="885" spans="1:26" ht="17.25" customHeight="1" x14ac:dyDescent="0.25">
      <c r="A885" s="58" t="s">
        <v>3327</v>
      </c>
      <c r="B885" s="33">
        <v>45063</v>
      </c>
      <c r="C885" s="57">
        <v>45064</v>
      </c>
      <c r="D885" s="54" t="s">
        <v>732</v>
      </c>
      <c r="E885" s="36" t="s">
        <v>2427</v>
      </c>
      <c r="F885" s="42" t="s">
        <v>2428</v>
      </c>
      <c r="G885" s="46">
        <v>38336667</v>
      </c>
      <c r="H885" s="34">
        <v>45284</v>
      </c>
      <c r="I885" s="36" t="s">
        <v>234</v>
      </c>
      <c r="J885" s="36" t="s">
        <v>1605</v>
      </c>
      <c r="K885" s="37">
        <v>0</v>
      </c>
      <c r="L885" s="55"/>
      <c r="M885" s="56">
        <v>0</v>
      </c>
      <c r="N885" s="50">
        <f t="shared" si="52"/>
        <v>38336667</v>
      </c>
      <c r="O885" s="38">
        <v>0.33</v>
      </c>
      <c r="P885" s="39"/>
      <c r="Q885" s="40"/>
      <c r="R885" s="41"/>
      <c r="T885" s="51">
        <v>45137</v>
      </c>
      <c r="U885" s="52">
        <f t="shared" si="53"/>
        <v>0.33</v>
      </c>
      <c r="V885" s="53">
        <f t="shared" si="54"/>
        <v>220</v>
      </c>
      <c r="W885" s="53">
        <f t="shared" si="55"/>
        <v>73</v>
      </c>
      <c r="Y885" s="51">
        <f>VLOOKUP(A885,'[2]BASE 2023'!$C$5:$DV$1213,94,0)</f>
        <v>0</v>
      </c>
      <c r="Z885" s="51">
        <f>VLOOKUP(A885,'[2]BASE 2023'!$C$5:$DV$1213,93,0)</f>
        <v>0</v>
      </c>
    </row>
    <row r="886" spans="1:26" ht="17.25" customHeight="1" x14ac:dyDescent="0.25">
      <c r="A886" s="58" t="s">
        <v>3328</v>
      </c>
      <c r="B886" s="33">
        <v>45064</v>
      </c>
      <c r="C886" s="57">
        <v>45069</v>
      </c>
      <c r="D886" s="54" t="s">
        <v>732</v>
      </c>
      <c r="E886" s="36" t="s">
        <v>2429</v>
      </c>
      <c r="F886" s="42" t="s">
        <v>2430</v>
      </c>
      <c r="G886" s="46">
        <v>41440000</v>
      </c>
      <c r="H886" s="34">
        <v>45306</v>
      </c>
      <c r="I886" s="36" t="s">
        <v>234</v>
      </c>
      <c r="J886" s="36" t="s">
        <v>1606</v>
      </c>
      <c r="K886" s="37">
        <v>0</v>
      </c>
      <c r="L886" s="55"/>
      <c r="M886" s="56">
        <v>0</v>
      </c>
      <c r="N886" s="50">
        <f t="shared" si="52"/>
        <v>41440000</v>
      </c>
      <c r="O886" s="38">
        <v>0.28999999999999998</v>
      </c>
      <c r="P886" s="39"/>
      <c r="Q886" s="40"/>
      <c r="R886" s="41"/>
      <c r="T886" s="51">
        <v>45137</v>
      </c>
      <c r="U886" s="52">
        <f t="shared" si="53"/>
        <v>0.28999999999999998</v>
      </c>
      <c r="V886" s="53">
        <f t="shared" si="54"/>
        <v>237</v>
      </c>
      <c r="W886" s="53">
        <f t="shared" si="55"/>
        <v>68</v>
      </c>
      <c r="Y886" s="51">
        <f>VLOOKUP(A886,'[2]BASE 2023'!$C$5:$DV$1213,94,0)</f>
        <v>0</v>
      </c>
      <c r="Z886" s="51">
        <f>VLOOKUP(A886,'[2]BASE 2023'!$C$5:$DV$1213,93,0)</f>
        <v>0</v>
      </c>
    </row>
    <row r="887" spans="1:26" ht="17.25" customHeight="1" x14ac:dyDescent="0.25">
      <c r="A887" s="58" t="s">
        <v>3329</v>
      </c>
      <c r="B887" s="33">
        <v>45065</v>
      </c>
      <c r="C887" s="57">
        <v>45069</v>
      </c>
      <c r="D887" s="54" t="s">
        <v>733</v>
      </c>
      <c r="E887" s="36" t="s">
        <v>2431</v>
      </c>
      <c r="F887" s="42" t="s">
        <v>2432</v>
      </c>
      <c r="G887" s="46">
        <v>16000000</v>
      </c>
      <c r="H887" s="34">
        <v>45221</v>
      </c>
      <c r="I887" s="36" t="s">
        <v>234</v>
      </c>
      <c r="J887" s="36" t="s">
        <v>1607</v>
      </c>
      <c r="K887" s="37">
        <v>0</v>
      </c>
      <c r="L887" s="55"/>
      <c r="M887" s="56">
        <v>0</v>
      </c>
      <c r="N887" s="50">
        <f t="shared" si="52"/>
        <v>16000000</v>
      </c>
      <c r="O887" s="38">
        <v>0.45</v>
      </c>
      <c r="P887" s="39"/>
      <c r="Q887" s="40"/>
      <c r="R887" s="41"/>
      <c r="T887" s="51">
        <v>45137</v>
      </c>
      <c r="U887" s="52">
        <f t="shared" si="53"/>
        <v>0.45</v>
      </c>
      <c r="V887" s="53">
        <f t="shared" si="54"/>
        <v>152</v>
      </c>
      <c r="W887" s="53">
        <f t="shared" si="55"/>
        <v>68</v>
      </c>
      <c r="Y887" s="51">
        <f>VLOOKUP(A887,'[2]BASE 2023'!$C$5:$DV$1213,94,0)</f>
        <v>45222</v>
      </c>
      <c r="Z887" s="51">
        <f>VLOOKUP(A887,'[2]BASE 2023'!$C$5:$DV$1213,93,0)</f>
        <v>45191</v>
      </c>
    </row>
    <row r="888" spans="1:26" ht="17.25" customHeight="1" x14ac:dyDescent="0.25">
      <c r="A888" s="58" t="s">
        <v>3330</v>
      </c>
      <c r="B888" s="33">
        <v>45064</v>
      </c>
      <c r="C888" s="57">
        <v>45065</v>
      </c>
      <c r="D888" s="54" t="s">
        <v>732</v>
      </c>
      <c r="E888" s="36" t="s">
        <v>361</v>
      </c>
      <c r="F888" s="42" t="s">
        <v>1699</v>
      </c>
      <c r="G888" s="46">
        <v>52152333</v>
      </c>
      <c r="H888" s="34">
        <v>45285</v>
      </c>
      <c r="I888" s="36" t="s">
        <v>234</v>
      </c>
      <c r="J888" s="36" t="s">
        <v>1608</v>
      </c>
      <c r="K888" s="37">
        <v>0</v>
      </c>
      <c r="L888" s="55"/>
      <c r="M888" s="56">
        <v>0</v>
      </c>
      <c r="N888" s="50">
        <f t="shared" si="52"/>
        <v>52152333</v>
      </c>
      <c r="O888" s="38">
        <v>0.33</v>
      </c>
      <c r="P888" s="39"/>
      <c r="Q888" s="40"/>
      <c r="R888" s="41"/>
      <c r="T888" s="51">
        <v>45137</v>
      </c>
      <c r="U888" s="52">
        <f t="shared" si="53"/>
        <v>0.33</v>
      </c>
      <c r="V888" s="53">
        <f t="shared" si="54"/>
        <v>220</v>
      </c>
      <c r="W888" s="53">
        <f t="shared" si="55"/>
        <v>72</v>
      </c>
      <c r="Y888" s="51">
        <f>VLOOKUP(A888,'[2]BASE 2023'!$C$5:$DV$1213,94,0)</f>
        <v>0</v>
      </c>
      <c r="Z888" s="51">
        <f>VLOOKUP(A888,'[2]BASE 2023'!$C$5:$DV$1213,93,0)</f>
        <v>0</v>
      </c>
    </row>
    <row r="889" spans="1:26" ht="17.25" customHeight="1" x14ac:dyDescent="0.25">
      <c r="A889" s="58" t="s">
        <v>3331</v>
      </c>
      <c r="B889" s="33">
        <v>45069</v>
      </c>
      <c r="C889" s="57">
        <v>45078</v>
      </c>
      <c r="D889" s="54" t="s">
        <v>732</v>
      </c>
      <c r="E889" s="36" t="s">
        <v>4206</v>
      </c>
      <c r="F889" s="42" t="s">
        <v>233</v>
      </c>
      <c r="G889" s="46">
        <v>33990000</v>
      </c>
      <c r="H889" s="34">
        <v>45301</v>
      </c>
      <c r="I889" s="36" t="s">
        <v>234</v>
      </c>
      <c r="J889" s="36" t="s">
        <v>1609</v>
      </c>
      <c r="K889" s="37">
        <v>0</v>
      </c>
      <c r="L889" s="55"/>
      <c r="M889" s="56">
        <v>0</v>
      </c>
      <c r="N889" s="50">
        <f t="shared" si="52"/>
        <v>33990000</v>
      </c>
      <c r="O889" s="38">
        <v>0.26</v>
      </c>
      <c r="P889" s="39"/>
      <c r="Q889" s="40"/>
      <c r="R889" s="41"/>
      <c r="T889" s="51">
        <v>45137</v>
      </c>
      <c r="U889" s="52">
        <f t="shared" si="53"/>
        <v>0.26</v>
      </c>
      <c r="V889" s="53">
        <f t="shared" si="54"/>
        <v>223</v>
      </c>
      <c r="W889" s="53">
        <f t="shared" si="55"/>
        <v>59</v>
      </c>
      <c r="Y889" s="51">
        <f>VLOOKUP(A889,'[2]BASE 2023'!$C$5:$DV$1213,94,0)</f>
        <v>0</v>
      </c>
      <c r="Z889" s="51">
        <f>VLOOKUP(A889,'[2]BASE 2023'!$C$5:$DV$1213,93,0)</f>
        <v>0</v>
      </c>
    </row>
    <row r="890" spans="1:26" ht="17.25" customHeight="1" x14ac:dyDescent="0.25">
      <c r="A890" s="58" t="s">
        <v>3332</v>
      </c>
      <c r="B890" s="33">
        <v>45065</v>
      </c>
      <c r="C890" s="57">
        <v>45072</v>
      </c>
      <c r="D890" s="54" t="s">
        <v>732</v>
      </c>
      <c r="E890" s="36" t="s">
        <v>2433</v>
      </c>
      <c r="F890" s="42" t="s">
        <v>2434</v>
      </c>
      <c r="G890" s="46">
        <v>41921000</v>
      </c>
      <c r="H890" s="34">
        <v>45296</v>
      </c>
      <c r="I890" s="36" t="s">
        <v>234</v>
      </c>
      <c r="J890" s="36" t="s">
        <v>1610</v>
      </c>
      <c r="K890" s="37">
        <v>0</v>
      </c>
      <c r="L890" s="55"/>
      <c r="M890" s="56">
        <v>0</v>
      </c>
      <c r="N890" s="50">
        <f t="shared" si="52"/>
        <v>41921000</v>
      </c>
      <c r="O890" s="38">
        <v>0.28999999999999998</v>
      </c>
      <c r="P890" s="39"/>
      <c r="Q890" s="40"/>
      <c r="R890" s="41"/>
      <c r="T890" s="51">
        <v>45137</v>
      </c>
      <c r="U890" s="52">
        <f t="shared" si="53"/>
        <v>0.28999999999999998</v>
      </c>
      <c r="V890" s="53">
        <f t="shared" si="54"/>
        <v>224</v>
      </c>
      <c r="W890" s="53">
        <f t="shared" si="55"/>
        <v>65</v>
      </c>
      <c r="Y890" s="51">
        <f>VLOOKUP(A890,'[2]BASE 2023'!$C$5:$DV$1213,94,0)</f>
        <v>0</v>
      </c>
      <c r="Z890" s="51">
        <f>VLOOKUP(A890,'[2]BASE 2023'!$C$5:$DV$1213,93,0)</f>
        <v>0</v>
      </c>
    </row>
    <row r="891" spans="1:26" ht="17.25" customHeight="1" x14ac:dyDescent="0.25">
      <c r="A891" s="58" t="s">
        <v>3333</v>
      </c>
      <c r="B891" s="33">
        <v>45065</v>
      </c>
      <c r="C891" s="57">
        <v>45070</v>
      </c>
      <c r="D891" s="54" t="s">
        <v>732</v>
      </c>
      <c r="E891" s="36" t="s">
        <v>2455</v>
      </c>
      <c r="F891" s="42" t="s">
        <v>3753</v>
      </c>
      <c r="G891" s="46">
        <v>54400000</v>
      </c>
      <c r="H891" s="34">
        <v>45314</v>
      </c>
      <c r="I891" s="35" t="s">
        <v>557</v>
      </c>
      <c r="J891" s="36" t="s">
        <v>1624</v>
      </c>
      <c r="K891" s="37">
        <v>0</v>
      </c>
      <c r="L891" s="55"/>
      <c r="M891" s="56">
        <v>0</v>
      </c>
      <c r="N891" s="50">
        <f t="shared" si="52"/>
        <v>54400000</v>
      </c>
      <c r="O891" s="38">
        <v>0.27</v>
      </c>
      <c r="P891" s="39"/>
      <c r="Q891" s="40"/>
      <c r="R891" s="41"/>
      <c r="T891" s="51">
        <v>45137</v>
      </c>
      <c r="U891" s="52">
        <f t="shared" si="53"/>
        <v>0.27</v>
      </c>
      <c r="V891" s="53">
        <f t="shared" si="54"/>
        <v>244</v>
      </c>
      <c r="W891" s="53">
        <f t="shared" si="55"/>
        <v>67</v>
      </c>
      <c r="Y891" s="51">
        <f>VLOOKUP(A891,'[2]BASE 2023'!$C$5:$DV$1213,94,0)</f>
        <v>0</v>
      </c>
      <c r="Z891" s="51">
        <f>VLOOKUP(A891,'[2]BASE 2023'!$C$5:$DV$1213,93,0)</f>
        <v>0</v>
      </c>
    </row>
    <row r="892" spans="1:26" ht="17.25" customHeight="1" x14ac:dyDescent="0.25">
      <c r="A892" s="58" t="s">
        <v>3334</v>
      </c>
      <c r="B892" s="33">
        <v>45049</v>
      </c>
      <c r="C892" s="57">
        <v>45056</v>
      </c>
      <c r="D892" s="54" t="s">
        <v>734</v>
      </c>
      <c r="E892" s="36" t="s">
        <v>2435</v>
      </c>
      <c r="F892" s="42" t="s">
        <v>2214</v>
      </c>
      <c r="G892" s="46">
        <v>330299168</v>
      </c>
      <c r="H892" s="34">
        <v>45300</v>
      </c>
      <c r="I892" s="36" t="s">
        <v>235</v>
      </c>
      <c r="J892" s="36" t="s">
        <v>1611</v>
      </c>
      <c r="K892" s="37">
        <v>0</v>
      </c>
      <c r="L892" s="55"/>
      <c r="M892" s="56">
        <v>0</v>
      </c>
      <c r="N892" s="50">
        <f t="shared" si="52"/>
        <v>330299168</v>
      </c>
      <c r="O892" s="38">
        <v>0.33</v>
      </c>
      <c r="P892" s="39"/>
      <c r="Q892" s="40"/>
      <c r="R892" s="41"/>
      <c r="T892" s="51">
        <v>45137</v>
      </c>
      <c r="U892" s="52">
        <f t="shared" si="53"/>
        <v>0.33</v>
      </c>
      <c r="V892" s="53">
        <f t="shared" si="54"/>
        <v>244</v>
      </c>
      <c r="W892" s="53">
        <f t="shared" si="55"/>
        <v>81</v>
      </c>
      <c r="Y892" s="51">
        <f>VLOOKUP(A892,'[2]BASE 2023'!$C$5:$DV$1213,94,0)</f>
        <v>0</v>
      </c>
      <c r="Z892" s="51">
        <f>VLOOKUP(A892,'[2]BASE 2023'!$C$5:$DV$1213,93,0)</f>
        <v>0</v>
      </c>
    </row>
    <row r="893" spans="1:26" ht="17.25" customHeight="1" x14ac:dyDescent="0.25">
      <c r="A893" s="58" t="s">
        <v>3334</v>
      </c>
      <c r="B893" s="33">
        <v>45049</v>
      </c>
      <c r="C893" s="57">
        <v>45056</v>
      </c>
      <c r="D893" s="54" t="s">
        <v>734</v>
      </c>
      <c r="E893" s="36" t="s">
        <v>2435</v>
      </c>
      <c r="F893" s="42" t="s">
        <v>2214</v>
      </c>
      <c r="G893" s="46">
        <v>77477583</v>
      </c>
      <c r="H893" s="34">
        <v>45300</v>
      </c>
      <c r="I893" s="36" t="s">
        <v>235</v>
      </c>
      <c r="J893" s="36" t="s">
        <v>1611</v>
      </c>
      <c r="K893" s="37">
        <v>0</v>
      </c>
      <c r="L893" s="55"/>
      <c r="M893" s="56">
        <v>0</v>
      </c>
      <c r="N893" s="50">
        <f t="shared" si="52"/>
        <v>77477583</v>
      </c>
      <c r="O893" s="38">
        <v>0.33</v>
      </c>
      <c r="P893" s="39"/>
      <c r="Q893" s="40"/>
      <c r="R893" s="41"/>
      <c r="T893" s="51">
        <v>45137</v>
      </c>
      <c r="U893" s="52">
        <f t="shared" si="53"/>
        <v>0.33</v>
      </c>
      <c r="V893" s="53">
        <f t="shared" si="54"/>
        <v>244</v>
      </c>
      <c r="W893" s="53">
        <f t="shared" si="55"/>
        <v>81</v>
      </c>
      <c r="Y893" s="51">
        <f>VLOOKUP(A893,'[2]BASE 2023'!$C$5:$DV$1213,94,0)</f>
        <v>0</v>
      </c>
      <c r="Z893" s="51">
        <f>VLOOKUP(A893,'[2]BASE 2023'!$C$5:$DV$1213,93,0)</f>
        <v>0</v>
      </c>
    </row>
    <row r="894" spans="1:26" ht="17.25" customHeight="1" x14ac:dyDescent="0.25">
      <c r="A894" s="58" t="s">
        <v>3335</v>
      </c>
      <c r="B894" s="33">
        <v>45071</v>
      </c>
      <c r="C894" s="57">
        <v>45076</v>
      </c>
      <c r="D894" s="54" t="s">
        <v>737</v>
      </c>
      <c r="E894" s="36" t="s">
        <v>223</v>
      </c>
      <c r="F894" s="42" t="s">
        <v>2436</v>
      </c>
      <c r="G894" s="46">
        <v>337316864</v>
      </c>
      <c r="H894" s="34">
        <v>45291</v>
      </c>
      <c r="I894" s="36" t="s">
        <v>234</v>
      </c>
      <c r="J894" s="36" t="s">
        <v>1612</v>
      </c>
      <c r="K894" s="37">
        <v>0</v>
      </c>
      <c r="L894" s="55"/>
      <c r="M894" s="56">
        <v>0</v>
      </c>
      <c r="N894" s="50">
        <f t="shared" si="52"/>
        <v>337316864</v>
      </c>
      <c r="O894" s="38">
        <v>0.28000000000000003</v>
      </c>
      <c r="P894" s="39"/>
      <c r="Q894" s="40"/>
      <c r="R894" s="41"/>
      <c r="T894" s="51">
        <v>45137</v>
      </c>
      <c r="U894" s="52">
        <f t="shared" si="53"/>
        <v>0.28000000000000003</v>
      </c>
      <c r="V894" s="53">
        <f t="shared" si="54"/>
        <v>215</v>
      </c>
      <c r="W894" s="53">
        <f t="shared" si="55"/>
        <v>61</v>
      </c>
      <c r="Y894" s="51">
        <f>VLOOKUP(A894,'[2]BASE 2023'!$C$5:$DV$1213,94,0)</f>
        <v>0</v>
      </c>
      <c r="Z894" s="51">
        <f>VLOOKUP(A894,'[2]BASE 2023'!$C$5:$DV$1213,93,0)</f>
        <v>0</v>
      </c>
    </row>
    <row r="895" spans="1:26" ht="17.25" customHeight="1" x14ac:dyDescent="0.25">
      <c r="A895" s="58" t="s">
        <v>3336</v>
      </c>
      <c r="B895" s="33">
        <v>45070</v>
      </c>
      <c r="C895" s="57">
        <v>45072</v>
      </c>
      <c r="D895" s="54" t="s">
        <v>732</v>
      </c>
      <c r="E895" s="36" t="s">
        <v>192</v>
      </c>
      <c r="F895" s="42" t="s">
        <v>2437</v>
      </c>
      <c r="G895" s="46">
        <v>53750000</v>
      </c>
      <c r="H895" s="34">
        <v>45290</v>
      </c>
      <c r="I895" s="36" t="s">
        <v>234</v>
      </c>
      <c r="J895" s="36" t="s">
        <v>1613</v>
      </c>
      <c r="K895" s="37">
        <v>0</v>
      </c>
      <c r="L895" s="55"/>
      <c r="M895" s="56">
        <v>0</v>
      </c>
      <c r="N895" s="50">
        <f t="shared" si="52"/>
        <v>53750000</v>
      </c>
      <c r="O895" s="38">
        <v>0.3</v>
      </c>
      <c r="P895" s="39"/>
      <c r="Q895" s="40"/>
      <c r="R895" s="41"/>
      <c r="T895" s="51">
        <v>45137</v>
      </c>
      <c r="U895" s="52">
        <f t="shared" si="53"/>
        <v>0.3</v>
      </c>
      <c r="V895" s="53">
        <f t="shared" si="54"/>
        <v>218</v>
      </c>
      <c r="W895" s="53">
        <f t="shared" si="55"/>
        <v>65</v>
      </c>
      <c r="Y895" s="51">
        <f>VLOOKUP(A895,'[2]BASE 2023'!$C$5:$DV$1213,94,0)</f>
        <v>0</v>
      </c>
      <c r="Z895" s="51">
        <f>VLOOKUP(A895,'[2]BASE 2023'!$C$5:$DV$1213,93,0)</f>
        <v>0</v>
      </c>
    </row>
    <row r="896" spans="1:26" ht="17.25" customHeight="1" x14ac:dyDescent="0.25">
      <c r="A896" s="58" t="s">
        <v>3337</v>
      </c>
      <c r="B896" s="33">
        <v>45065</v>
      </c>
      <c r="C896" s="57">
        <v>45084</v>
      </c>
      <c r="D896" s="54" t="s">
        <v>734</v>
      </c>
      <c r="E896" s="36" t="s">
        <v>2438</v>
      </c>
      <c r="F896" s="42" t="s">
        <v>436</v>
      </c>
      <c r="G896" s="46">
        <v>81867240</v>
      </c>
      <c r="H896" s="34">
        <v>45449</v>
      </c>
      <c r="I896" s="36" t="s">
        <v>235</v>
      </c>
      <c r="J896" s="36" t="s">
        <v>1614</v>
      </c>
      <c r="K896" s="37">
        <v>0</v>
      </c>
      <c r="L896" s="55"/>
      <c r="M896" s="56">
        <v>0</v>
      </c>
      <c r="N896" s="50">
        <f t="shared" si="52"/>
        <v>81867240</v>
      </c>
      <c r="O896" s="38">
        <v>0.15</v>
      </c>
      <c r="P896" s="39"/>
      <c r="Q896" s="40"/>
      <c r="R896" s="41"/>
      <c r="T896" s="51">
        <v>45137</v>
      </c>
      <c r="U896" s="52">
        <f t="shared" si="53"/>
        <v>0.15</v>
      </c>
      <c r="V896" s="53">
        <f t="shared" si="54"/>
        <v>365</v>
      </c>
      <c r="W896" s="53">
        <f t="shared" si="55"/>
        <v>53</v>
      </c>
      <c r="Y896" s="51">
        <f>VLOOKUP(A896,'[2]BASE 2023'!$C$5:$DV$1213,94,0)</f>
        <v>0</v>
      </c>
      <c r="Z896" s="51">
        <f>VLOOKUP(A896,'[2]BASE 2023'!$C$5:$DV$1213,93,0)</f>
        <v>0</v>
      </c>
    </row>
    <row r="897" spans="1:26" ht="17.25" customHeight="1" x14ac:dyDescent="0.25">
      <c r="A897" s="58" t="s">
        <v>3338</v>
      </c>
      <c r="B897" s="33">
        <v>45063</v>
      </c>
      <c r="C897" s="57">
        <v>45069</v>
      </c>
      <c r="D897" s="54" t="s">
        <v>735</v>
      </c>
      <c r="E897" s="36" t="s">
        <v>2439</v>
      </c>
      <c r="F897" s="42" t="s">
        <v>2440</v>
      </c>
      <c r="G897" s="46">
        <v>137044729</v>
      </c>
      <c r="H897" s="34">
        <v>45252</v>
      </c>
      <c r="I897" s="36" t="s">
        <v>234</v>
      </c>
      <c r="J897" s="36" t="s">
        <v>1615</v>
      </c>
      <c r="K897" s="37">
        <v>0</v>
      </c>
      <c r="L897" s="55"/>
      <c r="M897" s="56">
        <v>0</v>
      </c>
      <c r="N897" s="50">
        <f t="shared" si="52"/>
        <v>137044729</v>
      </c>
      <c r="O897" s="38">
        <v>0.37</v>
      </c>
      <c r="P897" s="39"/>
      <c r="Q897" s="40"/>
      <c r="R897" s="41"/>
      <c r="T897" s="51">
        <v>45137</v>
      </c>
      <c r="U897" s="52">
        <f t="shared" si="53"/>
        <v>0.37</v>
      </c>
      <c r="V897" s="53">
        <f t="shared" si="54"/>
        <v>183</v>
      </c>
      <c r="W897" s="53">
        <f t="shared" si="55"/>
        <v>68</v>
      </c>
      <c r="Y897" s="51">
        <f>VLOOKUP(A897,'[2]BASE 2023'!$C$5:$DV$1213,94,0)</f>
        <v>0</v>
      </c>
      <c r="Z897" s="51">
        <f>VLOOKUP(A897,'[2]BASE 2023'!$C$5:$DV$1213,93,0)</f>
        <v>0</v>
      </c>
    </row>
    <row r="898" spans="1:26" ht="17.25" customHeight="1" x14ac:dyDescent="0.25">
      <c r="A898" s="58" t="s">
        <v>3339</v>
      </c>
      <c r="B898" s="33">
        <v>45072</v>
      </c>
      <c r="C898" s="57">
        <v>45082</v>
      </c>
      <c r="D898" s="54" t="s">
        <v>735</v>
      </c>
      <c r="E898" s="36" t="s">
        <v>2441</v>
      </c>
      <c r="F898" s="42" t="s">
        <v>2442</v>
      </c>
      <c r="G898" s="46">
        <v>321000</v>
      </c>
      <c r="H898" s="34">
        <v>45326</v>
      </c>
      <c r="I898" s="36" t="s">
        <v>235</v>
      </c>
      <c r="J898" s="36" t="s">
        <v>1616</v>
      </c>
      <c r="K898" s="37">
        <v>0</v>
      </c>
      <c r="L898" s="55"/>
      <c r="M898" s="56">
        <v>0</v>
      </c>
      <c r="N898" s="50">
        <f t="shared" si="52"/>
        <v>321000</v>
      </c>
      <c r="O898" s="38">
        <v>0.23</v>
      </c>
      <c r="P898" s="39"/>
      <c r="Q898" s="40"/>
      <c r="R898" s="41"/>
      <c r="T898" s="51">
        <v>45137</v>
      </c>
      <c r="U898" s="52">
        <f t="shared" si="53"/>
        <v>0.23</v>
      </c>
      <c r="V898" s="53">
        <f t="shared" si="54"/>
        <v>244</v>
      </c>
      <c r="W898" s="53">
        <f t="shared" si="55"/>
        <v>55</v>
      </c>
      <c r="Y898" s="51">
        <f>VLOOKUP(A898,'[2]BASE 2023'!$C$5:$DV$1213,94,0)</f>
        <v>0</v>
      </c>
      <c r="Z898" s="51">
        <f>VLOOKUP(A898,'[2]BASE 2023'!$C$5:$DV$1213,93,0)</f>
        <v>0</v>
      </c>
    </row>
    <row r="899" spans="1:26" ht="17.25" customHeight="1" x14ac:dyDescent="0.25">
      <c r="A899" s="58" t="s">
        <v>3339</v>
      </c>
      <c r="B899" s="33">
        <v>45072</v>
      </c>
      <c r="C899" s="57">
        <v>45082</v>
      </c>
      <c r="D899" s="54" t="s">
        <v>735</v>
      </c>
      <c r="E899" s="36" t="s">
        <v>2441</v>
      </c>
      <c r="F899" s="42" t="s">
        <v>2442</v>
      </c>
      <c r="G899" s="46">
        <v>6000000</v>
      </c>
      <c r="H899" s="34">
        <v>45326</v>
      </c>
      <c r="I899" s="36" t="s">
        <v>235</v>
      </c>
      <c r="J899" s="36" t="s">
        <v>1616</v>
      </c>
      <c r="K899" s="37">
        <v>0</v>
      </c>
      <c r="L899" s="55"/>
      <c r="M899" s="56">
        <v>0</v>
      </c>
      <c r="N899" s="50">
        <f t="shared" si="52"/>
        <v>6000000</v>
      </c>
      <c r="O899" s="38">
        <v>0.23</v>
      </c>
      <c r="P899" s="39"/>
      <c r="Q899" s="40"/>
      <c r="R899" s="41"/>
      <c r="T899" s="51">
        <v>45137</v>
      </c>
      <c r="U899" s="52">
        <f t="shared" si="53"/>
        <v>0.23</v>
      </c>
      <c r="V899" s="53">
        <f t="shared" si="54"/>
        <v>244</v>
      </c>
      <c r="W899" s="53">
        <f t="shared" si="55"/>
        <v>55</v>
      </c>
      <c r="Y899" s="51">
        <f>VLOOKUP(A899,'[2]BASE 2023'!$C$5:$DV$1213,94,0)</f>
        <v>0</v>
      </c>
      <c r="Z899" s="51">
        <f>VLOOKUP(A899,'[2]BASE 2023'!$C$5:$DV$1213,93,0)</f>
        <v>0</v>
      </c>
    </row>
    <row r="900" spans="1:26" ht="17.25" customHeight="1" x14ac:dyDescent="0.25">
      <c r="A900" s="58" t="s">
        <v>3339</v>
      </c>
      <c r="B900" s="33">
        <v>45072</v>
      </c>
      <c r="C900" s="57">
        <v>45082</v>
      </c>
      <c r="D900" s="54" t="s">
        <v>735</v>
      </c>
      <c r="E900" s="36" t="s">
        <v>2441</v>
      </c>
      <c r="F900" s="42" t="s">
        <v>2442</v>
      </c>
      <c r="G900" s="46">
        <v>1018000</v>
      </c>
      <c r="H900" s="34">
        <v>45326</v>
      </c>
      <c r="I900" s="36" t="s">
        <v>235</v>
      </c>
      <c r="J900" s="36" t="s">
        <v>1616</v>
      </c>
      <c r="K900" s="37">
        <v>0</v>
      </c>
      <c r="L900" s="55"/>
      <c r="M900" s="56">
        <v>0</v>
      </c>
      <c r="N900" s="50">
        <f t="shared" si="52"/>
        <v>1018000</v>
      </c>
      <c r="O900" s="38">
        <v>0.23</v>
      </c>
      <c r="P900" s="39"/>
      <c r="Q900" s="40"/>
      <c r="R900" s="41"/>
      <c r="T900" s="51">
        <v>45137</v>
      </c>
      <c r="U900" s="52">
        <f t="shared" si="53"/>
        <v>0.23</v>
      </c>
      <c r="V900" s="53">
        <f t="shared" si="54"/>
        <v>244</v>
      </c>
      <c r="W900" s="53">
        <f t="shared" si="55"/>
        <v>55</v>
      </c>
      <c r="Y900" s="51">
        <f>VLOOKUP(A900,'[2]BASE 2023'!$C$5:$DV$1213,94,0)</f>
        <v>0</v>
      </c>
      <c r="Z900" s="51">
        <f>VLOOKUP(A900,'[2]BASE 2023'!$C$5:$DV$1213,93,0)</f>
        <v>0</v>
      </c>
    </row>
    <row r="901" spans="1:26" ht="17.25" customHeight="1" x14ac:dyDescent="0.25">
      <c r="A901" s="58" t="s">
        <v>3339</v>
      </c>
      <c r="B901" s="33">
        <v>45072</v>
      </c>
      <c r="C901" s="57">
        <v>45082</v>
      </c>
      <c r="D901" s="54" t="s">
        <v>735</v>
      </c>
      <c r="E901" s="36" t="s">
        <v>2441</v>
      </c>
      <c r="F901" s="42" t="s">
        <v>2442</v>
      </c>
      <c r="G901" s="46">
        <v>1824000</v>
      </c>
      <c r="H901" s="34">
        <v>45326</v>
      </c>
      <c r="I901" s="36" t="s">
        <v>235</v>
      </c>
      <c r="J901" s="36" t="s">
        <v>1616</v>
      </c>
      <c r="K901" s="37">
        <v>0</v>
      </c>
      <c r="L901" s="55"/>
      <c r="M901" s="56">
        <v>0</v>
      </c>
      <c r="N901" s="50">
        <f t="shared" si="52"/>
        <v>1824000</v>
      </c>
      <c r="O901" s="38">
        <v>0.23</v>
      </c>
      <c r="P901" s="39"/>
      <c r="Q901" s="40"/>
      <c r="R901" s="41"/>
      <c r="T901" s="51">
        <v>45137</v>
      </c>
      <c r="U901" s="52">
        <f t="shared" si="53"/>
        <v>0.23</v>
      </c>
      <c r="V901" s="53">
        <f t="shared" si="54"/>
        <v>244</v>
      </c>
      <c r="W901" s="53">
        <f t="shared" si="55"/>
        <v>55</v>
      </c>
      <c r="Y901" s="51">
        <f>VLOOKUP(A901,'[2]BASE 2023'!$C$5:$DV$1213,94,0)</f>
        <v>0</v>
      </c>
      <c r="Z901" s="51">
        <f>VLOOKUP(A901,'[2]BASE 2023'!$C$5:$DV$1213,93,0)</f>
        <v>0</v>
      </c>
    </row>
    <row r="902" spans="1:26" ht="17.25" customHeight="1" x14ac:dyDescent="0.25">
      <c r="A902" s="58" t="s">
        <v>3339</v>
      </c>
      <c r="B902" s="33">
        <v>45072</v>
      </c>
      <c r="C902" s="57">
        <v>45082</v>
      </c>
      <c r="D902" s="54" t="s">
        <v>735</v>
      </c>
      <c r="E902" s="36" t="s">
        <v>2441</v>
      </c>
      <c r="F902" s="42" t="s">
        <v>2442</v>
      </c>
      <c r="G902" s="46">
        <v>2916000</v>
      </c>
      <c r="H902" s="34">
        <v>45326</v>
      </c>
      <c r="I902" s="36" t="s">
        <v>235</v>
      </c>
      <c r="J902" s="36" t="s">
        <v>1616</v>
      </c>
      <c r="K902" s="37">
        <v>0</v>
      </c>
      <c r="L902" s="55"/>
      <c r="M902" s="56">
        <v>0</v>
      </c>
      <c r="N902" s="50">
        <f t="shared" si="52"/>
        <v>2916000</v>
      </c>
      <c r="O902" s="38">
        <v>0.23</v>
      </c>
      <c r="P902" s="39"/>
      <c r="Q902" s="40"/>
      <c r="R902" s="41"/>
      <c r="T902" s="51">
        <v>45137</v>
      </c>
      <c r="U902" s="52">
        <f t="shared" si="53"/>
        <v>0.23</v>
      </c>
      <c r="V902" s="53">
        <f t="shared" si="54"/>
        <v>244</v>
      </c>
      <c r="W902" s="53">
        <f t="shared" si="55"/>
        <v>55</v>
      </c>
      <c r="Y902" s="51">
        <f>VLOOKUP(A902,'[2]BASE 2023'!$C$5:$DV$1213,94,0)</f>
        <v>0</v>
      </c>
      <c r="Z902" s="51">
        <f>VLOOKUP(A902,'[2]BASE 2023'!$C$5:$DV$1213,93,0)</f>
        <v>0</v>
      </c>
    </row>
    <row r="903" spans="1:26" ht="17.25" customHeight="1" x14ac:dyDescent="0.25">
      <c r="A903" s="58" t="s">
        <v>3339</v>
      </c>
      <c r="B903" s="33">
        <v>45072</v>
      </c>
      <c r="C903" s="57">
        <v>45082</v>
      </c>
      <c r="D903" s="54" t="s">
        <v>735</v>
      </c>
      <c r="E903" s="36" t="s">
        <v>2441</v>
      </c>
      <c r="F903" s="42" t="s">
        <v>2442</v>
      </c>
      <c r="G903" s="46">
        <v>1080000</v>
      </c>
      <c r="H903" s="34">
        <v>45326</v>
      </c>
      <c r="I903" s="36" t="s">
        <v>235</v>
      </c>
      <c r="J903" s="36" t="s">
        <v>1616</v>
      </c>
      <c r="K903" s="37">
        <v>0</v>
      </c>
      <c r="L903" s="55"/>
      <c r="M903" s="56">
        <v>0</v>
      </c>
      <c r="N903" s="50">
        <f t="shared" si="52"/>
        <v>1080000</v>
      </c>
      <c r="O903" s="38">
        <v>0.23</v>
      </c>
      <c r="P903" s="39"/>
      <c r="Q903" s="40"/>
      <c r="R903" s="41"/>
      <c r="T903" s="51">
        <v>45137</v>
      </c>
      <c r="U903" s="52">
        <f t="shared" si="53"/>
        <v>0.23</v>
      </c>
      <c r="V903" s="53">
        <f t="shared" si="54"/>
        <v>244</v>
      </c>
      <c r="W903" s="53">
        <f t="shared" si="55"/>
        <v>55</v>
      </c>
      <c r="Y903" s="51">
        <f>VLOOKUP(A903,'[2]BASE 2023'!$C$5:$DV$1213,94,0)</f>
        <v>0</v>
      </c>
      <c r="Z903" s="51">
        <f>VLOOKUP(A903,'[2]BASE 2023'!$C$5:$DV$1213,93,0)</f>
        <v>0</v>
      </c>
    </row>
    <row r="904" spans="1:26" ht="17.25" customHeight="1" x14ac:dyDescent="0.25">
      <c r="A904" s="58" t="s">
        <v>3339</v>
      </c>
      <c r="B904" s="33">
        <v>45072</v>
      </c>
      <c r="C904" s="57">
        <v>45082</v>
      </c>
      <c r="D904" s="54" t="s">
        <v>735</v>
      </c>
      <c r="E904" s="36" t="s">
        <v>2441</v>
      </c>
      <c r="F904" s="42" t="s">
        <v>2442</v>
      </c>
      <c r="G904" s="46">
        <v>18000000</v>
      </c>
      <c r="H904" s="34">
        <v>45326</v>
      </c>
      <c r="I904" s="36" t="s">
        <v>235</v>
      </c>
      <c r="J904" s="36" t="s">
        <v>1616</v>
      </c>
      <c r="K904" s="37">
        <v>0</v>
      </c>
      <c r="L904" s="55"/>
      <c r="M904" s="56">
        <v>0</v>
      </c>
      <c r="N904" s="50">
        <f t="shared" si="52"/>
        <v>18000000</v>
      </c>
      <c r="O904" s="38">
        <v>0.23</v>
      </c>
      <c r="P904" s="39"/>
      <c r="Q904" s="40"/>
      <c r="R904" s="41"/>
      <c r="T904" s="51">
        <v>45137</v>
      </c>
      <c r="U904" s="52">
        <f t="shared" si="53"/>
        <v>0.23</v>
      </c>
      <c r="V904" s="53">
        <f t="shared" si="54"/>
        <v>244</v>
      </c>
      <c r="W904" s="53">
        <f t="shared" si="55"/>
        <v>55</v>
      </c>
      <c r="Y904" s="51">
        <f>VLOOKUP(A904,'[2]BASE 2023'!$C$5:$DV$1213,94,0)</f>
        <v>0</v>
      </c>
      <c r="Z904" s="51">
        <f>VLOOKUP(A904,'[2]BASE 2023'!$C$5:$DV$1213,93,0)</f>
        <v>0</v>
      </c>
    </row>
    <row r="905" spans="1:26" ht="17.25" customHeight="1" x14ac:dyDescent="0.25">
      <c r="A905" s="58" t="s">
        <v>3339</v>
      </c>
      <c r="B905" s="33">
        <v>45072</v>
      </c>
      <c r="C905" s="57">
        <v>45082</v>
      </c>
      <c r="D905" s="54" t="s">
        <v>735</v>
      </c>
      <c r="E905" s="36" t="s">
        <v>2441</v>
      </c>
      <c r="F905" s="42" t="s">
        <v>2442</v>
      </c>
      <c r="G905" s="46">
        <v>3623000</v>
      </c>
      <c r="H905" s="34">
        <v>45326</v>
      </c>
      <c r="I905" s="36" t="s">
        <v>235</v>
      </c>
      <c r="J905" s="36" t="s">
        <v>1616</v>
      </c>
      <c r="K905" s="37">
        <v>0</v>
      </c>
      <c r="L905" s="55"/>
      <c r="M905" s="56">
        <v>0</v>
      </c>
      <c r="N905" s="50">
        <f t="shared" si="52"/>
        <v>3623000</v>
      </c>
      <c r="O905" s="38">
        <v>0.23</v>
      </c>
      <c r="P905" s="39"/>
      <c r="Q905" s="40"/>
      <c r="R905" s="41"/>
      <c r="T905" s="51">
        <v>45137</v>
      </c>
      <c r="U905" s="52">
        <f t="shared" si="53"/>
        <v>0.23</v>
      </c>
      <c r="V905" s="53">
        <f t="shared" si="54"/>
        <v>244</v>
      </c>
      <c r="W905" s="53">
        <f t="shared" si="55"/>
        <v>55</v>
      </c>
      <c r="Y905" s="51">
        <f>VLOOKUP(A905,'[2]BASE 2023'!$C$5:$DV$1213,94,0)</f>
        <v>0</v>
      </c>
      <c r="Z905" s="51">
        <f>VLOOKUP(A905,'[2]BASE 2023'!$C$5:$DV$1213,93,0)</f>
        <v>0</v>
      </c>
    </row>
    <row r="906" spans="1:26" ht="17.25" customHeight="1" x14ac:dyDescent="0.25">
      <c r="A906" s="58" t="s">
        <v>3339</v>
      </c>
      <c r="B906" s="33">
        <v>45072</v>
      </c>
      <c r="C906" s="57">
        <v>45082</v>
      </c>
      <c r="D906" s="54" t="s">
        <v>735</v>
      </c>
      <c r="E906" s="36" t="s">
        <v>2441</v>
      </c>
      <c r="F906" s="42" t="s">
        <v>2442</v>
      </c>
      <c r="G906" s="46">
        <v>275000</v>
      </c>
      <c r="H906" s="34">
        <v>45326</v>
      </c>
      <c r="I906" s="36" t="s">
        <v>235</v>
      </c>
      <c r="J906" s="36" t="s">
        <v>1616</v>
      </c>
      <c r="K906" s="37">
        <v>0</v>
      </c>
      <c r="L906" s="55"/>
      <c r="M906" s="56">
        <v>0</v>
      </c>
      <c r="N906" s="50">
        <f t="shared" si="52"/>
        <v>275000</v>
      </c>
      <c r="O906" s="38">
        <v>0.23</v>
      </c>
      <c r="P906" s="39"/>
      <c r="Q906" s="40"/>
      <c r="R906" s="41"/>
      <c r="T906" s="51">
        <v>45137</v>
      </c>
      <c r="U906" s="52">
        <f t="shared" si="53"/>
        <v>0.23</v>
      </c>
      <c r="V906" s="53">
        <f t="shared" si="54"/>
        <v>244</v>
      </c>
      <c r="W906" s="53">
        <f t="shared" si="55"/>
        <v>55</v>
      </c>
      <c r="Y906" s="51">
        <f>VLOOKUP(A906,'[2]BASE 2023'!$C$5:$DV$1213,94,0)</f>
        <v>0</v>
      </c>
      <c r="Z906" s="51">
        <f>VLOOKUP(A906,'[2]BASE 2023'!$C$5:$DV$1213,93,0)</f>
        <v>0</v>
      </c>
    </row>
    <row r="907" spans="1:26" ht="17.25" customHeight="1" x14ac:dyDescent="0.25">
      <c r="A907" s="58" t="s">
        <v>3339</v>
      </c>
      <c r="B907" s="33">
        <v>45072</v>
      </c>
      <c r="C907" s="57">
        <v>45082</v>
      </c>
      <c r="D907" s="54" t="s">
        <v>735</v>
      </c>
      <c r="E907" s="36" t="s">
        <v>2441</v>
      </c>
      <c r="F907" s="42" t="s">
        <v>2442</v>
      </c>
      <c r="G907" s="46">
        <v>3454000</v>
      </c>
      <c r="H907" s="34">
        <v>45326</v>
      </c>
      <c r="I907" s="36" t="s">
        <v>235</v>
      </c>
      <c r="J907" s="36" t="s">
        <v>1616</v>
      </c>
      <c r="K907" s="37">
        <v>0</v>
      </c>
      <c r="L907" s="55"/>
      <c r="M907" s="56">
        <v>0</v>
      </c>
      <c r="N907" s="50">
        <f t="shared" si="52"/>
        <v>3454000</v>
      </c>
      <c r="O907" s="38">
        <v>0.23</v>
      </c>
      <c r="P907" s="39"/>
      <c r="Q907" s="40"/>
      <c r="R907" s="41"/>
      <c r="T907" s="51">
        <v>45137</v>
      </c>
      <c r="U907" s="52">
        <f t="shared" si="53"/>
        <v>0.23</v>
      </c>
      <c r="V907" s="53">
        <f t="shared" si="54"/>
        <v>244</v>
      </c>
      <c r="W907" s="53">
        <f t="shared" si="55"/>
        <v>55</v>
      </c>
      <c r="Y907" s="51">
        <f>VLOOKUP(A907,'[2]BASE 2023'!$C$5:$DV$1213,94,0)</f>
        <v>0</v>
      </c>
      <c r="Z907" s="51">
        <f>VLOOKUP(A907,'[2]BASE 2023'!$C$5:$DV$1213,93,0)</f>
        <v>0</v>
      </c>
    </row>
    <row r="908" spans="1:26" ht="17.25" customHeight="1" x14ac:dyDescent="0.25">
      <c r="A908" s="58" t="s">
        <v>3339</v>
      </c>
      <c r="B908" s="33">
        <v>45072</v>
      </c>
      <c r="C908" s="57">
        <v>45082</v>
      </c>
      <c r="D908" s="54" t="s">
        <v>735</v>
      </c>
      <c r="E908" s="36" t="s">
        <v>2441</v>
      </c>
      <c r="F908" s="42" t="s">
        <v>2442</v>
      </c>
      <c r="G908" s="46">
        <v>11271000</v>
      </c>
      <c r="H908" s="34">
        <v>45326</v>
      </c>
      <c r="I908" s="36" t="s">
        <v>235</v>
      </c>
      <c r="J908" s="36" t="s">
        <v>1616</v>
      </c>
      <c r="K908" s="37">
        <v>0</v>
      </c>
      <c r="L908" s="55"/>
      <c r="M908" s="56">
        <v>0</v>
      </c>
      <c r="N908" s="50">
        <f t="shared" ref="N908:N971" si="56">+G908+L908-M908</f>
        <v>11271000</v>
      </c>
      <c r="O908" s="38">
        <v>0.23</v>
      </c>
      <c r="P908" s="39"/>
      <c r="Q908" s="40"/>
      <c r="R908" s="41"/>
      <c r="T908" s="51">
        <v>45137</v>
      </c>
      <c r="U908" s="52">
        <f t="shared" si="53"/>
        <v>0.23</v>
      </c>
      <c r="V908" s="53">
        <f t="shared" si="54"/>
        <v>244</v>
      </c>
      <c r="W908" s="53">
        <f t="shared" si="55"/>
        <v>55</v>
      </c>
      <c r="Y908" s="51">
        <f>VLOOKUP(A908,'[2]BASE 2023'!$C$5:$DV$1213,94,0)</f>
        <v>0</v>
      </c>
      <c r="Z908" s="51">
        <f>VLOOKUP(A908,'[2]BASE 2023'!$C$5:$DV$1213,93,0)</f>
        <v>0</v>
      </c>
    </row>
    <row r="909" spans="1:26" ht="17.25" customHeight="1" x14ac:dyDescent="0.25">
      <c r="A909" s="58" t="s">
        <v>3339</v>
      </c>
      <c r="B909" s="33">
        <v>45072</v>
      </c>
      <c r="C909" s="57">
        <v>45082</v>
      </c>
      <c r="D909" s="54" t="s">
        <v>735</v>
      </c>
      <c r="E909" s="36" t="s">
        <v>2441</v>
      </c>
      <c r="F909" s="42" t="s">
        <v>2442</v>
      </c>
      <c r="G909" s="46">
        <v>138000</v>
      </c>
      <c r="H909" s="34">
        <v>45326</v>
      </c>
      <c r="I909" s="36" t="s">
        <v>235</v>
      </c>
      <c r="J909" s="36" t="s">
        <v>1616</v>
      </c>
      <c r="K909" s="37">
        <v>0</v>
      </c>
      <c r="L909" s="55"/>
      <c r="M909" s="56">
        <v>0</v>
      </c>
      <c r="N909" s="50">
        <f t="shared" si="56"/>
        <v>138000</v>
      </c>
      <c r="O909" s="38">
        <v>0.23</v>
      </c>
      <c r="P909" s="39"/>
      <c r="Q909" s="40"/>
      <c r="R909" s="41"/>
      <c r="T909" s="51">
        <v>45137</v>
      </c>
      <c r="U909" s="52">
        <f t="shared" ref="U909:U972" si="57">ROUND(W909/V909,2)</f>
        <v>0.23</v>
      </c>
      <c r="V909" s="53">
        <f t="shared" ref="V909:V972" si="58">+H909-C909</f>
        <v>244</v>
      </c>
      <c r="W909" s="53">
        <f t="shared" ref="W909:W972" si="59">+T909-C909</f>
        <v>55</v>
      </c>
      <c r="Y909" s="51">
        <f>VLOOKUP(A909,'[2]BASE 2023'!$C$5:$DV$1213,94,0)</f>
        <v>0</v>
      </c>
      <c r="Z909" s="51">
        <f>VLOOKUP(A909,'[2]BASE 2023'!$C$5:$DV$1213,93,0)</f>
        <v>0</v>
      </c>
    </row>
    <row r="910" spans="1:26" ht="17.25" customHeight="1" x14ac:dyDescent="0.25">
      <c r="A910" s="58" t="s">
        <v>3339</v>
      </c>
      <c r="B910" s="33">
        <v>45072</v>
      </c>
      <c r="C910" s="57">
        <v>45082</v>
      </c>
      <c r="D910" s="54" t="s">
        <v>735</v>
      </c>
      <c r="E910" s="36" t="s">
        <v>2441</v>
      </c>
      <c r="F910" s="42" t="s">
        <v>2442</v>
      </c>
      <c r="G910" s="46">
        <v>228000</v>
      </c>
      <c r="H910" s="34">
        <v>45326</v>
      </c>
      <c r="I910" s="36" t="s">
        <v>235</v>
      </c>
      <c r="J910" s="36" t="s">
        <v>1616</v>
      </c>
      <c r="K910" s="37">
        <v>0</v>
      </c>
      <c r="L910" s="55"/>
      <c r="M910" s="56">
        <v>0</v>
      </c>
      <c r="N910" s="50">
        <f t="shared" si="56"/>
        <v>228000</v>
      </c>
      <c r="O910" s="38">
        <v>0.23</v>
      </c>
      <c r="P910" s="39"/>
      <c r="Q910" s="40"/>
      <c r="R910" s="41"/>
      <c r="T910" s="51">
        <v>45137</v>
      </c>
      <c r="U910" s="52">
        <f t="shared" si="57"/>
        <v>0.23</v>
      </c>
      <c r="V910" s="53">
        <f t="shared" si="58"/>
        <v>244</v>
      </c>
      <c r="W910" s="53">
        <f t="shared" si="59"/>
        <v>55</v>
      </c>
      <c r="Y910" s="51">
        <f>VLOOKUP(A910,'[2]BASE 2023'!$C$5:$DV$1213,94,0)</f>
        <v>0</v>
      </c>
      <c r="Z910" s="51">
        <f>VLOOKUP(A910,'[2]BASE 2023'!$C$5:$DV$1213,93,0)</f>
        <v>0</v>
      </c>
    </row>
    <row r="911" spans="1:26" ht="17.25" customHeight="1" x14ac:dyDescent="0.25">
      <c r="A911" s="58" t="s">
        <v>3339</v>
      </c>
      <c r="B911" s="33">
        <v>45072</v>
      </c>
      <c r="C911" s="57">
        <v>45082</v>
      </c>
      <c r="D911" s="54" t="s">
        <v>735</v>
      </c>
      <c r="E911" s="36" t="s">
        <v>2441</v>
      </c>
      <c r="F911" s="42" t="s">
        <v>2442</v>
      </c>
      <c r="G911" s="46">
        <v>62000</v>
      </c>
      <c r="H911" s="34">
        <v>45326</v>
      </c>
      <c r="I911" s="36" t="s">
        <v>235</v>
      </c>
      <c r="J911" s="36" t="s">
        <v>1616</v>
      </c>
      <c r="K911" s="37">
        <v>0</v>
      </c>
      <c r="L911" s="55"/>
      <c r="M911" s="56">
        <v>0</v>
      </c>
      <c r="N911" s="50">
        <f t="shared" si="56"/>
        <v>62000</v>
      </c>
      <c r="O911" s="38">
        <v>0.23</v>
      </c>
      <c r="P911" s="39"/>
      <c r="Q911" s="40"/>
      <c r="R911" s="41"/>
      <c r="T911" s="51">
        <v>45137</v>
      </c>
      <c r="U911" s="52">
        <f t="shared" si="57"/>
        <v>0.23</v>
      </c>
      <c r="V911" s="53">
        <f t="shared" si="58"/>
        <v>244</v>
      </c>
      <c r="W911" s="53">
        <f t="shared" si="59"/>
        <v>55</v>
      </c>
      <c r="Y911" s="51">
        <f>VLOOKUP(A911,'[2]BASE 2023'!$C$5:$DV$1213,94,0)</f>
        <v>0</v>
      </c>
      <c r="Z911" s="51">
        <f>VLOOKUP(A911,'[2]BASE 2023'!$C$5:$DV$1213,93,0)</f>
        <v>0</v>
      </c>
    </row>
    <row r="912" spans="1:26" ht="17.25" customHeight="1" x14ac:dyDescent="0.25">
      <c r="A912" s="58" t="s">
        <v>3340</v>
      </c>
      <c r="B912" s="33">
        <v>45078</v>
      </c>
      <c r="C912" s="57">
        <v>45083</v>
      </c>
      <c r="D912" s="54" t="s">
        <v>732</v>
      </c>
      <c r="E912" s="36" t="s">
        <v>3582</v>
      </c>
      <c r="F912" s="42" t="s">
        <v>3754</v>
      </c>
      <c r="G912" s="46">
        <v>80340000</v>
      </c>
      <c r="H912" s="34">
        <v>45265</v>
      </c>
      <c r="I912" s="36" t="s">
        <v>234</v>
      </c>
      <c r="J912" s="36" t="s">
        <v>3983</v>
      </c>
      <c r="K912" s="37">
        <v>0</v>
      </c>
      <c r="L912" s="55"/>
      <c r="M912" s="56">
        <v>0</v>
      </c>
      <c r="N912" s="50">
        <f t="shared" si="56"/>
        <v>80340000</v>
      </c>
      <c r="O912" s="38">
        <v>0.3</v>
      </c>
      <c r="P912" s="39"/>
      <c r="Q912" s="40"/>
      <c r="R912" s="41"/>
      <c r="T912" s="51">
        <v>45137</v>
      </c>
      <c r="U912" s="52">
        <f t="shared" si="57"/>
        <v>0.3</v>
      </c>
      <c r="V912" s="53">
        <f t="shared" si="58"/>
        <v>182</v>
      </c>
      <c r="W912" s="53">
        <f t="shared" si="59"/>
        <v>54</v>
      </c>
      <c r="Y912" s="51">
        <f>VLOOKUP(A912,'[2]BASE 2023'!$C$5:$DV$1213,94,0)</f>
        <v>0</v>
      </c>
      <c r="Z912" s="51">
        <f>VLOOKUP(A912,'[2]BASE 2023'!$C$5:$DV$1213,93,0)</f>
        <v>0</v>
      </c>
    </row>
    <row r="913" spans="1:26" ht="17.25" customHeight="1" x14ac:dyDescent="0.25">
      <c r="A913" s="58" t="s">
        <v>3341</v>
      </c>
      <c r="B913" s="33">
        <v>45076</v>
      </c>
      <c r="C913" s="57">
        <v>45078</v>
      </c>
      <c r="D913" s="54" t="s">
        <v>732</v>
      </c>
      <c r="E913" s="36" t="s">
        <v>3583</v>
      </c>
      <c r="F913" s="42" t="s">
        <v>2443</v>
      </c>
      <c r="G913" s="46">
        <v>43260000</v>
      </c>
      <c r="H913" s="34">
        <v>45290</v>
      </c>
      <c r="I913" s="36" t="s">
        <v>234</v>
      </c>
      <c r="J913" s="36" t="s">
        <v>1617</v>
      </c>
      <c r="K913" s="37">
        <v>0</v>
      </c>
      <c r="L913" s="55"/>
      <c r="M913" s="56">
        <v>0</v>
      </c>
      <c r="N913" s="50">
        <f t="shared" si="56"/>
        <v>43260000</v>
      </c>
      <c r="O913" s="38">
        <v>0.28000000000000003</v>
      </c>
      <c r="P913" s="39"/>
      <c r="Q913" s="40"/>
      <c r="R913" s="41"/>
      <c r="T913" s="51">
        <v>45137</v>
      </c>
      <c r="U913" s="52">
        <f t="shared" si="57"/>
        <v>0.28000000000000003</v>
      </c>
      <c r="V913" s="53">
        <f t="shared" si="58"/>
        <v>212</v>
      </c>
      <c r="W913" s="53">
        <f t="shared" si="59"/>
        <v>59</v>
      </c>
      <c r="Y913" s="51">
        <f>VLOOKUP(A913,'[2]BASE 2023'!$C$5:$DV$1213,94,0)</f>
        <v>0</v>
      </c>
      <c r="Z913" s="51">
        <f>VLOOKUP(A913,'[2]BASE 2023'!$C$5:$DV$1213,93,0)</f>
        <v>0</v>
      </c>
    </row>
    <row r="914" spans="1:26" ht="17.25" customHeight="1" x14ac:dyDescent="0.25">
      <c r="A914" s="58" t="s">
        <v>3342</v>
      </c>
      <c r="B914" s="33">
        <v>45076</v>
      </c>
      <c r="C914" s="57">
        <v>45079</v>
      </c>
      <c r="D914" s="54" t="s">
        <v>732</v>
      </c>
      <c r="E914" s="36" t="s">
        <v>2444</v>
      </c>
      <c r="F914" s="42" t="s">
        <v>2445</v>
      </c>
      <c r="G914" s="46">
        <v>34666667</v>
      </c>
      <c r="H914" s="34">
        <v>45289</v>
      </c>
      <c r="I914" s="36" t="s">
        <v>234</v>
      </c>
      <c r="J914" s="36" t="s">
        <v>1618</v>
      </c>
      <c r="K914" s="37">
        <v>0</v>
      </c>
      <c r="L914" s="55"/>
      <c r="M914" s="56">
        <v>0</v>
      </c>
      <c r="N914" s="50">
        <f t="shared" si="56"/>
        <v>34666667</v>
      </c>
      <c r="O914" s="38">
        <v>0.28000000000000003</v>
      </c>
      <c r="P914" s="39"/>
      <c r="Q914" s="40"/>
      <c r="R914" s="41"/>
      <c r="T914" s="51">
        <v>45137</v>
      </c>
      <c r="U914" s="52">
        <f t="shared" si="57"/>
        <v>0.28000000000000003</v>
      </c>
      <c r="V914" s="53">
        <f t="shared" si="58"/>
        <v>210</v>
      </c>
      <c r="W914" s="53">
        <f t="shared" si="59"/>
        <v>58</v>
      </c>
      <c r="Y914" s="51">
        <f>VLOOKUP(A914,'[2]BASE 2023'!$C$5:$DV$1213,94,0)</f>
        <v>0</v>
      </c>
      <c r="Z914" s="51">
        <f>VLOOKUP(A914,'[2]BASE 2023'!$C$5:$DV$1213,93,0)</f>
        <v>0</v>
      </c>
    </row>
    <row r="915" spans="1:26" ht="17.25" customHeight="1" x14ac:dyDescent="0.25">
      <c r="A915" s="58" t="s">
        <v>3343</v>
      </c>
      <c r="B915" s="33">
        <v>45077</v>
      </c>
      <c r="C915" s="57">
        <v>45082</v>
      </c>
      <c r="D915" s="54" t="s">
        <v>732</v>
      </c>
      <c r="E915" s="36" t="s">
        <v>3584</v>
      </c>
      <c r="F915" s="42" t="s">
        <v>3755</v>
      </c>
      <c r="G915" s="46">
        <v>52272500</v>
      </c>
      <c r="H915" s="34">
        <v>45287</v>
      </c>
      <c r="I915" s="36" t="s">
        <v>234</v>
      </c>
      <c r="J915" s="36" t="s">
        <v>3984</v>
      </c>
      <c r="K915" s="37">
        <v>0</v>
      </c>
      <c r="L915" s="55"/>
      <c r="M915" s="56">
        <v>0</v>
      </c>
      <c r="N915" s="50">
        <f t="shared" si="56"/>
        <v>52272500</v>
      </c>
      <c r="O915" s="38">
        <v>0.27</v>
      </c>
      <c r="P915" s="39"/>
      <c r="Q915" s="40"/>
      <c r="R915" s="41"/>
      <c r="T915" s="51">
        <v>45137</v>
      </c>
      <c r="U915" s="52">
        <f t="shared" si="57"/>
        <v>0.27</v>
      </c>
      <c r="V915" s="53">
        <f t="shared" si="58"/>
        <v>205</v>
      </c>
      <c r="W915" s="53">
        <f t="shared" si="59"/>
        <v>55</v>
      </c>
      <c r="Y915" s="51">
        <f>VLOOKUP(A915,'[2]BASE 2023'!$C$5:$DV$1213,94,0)</f>
        <v>0</v>
      </c>
      <c r="Z915" s="51">
        <f>VLOOKUP(A915,'[2]BASE 2023'!$C$5:$DV$1213,93,0)</f>
        <v>0</v>
      </c>
    </row>
    <row r="916" spans="1:26" ht="17.25" customHeight="1" x14ac:dyDescent="0.25">
      <c r="A916" s="58" t="s">
        <v>3344</v>
      </c>
      <c r="B916" s="33">
        <v>45077</v>
      </c>
      <c r="C916" s="57">
        <v>45082</v>
      </c>
      <c r="D916" s="54" t="s">
        <v>732</v>
      </c>
      <c r="E916" s="36" t="s">
        <v>3585</v>
      </c>
      <c r="F916" s="42" t="s">
        <v>3756</v>
      </c>
      <c r="G916" s="46">
        <v>42436000</v>
      </c>
      <c r="H916" s="34">
        <v>45290</v>
      </c>
      <c r="I916" s="36" t="s">
        <v>234</v>
      </c>
      <c r="J916" s="36" t="s">
        <v>3985</v>
      </c>
      <c r="K916" s="37">
        <v>0</v>
      </c>
      <c r="L916" s="55"/>
      <c r="M916" s="56">
        <v>0</v>
      </c>
      <c r="N916" s="50">
        <f t="shared" si="56"/>
        <v>42436000</v>
      </c>
      <c r="O916" s="38">
        <v>0.26</v>
      </c>
      <c r="P916" s="39"/>
      <c r="Q916" s="40"/>
      <c r="R916" s="41"/>
      <c r="T916" s="51">
        <v>45137</v>
      </c>
      <c r="U916" s="52">
        <f t="shared" si="57"/>
        <v>0.26</v>
      </c>
      <c r="V916" s="53">
        <f t="shared" si="58"/>
        <v>208</v>
      </c>
      <c r="W916" s="53">
        <f t="shared" si="59"/>
        <v>55</v>
      </c>
      <c r="Y916" s="51">
        <f>VLOOKUP(A916,'[2]BASE 2023'!$C$5:$DV$1213,94,0)</f>
        <v>0</v>
      </c>
      <c r="Z916" s="51">
        <f>VLOOKUP(A916,'[2]BASE 2023'!$C$5:$DV$1213,93,0)</f>
        <v>0</v>
      </c>
    </row>
    <row r="917" spans="1:26" ht="17.25" customHeight="1" x14ac:dyDescent="0.25">
      <c r="A917" s="58" t="s">
        <v>3345</v>
      </c>
      <c r="B917" s="33">
        <v>45077</v>
      </c>
      <c r="C917" s="57">
        <v>45078</v>
      </c>
      <c r="D917" s="54" t="s">
        <v>733</v>
      </c>
      <c r="E917" s="36" t="s">
        <v>3586</v>
      </c>
      <c r="F917" s="42" t="s">
        <v>2446</v>
      </c>
      <c r="G917" s="46">
        <v>19600000</v>
      </c>
      <c r="H917" s="34">
        <v>45291</v>
      </c>
      <c r="I917" s="36" t="s">
        <v>234</v>
      </c>
      <c r="J917" s="36" t="s">
        <v>1619</v>
      </c>
      <c r="K917" s="37">
        <v>0</v>
      </c>
      <c r="L917" s="55"/>
      <c r="M917" s="56">
        <v>0</v>
      </c>
      <c r="N917" s="50">
        <f t="shared" si="56"/>
        <v>19600000</v>
      </c>
      <c r="O917" s="38">
        <v>0.28000000000000003</v>
      </c>
      <c r="P917" s="39"/>
      <c r="Q917" s="40"/>
      <c r="R917" s="41"/>
      <c r="T917" s="51">
        <v>45137</v>
      </c>
      <c r="U917" s="52">
        <f t="shared" si="57"/>
        <v>0.28000000000000003</v>
      </c>
      <c r="V917" s="53">
        <f t="shared" si="58"/>
        <v>213</v>
      </c>
      <c r="W917" s="53">
        <f t="shared" si="59"/>
        <v>59</v>
      </c>
      <c r="Y917" s="51">
        <f>VLOOKUP(A917,'[2]BASE 2023'!$C$5:$DV$1213,94,0)</f>
        <v>0</v>
      </c>
      <c r="Z917" s="51">
        <f>VLOOKUP(A917,'[2]BASE 2023'!$C$5:$DV$1213,93,0)</f>
        <v>0</v>
      </c>
    </row>
    <row r="918" spans="1:26" ht="17.25" customHeight="1" x14ac:dyDescent="0.25">
      <c r="A918" s="58" t="s">
        <v>3346</v>
      </c>
      <c r="B918" s="33">
        <v>45079</v>
      </c>
      <c r="C918" s="57">
        <v>45084</v>
      </c>
      <c r="D918" s="54" t="s">
        <v>732</v>
      </c>
      <c r="E918" s="36" t="s">
        <v>3587</v>
      </c>
      <c r="F918" s="42" t="s">
        <v>39</v>
      </c>
      <c r="G918" s="46">
        <v>40015500</v>
      </c>
      <c r="H918" s="34">
        <v>45297</v>
      </c>
      <c r="I918" s="36" t="s">
        <v>234</v>
      </c>
      <c r="J918" s="36" t="s">
        <v>3986</v>
      </c>
      <c r="K918" s="37">
        <v>0</v>
      </c>
      <c r="L918" s="55"/>
      <c r="M918" s="56">
        <v>0</v>
      </c>
      <c r="N918" s="50">
        <f t="shared" si="56"/>
        <v>40015500</v>
      </c>
      <c r="O918" s="38">
        <v>0.25</v>
      </c>
      <c r="P918" s="39"/>
      <c r="Q918" s="40"/>
      <c r="R918" s="41"/>
      <c r="T918" s="51">
        <v>45137</v>
      </c>
      <c r="U918" s="52">
        <f t="shared" si="57"/>
        <v>0.25</v>
      </c>
      <c r="V918" s="53">
        <f t="shared" si="58"/>
        <v>213</v>
      </c>
      <c r="W918" s="53">
        <f t="shared" si="59"/>
        <v>53</v>
      </c>
      <c r="Y918" s="51">
        <f>VLOOKUP(A918,'[2]BASE 2023'!$C$5:$DV$1213,94,0)</f>
        <v>0</v>
      </c>
      <c r="Z918" s="51">
        <f>VLOOKUP(A918,'[2]BASE 2023'!$C$5:$DV$1213,93,0)</f>
        <v>0</v>
      </c>
    </row>
    <row r="919" spans="1:26" ht="17.25" customHeight="1" x14ac:dyDescent="0.25">
      <c r="A919" s="58" t="s">
        <v>3347</v>
      </c>
      <c r="B919" s="33">
        <v>45077</v>
      </c>
      <c r="C919" s="57">
        <v>45078</v>
      </c>
      <c r="D919" s="54" t="s">
        <v>732</v>
      </c>
      <c r="E919" s="36" t="s">
        <v>3588</v>
      </c>
      <c r="F919" s="42" t="s">
        <v>3757</v>
      </c>
      <c r="G919" s="46">
        <v>56000000</v>
      </c>
      <c r="H919" s="34">
        <v>45291</v>
      </c>
      <c r="I919" s="36" t="s">
        <v>234</v>
      </c>
      <c r="J919" s="36" t="s">
        <v>3987</v>
      </c>
      <c r="K919" s="37">
        <v>0</v>
      </c>
      <c r="L919" s="55"/>
      <c r="M919" s="56">
        <v>0</v>
      </c>
      <c r="N919" s="50">
        <f t="shared" si="56"/>
        <v>56000000</v>
      </c>
      <c r="O919" s="38">
        <v>0.28000000000000003</v>
      </c>
      <c r="P919" s="39"/>
      <c r="Q919" s="40"/>
      <c r="R919" s="41"/>
      <c r="T919" s="51">
        <v>45137</v>
      </c>
      <c r="U919" s="52">
        <f t="shared" si="57"/>
        <v>0.28000000000000003</v>
      </c>
      <c r="V919" s="53">
        <f t="shared" si="58"/>
        <v>213</v>
      </c>
      <c r="W919" s="53">
        <f t="shared" si="59"/>
        <v>59</v>
      </c>
      <c r="Y919" s="51">
        <f>VLOOKUP(A919,'[2]BASE 2023'!$C$5:$DV$1213,94,0)</f>
        <v>0</v>
      </c>
      <c r="Z919" s="51">
        <f>VLOOKUP(A919,'[2]BASE 2023'!$C$5:$DV$1213,93,0)</f>
        <v>0</v>
      </c>
    </row>
    <row r="920" spans="1:26" ht="17.25" customHeight="1" x14ac:dyDescent="0.25">
      <c r="A920" s="58" t="s">
        <v>3348</v>
      </c>
      <c r="B920" s="33">
        <v>45077</v>
      </c>
      <c r="C920" s="57">
        <v>45078</v>
      </c>
      <c r="D920" s="54" t="s">
        <v>732</v>
      </c>
      <c r="E920" s="36" t="s">
        <v>3589</v>
      </c>
      <c r="F920" s="42" t="s">
        <v>3758</v>
      </c>
      <c r="G920" s="46">
        <v>53900000</v>
      </c>
      <c r="H920" s="34">
        <v>45291</v>
      </c>
      <c r="I920" s="36" t="s">
        <v>234</v>
      </c>
      <c r="J920" s="36" t="s">
        <v>3988</v>
      </c>
      <c r="K920" s="37">
        <v>0</v>
      </c>
      <c r="L920" s="55"/>
      <c r="M920" s="56">
        <v>0</v>
      </c>
      <c r="N920" s="50">
        <f t="shared" si="56"/>
        <v>53900000</v>
      </c>
      <c r="O920" s="38">
        <v>0.28000000000000003</v>
      </c>
      <c r="P920" s="39"/>
      <c r="Q920" s="40"/>
      <c r="R920" s="41"/>
      <c r="T920" s="51">
        <v>45137</v>
      </c>
      <c r="U920" s="52">
        <f t="shared" si="57"/>
        <v>0.28000000000000003</v>
      </c>
      <c r="V920" s="53">
        <f t="shared" si="58"/>
        <v>213</v>
      </c>
      <c r="W920" s="53">
        <f t="shared" si="59"/>
        <v>59</v>
      </c>
      <c r="Y920" s="51">
        <f>VLOOKUP(A920,'[2]BASE 2023'!$C$5:$DV$1213,94,0)</f>
        <v>0</v>
      </c>
      <c r="Z920" s="51">
        <f>VLOOKUP(A920,'[2]BASE 2023'!$C$5:$DV$1213,93,0)</f>
        <v>0</v>
      </c>
    </row>
    <row r="921" spans="1:26" ht="17.25" customHeight="1" x14ac:dyDescent="0.25">
      <c r="A921" s="58" t="s">
        <v>3349</v>
      </c>
      <c r="B921" s="33">
        <v>45077</v>
      </c>
      <c r="C921" s="57">
        <v>45079</v>
      </c>
      <c r="D921" s="54" t="s">
        <v>732</v>
      </c>
      <c r="E921" s="36" t="s">
        <v>3590</v>
      </c>
      <c r="F921" s="42" t="s">
        <v>3759</v>
      </c>
      <c r="G921" s="46">
        <v>49000000</v>
      </c>
      <c r="H921" s="34">
        <v>45292</v>
      </c>
      <c r="I921" s="36" t="s">
        <v>234</v>
      </c>
      <c r="J921" s="36" t="s">
        <v>3989</v>
      </c>
      <c r="K921" s="37">
        <v>0</v>
      </c>
      <c r="L921" s="55"/>
      <c r="M921" s="56">
        <v>0</v>
      </c>
      <c r="N921" s="50">
        <f t="shared" si="56"/>
        <v>49000000</v>
      </c>
      <c r="O921" s="38">
        <v>0.27</v>
      </c>
      <c r="P921" s="39"/>
      <c r="Q921" s="40"/>
      <c r="R921" s="41"/>
      <c r="T921" s="51">
        <v>45137</v>
      </c>
      <c r="U921" s="52">
        <f t="shared" si="57"/>
        <v>0.27</v>
      </c>
      <c r="V921" s="53">
        <f t="shared" si="58"/>
        <v>213</v>
      </c>
      <c r="W921" s="53">
        <f t="shared" si="59"/>
        <v>58</v>
      </c>
      <c r="Y921" s="51">
        <f>VLOOKUP(A921,'[2]BASE 2023'!$C$5:$DV$1213,94,0)</f>
        <v>0</v>
      </c>
      <c r="Z921" s="51">
        <f>VLOOKUP(A921,'[2]BASE 2023'!$C$5:$DV$1213,93,0)</f>
        <v>0</v>
      </c>
    </row>
    <row r="922" spans="1:26" ht="17.25" customHeight="1" x14ac:dyDescent="0.25">
      <c r="A922" s="58" t="s">
        <v>3350</v>
      </c>
      <c r="B922" s="33">
        <v>45078</v>
      </c>
      <c r="C922" s="57">
        <v>45079</v>
      </c>
      <c r="D922" s="54" t="s">
        <v>732</v>
      </c>
      <c r="E922" s="36" t="s">
        <v>3591</v>
      </c>
      <c r="F922" s="42" t="s">
        <v>3760</v>
      </c>
      <c r="G922" s="46">
        <v>58650000</v>
      </c>
      <c r="H922" s="34">
        <v>45288</v>
      </c>
      <c r="I922" s="36" t="s">
        <v>234</v>
      </c>
      <c r="J922" s="36" t="s">
        <v>3990</v>
      </c>
      <c r="K922" s="37">
        <v>0</v>
      </c>
      <c r="L922" s="55"/>
      <c r="M922" s="56">
        <v>0</v>
      </c>
      <c r="N922" s="50">
        <f t="shared" si="56"/>
        <v>58650000</v>
      </c>
      <c r="O922" s="38">
        <v>0.28000000000000003</v>
      </c>
      <c r="P922" s="39"/>
      <c r="Q922" s="40"/>
      <c r="R922" s="41"/>
      <c r="T922" s="51">
        <v>45137</v>
      </c>
      <c r="U922" s="52">
        <f t="shared" si="57"/>
        <v>0.28000000000000003</v>
      </c>
      <c r="V922" s="53">
        <f t="shared" si="58"/>
        <v>209</v>
      </c>
      <c r="W922" s="53">
        <f t="shared" si="59"/>
        <v>58</v>
      </c>
      <c r="Y922" s="51">
        <f>VLOOKUP(A922,'[2]BASE 2023'!$C$5:$DV$1213,94,0)</f>
        <v>0</v>
      </c>
      <c r="Z922" s="51">
        <f>VLOOKUP(A922,'[2]BASE 2023'!$C$5:$DV$1213,93,0)</f>
        <v>0</v>
      </c>
    </row>
    <row r="923" spans="1:26" ht="17.25" customHeight="1" x14ac:dyDescent="0.25">
      <c r="A923" s="58" t="s">
        <v>3351</v>
      </c>
      <c r="B923" s="33">
        <v>45078</v>
      </c>
      <c r="C923" s="57">
        <v>45079</v>
      </c>
      <c r="D923" s="54" t="s">
        <v>732</v>
      </c>
      <c r="E923" s="36" t="s">
        <v>3592</v>
      </c>
      <c r="F923" s="42" t="s">
        <v>3761</v>
      </c>
      <c r="G923" s="46">
        <v>57063000</v>
      </c>
      <c r="H923" s="34">
        <v>45288</v>
      </c>
      <c r="I923" s="36" t="s">
        <v>234</v>
      </c>
      <c r="J923" s="36" t="s">
        <v>3991</v>
      </c>
      <c r="K923" s="37">
        <v>0</v>
      </c>
      <c r="L923" s="55"/>
      <c r="M923" s="56">
        <v>0</v>
      </c>
      <c r="N923" s="50">
        <f t="shared" si="56"/>
        <v>57063000</v>
      </c>
      <c r="O923" s="38">
        <v>0.28000000000000003</v>
      </c>
      <c r="P923" s="39"/>
      <c r="Q923" s="40"/>
      <c r="R923" s="41"/>
      <c r="T923" s="51">
        <v>45137</v>
      </c>
      <c r="U923" s="52">
        <f t="shared" si="57"/>
        <v>0.28000000000000003</v>
      </c>
      <c r="V923" s="53">
        <f t="shared" si="58"/>
        <v>209</v>
      </c>
      <c r="W923" s="53">
        <f t="shared" si="59"/>
        <v>58</v>
      </c>
      <c r="Y923" s="51">
        <f>VLOOKUP(A923,'[2]BASE 2023'!$C$5:$DV$1213,94,0)</f>
        <v>0</v>
      </c>
      <c r="Z923" s="51">
        <f>VLOOKUP(A923,'[2]BASE 2023'!$C$5:$DV$1213,93,0)</f>
        <v>0</v>
      </c>
    </row>
    <row r="924" spans="1:26" ht="17.25" customHeight="1" x14ac:dyDescent="0.25">
      <c r="A924" s="58" t="s">
        <v>3352</v>
      </c>
      <c r="B924" s="33">
        <v>45079</v>
      </c>
      <c r="C924" s="57">
        <v>45085</v>
      </c>
      <c r="D924" s="54" t="s">
        <v>732</v>
      </c>
      <c r="E924" s="36" t="s">
        <v>3593</v>
      </c>
      <c r="F924" s="42" t="s">
        <v>3762</v>
      </c>
      <c r="G924" s="46">
        <v>18000000</v>
      </c>
      <c r="H924" s="34">
        <v>45176</v>
      </c>
      <c r="I924" s="36" t="s">
        <v>234</v>
      </c>
      <c r="J924" s="36" t="s">
        <v>3992</v>
      </c>
      <c r="K924" s="37">
        <v>0</v>
      </c>
      <c r="L924" s="55"/>
      <c r="M924" s="56">
        <v>0</v>
      </c>
      <c r="N924" s="50">
        <f t="shared" si="56"/>
        <v>18000000</v>
      </c>
      <c r="O924" s="38">
        <v>0.56999999999999995</v>
      </c>
      <c r="P924" s="39"/>
      <c r="Q924" s="40"/>
      <c r="R924" s="41"/>
      <c r="T924" s="51">
        <v>45137</v>
      </c>
      <c r="U924" s="52">
        <f t="shared" si="57"/>
        <v>0.56999999999999995</v>
      </c>
      <c r="V924" s="53">
        <f t="shared" si="58"/>
        <v>91</v>
      </c>
      <c r="W924" s="53">
        <f t="shared" si="59"/>
        <v>52</v>
      </c>
      <c r="Y924" s="51">
        <f>VLOOKUP(A924,'[2]BASE 2023'!$C$5:$DV$1213,94,0)</f>
        <v>45177</v>
      </c>
      <c r="Z924" s="51">
        <f>VLOOKUP(A924,'[2]BASE 2023'!$C$5:$DV$1213,93,0)</f>
        <v>45175</v>
      </c>
    </row>
    <row r="925" spans="1:26" ht="17.25" customHeight="1" x14ac:dyDescent="0.25">
      <c r="A925" s="58" t="s">
        <v>3353</v>
      </c>
      <c r="B925" s="33">
        <v>45079</v>
      </c>
      <c r="C925" s="57">
        <v>45084</v>
      </c>
      <c r="D925" s="54" t="s">
        <v>732</v>
      </c>
      <c r="E925" s="36" t="s">
        <v>3594</v>
      </c>
      <c r="F925" s="42" t="s">
        <v>3763</v>
      </c>
      <c r="G925" s="46">
        <v>43766667</v>
      </c>
      <c r="H925" s="34">
        <v>45288</v>
      </c>
      <c r="I925" s="36" t="s">
        <v>234</v>
      </c>
      <c r="J925" s="36" t="s">
        <v>3993</v>
      </c>
      <c r="K925" s="37">
        <v>0</v>
      </c>
      <c r="L925" s="55"/>
      <c r="M925" s="56">
        <v>0</v>
      </c>
      <c r="N925" s="50">
        <f t="shared" si="56"/>
        <v>43766667</v>
      </c>
      <c r="O925" s="38">
        <v>0.26</v>
      </c>
      <c r="P925" s="39"/>
      <c r="Q925" s="40"/>
      <c r="R925" s="41"/>
      <c r="T925" s="51">
        <v>45137</v>
      </c>
      <c r="U925" s="52">
        <f t="shared" si="57"/>
        <v>0.26</v>
      </c>
      <c r="V925" s="53">
        <f t="shared" si="58"/>
        <v>204</v>
      </c>
      <c r="W925" s="53">
        <f t="shared" si="59"/>
        <v>53</v>
      </c>
      <c r="Y925" s="51">
        <f>VLOOKUP(A925,'[2]BASE 2023'!$C$5:$DV$1213,94,0)</f>
        <v>0</v>
      </c>
      <c r="Z925" s="51">
        <f>VLOOKUP(A925,'[2]BASE 2023'!$C$5:$DV$1213,93,0)</f>
        <v>0</v>
      </c>
    </row>
    <row r="926" spans="1:26" ht="17.25" customHeight="1" x14ac:dyDescent="0.25">
      <c r="A926" s="58" t="s">
        <v>3354</v>
      </c>
      <c r="B926" s="33">
        <v>45082</v>
      </c>
      <c r="C926" s="57">
        <v>45084</v>
      </c>
      <c r="D926" s="54" t="s">
        <v>732</v>
      </c>
      <c r="E926" s="36" t="s">
        <v>3595</v>
      </c>
      <c r="F926" s="42" t="s">
        <v>3764</v>
      </c>
      <c r="G926" s="46">
        <v>51757500</v>
      </c>
      <c r="H926" s="34">
        <v>45287</v>
      </c>
      <c r="I926" s="36" t="s">
        <v>234</v>
      </c>
      <c r="J926" s="36" t="s">
        <v>3994</v>
      </c>
      <c r="K926" s="37">
        <v>0</v>
      </c>
      <c r="L926" s="55"/>
      <c r="M926" s="56">
        <v>0</v>
      </c>
      <c r="N926" s="50">
        <f t="shared" si="56"/>
        <v>51757500</v>
      </c>
      <c r="O926" s="38">
        <v>0.26</v>
      </c>
      <c r="P926" s="39"/>
      <c r="Q926" s="40"/>
      <c r="R926" s="41"/>
      <c r="T926" s="51">
        <v>45137</v>
      </c>
      <c r="U926" s="52">
        <f t="shared" si="57"/>
        <v>0.26</v>
      </c>
      <c r="V926" s="53">
        <f t="shared" si="58"/>
        <v>203</v>
      </c>
      <c r="W926" s="53">
        <f t="shared" si="59"/>
        <v>53</v>
      </c>
      <c r="Y926" s="51">
        <f>VLOOKUP(A926,'[2]BASE 2023'!$C$5:$DV$1213,94,0)</f>
        <v>0</v>
      </c>
      <c r="Z926" s="51">
        <f>VLOOKUP(A926,'[2]BASE 2023'!$C$5:$DV$1213,93,0)</f>
        <v>0</v>
      </c>
    </row>
    <row r="927" spans="1:26" ht="17.25" customHeight="1" x14ac:dyDescent="0.25">
      <c r="A927" s="58" t="s">
        <v>3355</v>
      </c>
      <c r="B927" s="33">
        <v>45082</v>
      </c>
      <c r="C927" s="57">
        <v>45086</v>
      </c>
      <c r="D927" s="54" t="s">
        <v>732</v>
      </c>
      <c r="E927" s="36" t="s">
        <v>3596</v>
      </c>
      <c r="F927" s="42" t="s">
        <v>3765</v>
      </c>
      <c r="G927" s="46">
        <v>52015000</v>
      </c>
      <c r="H927" s="34">
        <v>45290</v>
      </c>
      <c r="I927" s="36" t="s">
        <v>234</v>
      </c>
      <c r="J927" s="36" t="s">
        <v>3995</v>
      </c>
      <c r="K927" s="37">
        <v>0</v>
      </c>
      <c r="L927" s="55"/>
      <c r="M927" s="56">
        <v>0</v>
      </c>
      <c r="N927" s="50">
        <f t="shared" si="56"/>
        <v>52015000</v>
      </c>
      <c r="O927" s="38">
        <v>0.25</v>
      </c>
      <c r="P927" s="39"/>
      <c r="Q927" s="40"/>
      <c r="R927" s="41"/>
      <c r="T927" s="51">
        <v>45137</v>
      </c>
      <c r="U927" s="52">
        <f t="shared" si="57"/>
        <v>0.25</v>
      </c>
      <c r="V927" s="53">
        <f t="shared" si="58"/>
        <v>204</v>
      </c>
      <c r="W927" s="53">
        <f t="shared" si="59"/>
        <v>51</v>
      </c>
      <c r="Y927" s="51">
        <f>VLOOKUP(A927,'[2]BASE 2023'!$C$5:$DV$1213,94,0)</f>
        <v>0</v>
      </c>
      <c r="Z927" s="51">
        <f>VLOOKUP(A927,'[2]BASE 2023'!$C$5:$DV$1213,93,0)</f>
        <v>0</v>
      </c>
    </row>
    <row r="928" spans="1:26" ht="17.25" customHeight="1" x14ac:dyDescent="0.25">
      <c r="A928" s="58" t="s">
        <v>3356</v>
      </c>
      <c r="B928" s="33">
        <v>45082</v>
      </c>
      <c r="C928" s="57">
        <v>45085</v>
      </c>
      <c r="D928" s="54" t="s">
        <v>732</v>
      </c>
      <c r="E928" s="36" t="s">
        <v>3597</v>
      </c>
      <c r="F928" s="42" t="s">
        <v>39</v>
      </c>
      <c r="G928" s="46">
        <v>39062750</v>
      </c>
      <c r="H928" s="34">
        <v>45293</v>
      </c>
      <c r="I928" s="36" t="s">
        <v>234</v>
      </c>
      <c r="J928" s="36" t="s">
        <v>3996</v>
      </c>
      <c r="K928" s="37">
        <v>0</v>
      </c>
      <c r="L928" s="55"/>
      <c r="M928" s="56">
        <v>0</v>
      </c>
      <c r="N928" s="50">
        <f t="shared" si="56"/>
        <v>39062750</v>
      </c>
      <c r="O928" s="38">
        <v>0.25</v>
      </c>
      <c r="P928" s="39"/>
      <c r="Q928" s="40"/>
      <c r="R928" s="41"/>
      <c r="T928" s="51">
        <v>45137</v>
      </c>
      <c r="U928" s="52">
        <f t="shared" si="57"/>
        <v>0.25</v>
      </c>
      <c r="V928" s="53">
        <f t="shared" si="58"/>
        <v>208</v>
      </c>
      <c r="W928" s="53">
        <f t="shared" si="59"/>
        <v>52</v>
      </c>
      <c r="Y928" s="51">
        <f>VLOOKUP(A928,'[2]BASE 2023'!$C$5:$DV$1213,94,0)</f>
        <v>0</v>
      </c>
      <c r="Z928" s="51">
        <f>VLOOKUP(A928,'[2]BASE 2023'!$C$5:$DV$1213,93,0)</f>
        <v>0</v>
      </c>
    </row>
    <row r="929" spans="1:26" ht="17.25" customHeight="1" x14ac:dyDescent="0.25">
      <c r="A929" s="58" t="s">
        <v>3357</v>
      </c>
      <c r="B929" s="33">
        <v>45083</v>
      </c>
      <c r="C929" s="57">
        <v>45086</v>
      </c>
      <c r="D929" s="54" t="s">
        <v>3946</v>
      </c>
      <c r="E929" s="36" t="s">
        <v>3598</v>
      </c>
      <c r="F929" s="42" t="s">
        <v>3766</v>
      </c>
      <c r="G929" s="46">
        <v>20027760</v>
      </c>
      <c r="H929" s="34">
        <v>45416</v>
      </c>
      <c r="I929" s="36" t="s">
        <v>235</v>
      </c>
      <c r="J929" s="36" t="s">
        <v>3997</v>
      </c>
      <c r="K929" s="37">
        <v>0</v>
      </c>
      <c r="L929" s="55"/>
      <c r="M929" s="56">
        <v>0</v>
      </c>
      <c r="N929" s="50">
        <f t="shared" si="56"/>
        <v>20027760</v>
      </c>
      <c r="O929" s="38">
        <v>0.15</v>
      </c>
      <c r="P929" s="39"/>
      <c r="Q929" s="40"/>
      <c r="R929" s="41"/>
      <c r="T929" s="51">
        <v>45137</v>
      </c>
      <c r="U929" s="52">
        <f t="shared" si="57"/>
        <v>0.15</v>
      </c>
      <c r="V929" s="53">
        <f t="shared" si="58"/>
        <v>330</v>
      </c>
      <c r="W929" s="53">
        <f t="shared" si="59"/>
        <v>51</v>
      </c>
      <c r="Y929" s="51">
        <f>VLOOKUP(A929,'[2]BASE 2023'!$C$5:$DV$1213,94,0)</f>
        <v>0</v>
      </c>
      <c r="Z929" s="51">
        <f>VLOOKUP(A929,'[2]BASE 2023'!$C$5:$DV$1213,93,0)</f>
        <v>0</v>
      </c>
    </row>
    <row r="930" spans="1:26" ht="17.25" customHeight="1" x14ac:dyDescent="0.25">
      <c r="A930" s="58" t="s">
        <v>3357</v>
      </c>
      <c r="B930" s="33">
        <v>45083</v>
      </c>
      <c r="C930" s="57">
        <v>45086</v>
      </c>
      <c r="D930" s="54" t="s">
        <v>3946</v>
      </c>
      <c r="E930" s="36" t="s">
        <v>3598</v>
      </c>
      <c r="F930" s="42" t="s">
        <v>3766</v>
      </c>
      <c r="G930" s="46">
        <v>449423429</v>
      </c>
      <c r="H930" s="34">
        <v>45416</v>
      </c>
      <c r="I930" s="36" t="s">
        <v>235</v>
      </c>
      <c r="J930" s="36" t="s">
        <v>3997</v>
      </c>
      <c r="K930" s="37">
        <v>0</v>
      </c>
      <c r="L930" s="55"/>
      <c r="M930" s="56">
        <v>0</v>
      </c>
      <c r="N930" s="50">
        <f t="shared" si="56"/>
        <v>449423429</v>
      </c>
      <c r="O930" s="38">
        <v>0.15</v>
      </c>
      <c r="P930" s="39"/>
      <c r="Q930" s="40"/>
      <c r="R930" s="41"/>
      <c r="T930" s="51">
        <v>45137</v>
      </c>
      <c r="U930" s="52">
        <f t="shared" si="57"/>
        <v>0.15</v>
      </c>
      <c r="V930" s="53">
        <f t="shared" si="58"/>
        <v>330</v>
      </c>
      <c r="W930" s="53">
        <f t="shared" si="59"/>
        <v>51</v>
      </c>
      <c r="Y930" s="51">
        <f>VLOOKUP(A930,'[2]BASE 2023'!$C$5:$DV$1213,94,0)</f>
        <v>0</v>
      </c>
      <c r="Z930" s="51">
        <f>VLOOKUP(A930,'[2]BASE 2023'!$C$5:$DV$1213,93,0)</f>
        <v>0</v>
      </c>
    </row>
    <row r="931" spans="1:26" ht="17.25" customHeight="1" x14ac:dyDescent="0.25">
      <c r="A931" s="58" t="s">
        <v>3358</v>
      </c>
      <c r="B931" s="33">
        <v>45082</v>
      </c>
      <c r="C931" s="57">
        <v>45085</v>
      </c>
      <c r="D931" s="54" t="s">
        <v>732</v>
      </c>
      <c r="E931" s="36" t="s">
        <v>3599</v>
      </c>
      <c r="F931" s="42" t="s">
        <v>3767</v>
      </c>
      <c r="G931" s="46">
        <v>44633333</v>
      </c>
      <c r="H931" s="34">
        <v>45287</v>
      </c>
      <c r="I931" s="36" t="s">
        <v>234</v>
      </c>
      <c r="J931" s="36" t="s">
        <v>3998</v>
      </c>
      <c r="K931" s="37">
        <v>0</v>
      </c>
      <c r="L931" s="55"/>
      <c r="M931" s="56">
        <v>0</v>
      </c>
      <c r="N931" s="50">
        <f t="shared" si="56"/>
        <v>44633333</v>
      </c>
      <c r="O931" s="38">
        <v>0.26</v>
      </c>
      <c r="P931" s="39"/>
      <c r="Q931" s="40"/>
      <c r="R931" s="41"/>
      <c r="T931" s="51">
        <v>45137</v>
      </c>
      <c r="U931" s="52">
        <f t="shared" si="57"/>
        <v>0.26</v>
      </c>
      <c r="V931" s="53">
        <f t="shared" si="58"/>
        <v>202</v>
      </c>
      <c r="W931" s="53">
        <f t="shared" si="59"/>
        <v>52</v>
      </c>
      <c r="Y931" s="51">
        <f>VLOOKUP(A931,'[2]BASE 2023'!$C$5:$DV$1213,94,0)</f>
        <v>0</v>
      </c>
      <c r="Z931" s="51">
        <f>VLOOKUP(A931,'[2]BASE 2023'!$C$5:$DV$1213,93,0)</f>
        <v>0</v>
      </c>
    </row>
    <row r="932" spans="1:26" ht="17.25" customHeight="1" x14ac:dyDescent="0.25">
      <c r="A932" s="58" t="s">
        <v>3359</v>
      </c>
      <c r="B932" s="33">
        <v>45082</v>
      </c>
      <c r="C932" s="57">
        <v>45084</v>
      </c>
      <c r="D932" s="54" t="s">
        <v>732</v>
      </c>
      <c r="E932" s="36" t="s">
        <v>3600</v>
      </c>
      <c r="F932" s="42" t="s">
        <v>3768</v>
      </c>
      <c r="G932" s="46">
        <v>43260000</v>
      </c>
      <c r="H932" s="34">
        <v>45297</v>
      </c>
      <c r="I932" s="36" t="s">
        <v>234</v>
      </c>
      <c r="J932" s="36" t="s">
        <v>3999</v>
      </c>
      <c r="K932" s="37">
        <v>0</v>
      </c>
      <c r="L932" s="55"/>
      <c r="M932" s="56">
        <v>0</v>
      </c>
      <c r="N932" s="50">
        <f t="shared" si="56"/>
        <v>43260000</v>
      </c>
      <c r="O932" s="38">
        <v>0.25</v>
      </c>
      <c r="P932" s="39"/>
      <c r="Q932" s="40"/>
      <c r="R932" s="41"/>
      <c r="T932" s="51">
        <v>45137</v>
      </c>
      <c r="U932" s="52">
        <f t="shared" si="57"/>
        <v>0.25</v>
      </c>
      <c r="V932" s="53">
        <f t="shared" si="58"/>
        <v>213</v>
      </c>
      <c r="W932" s="53">
        <f t="shared" si="59"/>
        <v>53</v>
      </c>
      <c r="Y932" s="51">
        <f>VLOOKUP(A932,'[2]BASE 2023'!$C$5:$DV$1213,94,0)</f>
        <v>0</v>
      </c>
      <c r="Z932" s="51">
        <f>VLOOKUP(A932,'[2]BASE 2023'!$C$5:$DV$1213,93,0)</f>
        <v>0</v>
      </c>
    </row>
    <row r="933" spans="1:26" ht="17.25" customHeight="1" x14ac:dyDescent="0.25">
      <c r="A933" s="58" t="s">
        <v>3360</v>
      </c>
      <c r="B933" s="33">
        <v>45082</v>
      </c>
      <c r="C933" s="57">
        <v>45084</v>
      </c>
      <c r="D933" s="54" t="s">
        <v>732</v>
      </c>
      <c r="E933" s="36" t="s">
        <v>3601</v>
      </c>
      <c r="F933" s="42" t="s">
        <v>3769</v>
      </c>
      <c r="G933" s="46">
        <v>52530000</v>
      </c>
      <c r="H933" s="34">
        <v>45290</v>
      </c>
      <c r="I933" s="36" t="s">
        <v>234</v>
      </c>
      <c r="J933" s="36" t="s">
        <v>4000</v>
      </c>
      <c r="K933" s="37">
        <v>0</v>
      </c>
      <c r="L933" s="55"/>
      <c r="M933" s="56">
        <v>0</v>
      </c>
      <c r="N933" s="50">
        <f t="shared" si="56"/>
        <v>52530000</v>
      </c>
      <c r="O933" s="38">
        <v>0.26</v>
      </c>
      <c r="P933" s="39"/>
      <c r="Q933" s="40"/>
      <c r="R933" s="41"/>
      <c r="T933" s="51">
        <v>45137</v>
      </c>
      <c r="U933" s="52">
        <f t="shared" si="57"/>
        <v>0.26</v>
      </c>
      <c r="V933" s="53">
        <f t="shared" si="58"/>
        <v>206</v>
      </c>
      <c r="W933" s="53">
        <f t="shared" si="59"/>
        <v>53</v>
      </c>
      <c r="Y933" s="51">
        <f>VLOOKUP(A933,'[2]BASE 2023'!$C$5:$DV$1213,94,0)</f>
        <v>0</v>
      </c>
      <c r="Z933" s="51">
        <f>VLOOKUP(A933,'[2]BASE 2023'!$C$5:$DV$1213,93,0)</f>
        <v>0</v>
      </c>
    </row>
    <row r="934" spans="1:26" ht="17.25" customHeight="1" x14ac:dyDescent="0.25">
      <c r="A934" s="58" t="s">
        <v>3361</v>
      </c>
      <c r="B934" s="33">
        <v>45083</v>
      </c>
      <c r="C934" s="57">
        <v>45086</v>
      </c>
      <c r="D934" s="54" t="s">
        <v>732</v>
      </c>
      <c r="E934" s="36" t="s">
        <v>3602</v>
      </c>
      <c r="F934" s="42" t="s">
        <v>3770</v>
      </c>
      <c r="G934" s="46">
        <v>35863333</v>
      </c>
      <c r="H934" s="34">
        <v>45292</v>
      </c>
      <c r="I934" s="36" t="s">
        <v>234</v>
      </c>
      <c r="J934" s="36" t="s">
        <v>4001</v>
      </c>
      <c r="K934" s="37">
        <v>0</v>
      </c>
      <c r="L934" s="55"/>
      <c r="M934" s="56">
        <v>0</v>
      </c>
      <c r="N934" s="50">
        <f t="shared" si="56"/>
        <v>35863333</v>
      </c>
      <c r="O934" s="38">
        <v>0.25</v>
      </c>
      <c r="P934" s="39"/>
      <c r="Q934" s="40"/>
      <c r="R934" s="41"/>
      <c r="T934" s="51">
        <v>45137</v>
      </c>
      <c r="U934" s="52">
        <f t="shared" si="57"/>
        <v>0.25</v>
      </c>
      <c r="V934" s="53">
        <f t="shared" si="58"/>
        <v>206</v>
      </c>
      <c r="W934" s="53">
        <f t="shared" si="59"/>
        <v>51</v>
      </c>
      <c r="Y934" s="51">
        <f>VLOOKUP(A934,'[2]BASE 2023'!$C$5:$DV$1213,94,0)</f>
        <v>0</v>
      </c>
      <c r="Z934" s="51">
        <f>VLOOKUP(A934,'[2]BASE 2023'!$C$5:$DV$1213,93,0)</f>
        <v>0</v>
      </c>
    </row>
    <row r="935" spans="1:26" ht="17.25" customHeight="1" x14ac:dyDescent="0.25">
      <c r="A935" s="58" t="s">
        <v>3362</v>
      </c>
      <c r="B935" s="33">
        <v>45082</v>
      </c>
      <c r="C935" s="57">
        <v>45084</v>
      </c>
      <c r="D935" s="54" t="s">
        <v>732</v>
      </c>
      <c r="E935" s="36" t="s">
        <v>3603</v>
      </c>
      <c r="F935" s="42" t="s">
        <v>3771</v>
      </c>
      <c r="G935" s="46">
        <v>36720000</v>
      </c>
      <c r="H935" s="34">
        <v>45266</v>
      </c>
      <c r="I935" s="36" t="s">
        <v>234</v>
      </c>
      <c r="J935" s="36" t="s">
        <v>4002</v>
      </c>
      <c r="K935" s="37">
        <v>0</v>
      </c>
      <c r="L935" s="55"/>
      <c r="M935" s="56">
        <v>0</v>
      </c>
      <c r="N935" s="50">
        <f t="shared" si="56"/>
        <v>36720000</v>
      </c>
      <c r="O935" s="38">
        <v>0.28999999999999998</v>
      </c>
      <c r="P935" s="39"/>
      <c r="Q935" s="40"/>
      <c r="R935" s="41"/>
      <c r="T935" s="51">
        <v>45137</v>
      </c>
      <c r="U935" s="52">
        <f t="shared" si="57"/>
        <v>0.28999999999999998</v>
      </c>
      <c r="V935" s="53">
        <f t="shared" si="58"/>
        <v>182</v>
      </c>
      <c r="W935" s="53">
        <f t="shared" si="59"/>
        <v>53</v>
      </c>
      <c r="Y935" s="51">
        <f>VLOOKUP(A935,'[2]BASE 2023'!$C$5:$DV$1213,94,0)</f>
        <v>0</v>
      </c>
      <c r="Z935" s="51">
        <f>VLOOKUP(A935,'[2]BASE 2023'!$C$5:$DV$1213,93,0)</f>
        <v>0</v>
      </c>
    </row>
    <row r="936" spans="1:26" ht="17.25" customHeight="1" x14ac:dyDescent="0.25">
      <c r="A936" s="58" t="s">
        <v>3363</v>
      </c>
      <c r="B936" s="33">
        <v>45082</v>
      </c>
      <c r="C936" s="57">
        <v>45085</v>
      </c>
      <c r="D936" s="54" t="s">
        <v>732</v>
      </c>
      <c r="E936" s="36" t="s">
        <v>3604</v>
      </c>
      <c r="F936" s="42" t="s">
        <v>3772</v>
      </c>
      <c r="G936" s="46">
        <v>35020000</v>
      </c>
      <c r="H936" s="34">
        <v>45287</v>
      </c>
      <c r="I936" s="36" t="s">
        <v>234</v>
      </c>
      <c r="J936" s="36" t="s">
        <v>4003</v>
      </c>
      <c r="K936" s="37">
        <v>0</v>
      </c>
      <c r="L936" s="55"/>
      <c r="M936" s="56">
        <v>0</v>
      </c>
      <c r="N936" s="50">
        <f t="shared" si="56"/>
        <v>35020000</v>
      </c>
      <c r="O936" s="38">
        <v>0.26</v>
      </c>
      <c r="P936" s="39"/>
      <c r="Q936" s="40"/>
      <c r="R936" s="41"/>
      <c r="T936" s="51">
        <v>45137</v>
      </c>
      <c r="U936" s="52">
        <f t="shared" si="57"/>
        <v>0.26</v>
      </c>
      <c r="V936" s="53">
        <f t="shared" si="58"/>
        <v>202</v>
      </c>
      <c r="W936" s="53">
        <f t="shared" si="59"/>
        <v>52</v>
      </c>
      <c r="Y936" s="51">
        <f>VLOOKUP(A936,'[2]BASE 2023'!$C$5:$DV$1213,94,0)</f>
        <v>0</v>
      </c>
      <c r="Z936" s="51">
        <f>VLOOKUP(A936,'[2]BASE 2023'!$C$5:$DV$1213,93,0)</f>
        <v>0</v>
      </c>
    </row>
    <row r="937" spans="1:26" ht="17.25" customHeight="1" x14ac:dyDescent="0.25">
      <c r="A937" s="58" t="s">
        <v>3364</v>
      </c>
      <c r="B937" s="33">
        <v>45082</v>
      </c>
      <c r="C937" s="57">
        <v>45084</v>
      </c>
      <c r="D937" s="54" t="s">
        <v>732</v>
      </c>
      <c r="E937" s="36" t="s">
        <v>3605</v>
      </c>
      <c r="F937" s="42" t="s">
        <v>3773</v>
      </c>
      <c r="G937" s="46">
        <v>31518000</v>
      </c>
      <c r="H937" s="34">
        <v>45266</v>
      </c>
      <c r="I937" s="36" t="s">
        <v>234</v>
      </c>
      <c r="J937" s="36" t="s">
        <v>4004</v>
      </c>
      <c r="K937" s="37">
        <v>0</v>
      </c>
      <c r="L937" s="55"/>
      <c r="M937" s="56">
        <v>0</v>
      </c>
      <c r="N937" s="50">
        <f t="shared" si="56"/>
        <v>31518000</v>
      </c>
      <c r="O937" s="38">
        <v>0.28999999999999998</v>
      </c>
      <c r="P937" s="39"/>
      <c r="Q937" s="40"/>
      <c r="R937" s="41"/>
      <c r="T937" s="51">
        <v>45137</v>
      </c>
      <c r="U937" s="52">
        <f t="shared" si="57"/>
        <v>0.28999999999999998</v>
      </c>
      <c r="V937" s="53">
        <f t="shared" si="58"/>
        <v>182</v>
      </c>
      <c r="W937" s="53">
        <f t="shared" si="59"/>
        <v>53</v>
      </c>
      <c r="Y937" s="51">
        <f>VLOOKUP(A937,'[2]BASE 2023'!$C$5:$DV$1213,94,0)</f>
        <v>0</v>
      </c>
      <c r="Z937" s="51">
        <f>VLOOKUP(A937,'[2]BASE 2023'!$C$5:$DV$1213,93,0)</f>
        <v>0</v>
      </c>
    </row>
    <row r="938" spans="1:26" ht="17.25" customHeight="1" x14ac:dyDescent="0.25">
      <c r="A938" s="58" t="s">
        <v>3365</v>
      </c>
      <c r="B938" s="33">
        <v>45086</v>
      </c>
      <c r="C938" s="57">
        <v>45097</v>
      </c>
      <c r="D938" s="54" t="s">
        <v>734</v>
      </c>
      <c r="E938" s="36" t="s">
        <v>3606</v>
      </c>
      <c r="F938" s="42" t="s">
        <v>3774</v>
      </c>
      <c r="G938" s="46">
        <v>48362171</v>
      </c>
      <c r="H938" s="34">
        <v>45462</v>
      </c>
      <c r="I938" s="36" t="s">
        <v>235</v>
      </c>
      <c r="J938" s="36" t="s">
        <v>4005</v>
      </c>
      <c r="K938" s="37">
        <v>0</v>
      </c>
      <c r="L938" s="55"/>
      <c r="M938" s="56">
        <v>0</v>
      </c>
      <c r="N938" s="50">
        <f t="shared" si="56"/>
        <v>48362171</v>
      </c>
      <c r="O938" s="38">
        <v>0.11</v>
      </c>
      <c r="P938" s="39"/>
      <c r="Q938" s="40"/>
      <c r="R938" s="41"/>
      <c r="T938" s="51">
        <v>45137</v>
      </c>
      <c r="U938" s="52">
        <f t="shared" si="57"/>
        <v>0.11</v>
      </c>
      <c r="V938" s="53">
        <f t="shared" si="58"/>
        <v>365</v>
      </c>
      <c r="W938" s="53">
        <f t="shared" si="59"/>
        <v>40</v>
      </c>
      <c r="Y938" s="51">
        <f>VLOOKUP(A938,'[2]BASE 2023'!$C$5:$DV$1213,94,0)</f>
        <v>0</v>
      </c>
      <c r="Z938" s="51">
        <f>VLOOKUP(A938,'[2]BASE 2023'!$C$5:$DV$1213,93,0)</f>
        <v>0</v>
      </c>
    </row>
    <row r="939" spans="1:26" ht="17.25" customHeight="1" x14ac:dyDescent="0.25">
      <c r="A939" s="58" t="s">
        <v>3366</v>
      </c>
      <c r="B939" s="33">
        <v>45082</v>
      </c>
      <c r="C939" s="57">
        <v>45085</v>
      </c>
      <c r="D939" s="54" t="s">
        <v>733</v>
      </c>
      <c r="E939" s="36" t="s">
        <v>3607</v>
      </c>
      <c r="F939" s="42" t="s">
        <v>3775</v>
      </c>
      <c r="G939" s="46">
        <v>25160000</v>
      </c>
      <c r="H939" s="34">
        <v>45292</v>
      </c>
      <c r="I939" s="36" t="s">
        <v>234</v>
      </c>
      <c r="J939" s="36" t="s">
        <v>4006</v>
      </c>
      <c r="K939" s="37">
        <v>0</v>
      </c>
      <c r="L939" s="55"/>
      <c r="M939" s="56">
        <v>0</v>
      </c>
      <c r="N939" s="50">
        <f t="shared" si="56"/>
        <v>25160000</v>
      </c>
      <c r="O939" s="38">
        <v>0.25</v>
      </c>
      <c r="P939" s="39"/>
      <c r="Q939" s="40"/>
      <c r="R939" s="41"/>
      <c r="T939" s="51">
        <v>45137</v>
      </c>
      <c r="U939" s="52">
        <f t="shared" si="57"/>
        <v>0.25</v>
      </c>
      <c r="V939" s="53">
        <f t="shared" si="58"/>
        <v>207</v>
      </c>
      <c r="W939" s="53">
        <f t="shared" si="59"/>
        <v>52</v>
      </c>
      <c r="Y939" s="51">
        <f>VLOOKUP(A939,'[2]BASE 2023'!$C$5:$DV$1213,94,0)</f>
        <v>0</v>
      </c>
      <c r="Z939" s="51">
        <f>VLOOKUP(A939,'[2]BASE 2023'!$C$5:$DV$1213,93,0)</f>
        <v>0</v>
      </c>
    </row>
    <row r="940" spans="1:26" ht="17.25" customHeight="1" x14ac:dyDescent="0.25">
      <c r="A940" s="58" t="s">
        <v>3367</v>
      </c>
      <c r="B940" s="33">
        <v>45082</v>
      </c>
      <c r="C940" s="57">
        <v>45085</v>
      </c>
      <c r="D940" s="54" t="s">
        <v>732</v>
      </c>
      <c r="E940" s="36" t="s">
        <v>3608</v>
      </c>
      <c r="F940" s="42" t="s">
        <v>3776</v>
      </c>
      <c r="G940" s="46">
        <v>42436000</v>
      </c>
      <c r="H940" s="34">
        <v>45294</v>
      </c>
      <c r="I940" s="36" t="s">
        <v>234</v>
      </c>
      <c r="J940" s="36" t="s">
        <v>4007</v>
      </c>
      <c r="K940" s="37">
        <v>0</v>
      </c>
      <c r="L940" s="55"/>
      <c r="M940" s="56">
        <v>0</v>
      </c>
      <c r="N940" s="50">
        <f t="shared" si="56"/>
        <v>42436000</v>
      </c>
      <c r="O940" s="38">
        <v>0.25</v>
      </c>
      <c r="P940" s="39"/>
      <c r="Q940" s="40"/>
      <c r="R940" s="41"/>
      <c r="T940" s="51">
        <v>45137</v>
      </c>
      <c r="U940" s="52">
        <f t="shared" si="57"/>
        <v>0.25</v>
      </c>
      <c r="V940" s="53">
        <f t="shared" si="58"/>
        <v>209</v>
      </c>
      <c r="W940" s="53">
        <f t="shared" si="59"/>
        <v>52</v>
      </c>
      <c r="Y940" s="51">
        <f>VLOOKUP(A940,'[2]BASE 2023'!$C$5:$DV$1213,94,0)</f>
        <v>0</v>
      </c>
      <c r="Z940" s="51">
        <f>VLOOKUP(A940,'[2]BASE 2023'!$C$5:$DV$1213,93,0)</f>
        <v>0</v>
      </c>
    </row>
    <row r="941" spans="1:26" ht="17.25" customHeight="1" x14ac:dyDescent="0.25">
      <c r="A941" s="58" t="s">
        <v>3368</v>
      </c>
      <c r="B941" s="33">
        <v>45086</v>
      </c>
      <c r="C941" s="57">
        <v>45097</v>
      </c>
      <c r="D941" s="54" t="s">
        <v>734</v>
      </c>
      <c r="E941" s="36" t="s">
        <v>3609</v>
      </c>
      <c r="F941" s="42" t="s">
        <v>3777</v>
      </c>
      <c r="G941" s="46">
        <v>174944280</v>
      </c>
      <c r="H941" s="34">
        <v>45310</v>
      </c>
      <c r="I941" s="36" t="s">
        <v>234</v>
      </c>
      <c r="J941" s="36" t="s">
        <v>4008</v>
      </c>
      <c r="K941" s="37">
        <v>1</v>
      </c>
      <c r="L941" s="55">
        <v>51900000</v>
      </c>
      <c r="M941" s="56">
        <v>0</v>
      </c>
      <c r="N941" s="50">
        <f t="shared" si="56"/>
        <v>226844280</v>
      </c>
      <c r="O941" s="38">
        <v>0.19</v>
      </c>
      <c r="P941" s="39"/>
      <c r="Q941" s="40"/>
      <c r="R941" s="41"/>
      <c r="T941" s="51">
        <v>45137</v>
      </c>
      <c r="U941" s="52">
        <f t="shared" si="57"/>
        <v>0.19</v>
      </c>
      <c r="V941" s="53">
        <f t="shared" si="58"/>
        <v>213</v>
      </c>
      <c r="W941" s="53">
        <f t="shared" si="59"/>
        <v>40</v>
      </c>
      <c r="Y941" s="51">
        <f>VLOOKUP(A941,'[2]BASE 2023'!$C$5:$DV$1213,94,0)</f>
        <v>0</v>
      </c>
      <c r="Z941" s="51">
        <f>VLOOKUP(A941,'[2]BASE 2023'!$C$5:$DV$1213,93,0)</f>
        <v>0</v>
      </c>
    </row>
    <row r="942" spans="1:26" ht="17.25" customHeight="1" x14ac:dyDescent="0.25">
      <c r="A942" s="58" t="s">
        <v>3369</v>
      </c>
      <c r="B942" s="33">
        <v>45097</v>
      </c>
      <c r="C942" s="57">
        <v>45113</v>
      </c>
      <c r="D942" s="54" t="s">
        <v>3947</v>
      </c>
      <c r="E942" s="36" t="s">
        <v>3610</v>
      </c>
      <c r="F942" s="42" t="s">
        <v>3778</v>
      </c>
      <c r="G942" s="46">
        <v>5783760000</v>
      </c>
      <c r="H942" s="34">
        <v>45327</v>
      </c>
      <c r="I942" s="36" t="s">
        <v>234</v>
      </c>
      <c r="J942" s="36" t="s">
        <v>4009</v>
      </c>
      <c r="K942" s="37">
        <v>0</v>
      </c>
      <c r="L942" s="55"/>
      <c r="M942" s="56">
        <v>0</v>
      </c>
      <c r="N942" s="50">
        <f t="shared" si="56"/>
        <v>5783760000</v>
      </c>
      <c r="O942" s="38">
        <v>0.11</v>
      </c>
      <c r="P942" s="39"/>
      <c r="Q942" s="40"/>
      <c r="R942" s="41"/>
      <c r="T942" s="51">
        <v>45137</v>
      </c>
      <c r="U942" s="52">
        <f t="shared" si="57"/>
        <v>0.11</v>
      </c>
      <c r="V942" s="53">
        <f>+H942-C942</f>
        <v>214</v>
      </c>
      <c r="W942" s="53">
        <f t="shared" si="59"/>
        <v>24</v>
      </c>
      <c r="Y942" s="51">
        <f>VLOOKUP(A942,'[2]BASE 2023'!$C$5:$DV$1213,94,0)</f>
        <v>0</v>
      </c>
      <c r="Z942" s="51">
        <f>VLOOKUP(A942,'[2]BASE 2023'!$C$5:$DV$1213,93,0)</f>
        <v>0</v>
      </c>
    </row>
    <row r="943" spans="1:26" ht="17.25" customHeight="1" x14ac:dyDescent="0.25">
      <c r="A943" s="58" t="s">
        <v>3370</v>
      </c>
      <c r="B943" s="33">
        <v>45097</v>
      </c>
      <c r="C943" s="57">
        <v>45113</v>
      </c>
      <c r="D943" s="54" t="s">
        <v>3947</v>
      </c>
      <c r="E943" s="36" t="s">
        <v>3611</v>
      </c>
      <c r="F943" s="42" t="s">
        <v>3779</v>
      </c>
      <c r="G943" s="46">
        <v>5783760000</v>
      </c>
      <c r="H943" s="34">
        <v>45327</v>
      </c>
      <c r="I943" s="36" t="s">
        <v>234</v>
      </c>
      <c r="J943" s="36" t="s">
        <v>4009</v>
      </c>
      <c r="K943" s="37">
        <v>0</v>
      </c>
      <c r="L943" s="55"/>
      <c r="M943" s="56">
        <v>0</v>
      </c>
      <c r="N943" s="50">
        <f t="shared" si="56"/>
        <v>5783760000</v>
      </c>
      <c r="O943" s="38">
        <v>0.11</v>
      </c>
      <c r="P943" s="39"/>
      <c r="Q943" s="40"/>
      <c r="R943" s="41"/>
      <c r="T943" s="51">
        <v>45137</v>
      </c>
      <c r="U943" s="52">
        <f t="shared" si="57"/>
        <v>0.11</v>
      </c>
      <c r="V943" s="53">
        <f t="shared" si="58"/>
        <v>214</v>
      </c>
      <c r="W943" s="53">
        <f t="shared" si="59"/>
        <v>24</v>
      </c>
      <c r="Y943" s="51">
        <f>VLOOKUP(A943,'[2]BASE 2023'!$C$5:$DV$1213,94,0)</f>
        <v>0</v>
      </c>
      <c r="Z943" s="51">
        <f>VLOOKUP(A943,'[2]BASE 2023'!$C$5:$DV$1213,93,0)</f>
        <v>0</v>
      </c>
    </row>
    <row r="944" spans="1:26" ht="17.25" customHeight="1" x14ac:dyDescent="0.25">
      <c r="A944" s="58" t="s">
        <v>3371</v>
      </c>
      <c r="B944" s="33">
        <v>45097</v>
      </c>
      <c r="C944" s="57">
        <v>45113</v>
      </c>
      <c r="D944" s="54" t="s">
        <v>3947</v>
      </c>
      <c r="E944" s="36" t="s">
        <v>3612</v>
      </c>
      <c r="F944" s="42" t="s">
        <v>3780</v>
      </c>
      <c r="G944" s="46">
        <v>5783760000</v>
      </c>
      <c r="H944" s="34">
        <v>45327</v>
      </c>
      <c r="I944" s="36" t="s">
        <v>234</v>
      </c>
      <c r="J944" s="36" t="s">
        <v>4009</v>
      </c>
      <c r="K944" s="37">
        <v>0</v>
      </c>
      <c r="L944" s="55"/>
      <c r="M944" s="56">
        <v>0</v>
      </c>
      <c r="N944" s="50">
        <f t="shared" si="56"/>
        <v>5783760000</v>
      </c>
      <c r="O944" s="38">
        <v>0.11</v>
      </c>
      <c r="P944" s="39"/>
      <c r="Q944" s="40"/>
      <c r="R944" s="41"/>
      <c r="T944" s="51">
        <v>45137</v>
      </c>
      <c r="U944" s="52">
        <f t="shared" si="57"/>
        <v>0.11</v>
      </c>
      <c r="V944" s="53">
        <f t="shared" si="58"/>
        <v>214</v>
      </c>
      <c r="W944" s="53">
        <f t="shared" si="59"/>
        <v>24</v>
      </c>
      <c r="Y944" s="51">
        <f>VLOOKUP(A944,'[2]BASE 2023'!$C$5:$DV$1213,94,0)</f>
        <v>0</v>
      </c>
      <c r="Z944" s="51">
        <f>VLOOKUP(A944,'[2]BASE 2023'!$C$5:$DV$1213,93,0)</f>
        <v>0</v>
      </c>
    </row>
    <row r="945" spans="1:26" ht="17.25" customHeight="1" x14ac:dyDescent="0.25">
      <c r="A945" s="58" t="s">
        <v>3372</v>
      </c>
      <c r="B945" s="33">
        <v>45100</v>
      </c>
      <c r="C945" s="57">
        <v>45113</v>
      </c>
      <c r="D945" s="54" t="s">
        <v>3947</v>
      </c>
      <c r="E945" s="36" t="s">
        <v>3613</v>
      </c>
      <c r="F945" s="42" t="s">
        <v>3781</v>
      </c>
      <c r="G945" s="46">
        <v>5762880000</v>
      </c>
      <c r="H945" s="34">
        <v>45327</v>
      </c>
      <c r="I945" s="36" t="s">
        <v>234</v>
      </c>
      <c r="J945" s="36" t="s">
        <v>4009</v>
      </c>
      <c r="K945" s="37">
        <v>0</v>
      </c>
      <c r="L945" s="55"/>
      <c r="M945" s="56">
        <v>0</v>
      </c>
      <c r="N945" s="50">
        <f t="shared" si="56"/>
        <v>5762880000</v>
      </c>
      <c r="O945" s="38">
        <v>0.11</v>
      </c>
      <c r="P945" s="39"/>
      <c r="Q945" s="40"/>
      <c r="R945" s="41"/>
      <c r="T945" s="51">
        <v>45137</v>
      </c>
      <c r="U945" s="52">
        <f t="shared" si="57"/>
        <v>0.11</v>
      </c>
      <c r="V945" s="53">
        <f t="shared" si="58"/>
        <v>214</v>
      </c>
      <c r="W945" s="53">
        <f t="shared" si="59"/>
        <v>24</v>
      </c>
      <c r="Y945" s="51">
        <f>VLOOKUP(A945,'[2]BASE 2023'!$C$5:$DV$1213,94,0)</f>
        <v>0</v>
      </c>
      <c r="Z945" s="51">
        <f>VLOOKUP(A945,'[2]BASE 2023'!$C$5:$DV$1213,93,0)</f>
        <v>0</v>
      </c>
    </row>
    <row r="946" spans="1:26" ht="17.25" customHeight="1" x14ac:dyDescent="0.25">
      <c r="A946" s="58" t="s">
        <v>3373</v>
      </c>
      <c r="B946" s="33">
        <v>45083</v>
      </c>
      <c r="C946" s="57">
        <v>45090</v>
      </c>
      <c r="D946" s="54" t="s">
        <v>732</v>
      </c>
      <c r="E946" s="36" t="s">
        <v>3614</v>
      </c>
      <c r="F946" s="42" t="s">
        <v>3782</v>
      </c>
      <c r="G946" s="46">
        <v>35686667</v>
      </c>
      <c r="H946" s="34">
        <v>45295</v>
      </c>
      <c r="I946" s="36" t="s">
        <v>234</v>
      </c>
      <c r="J946" s="36" t="s">
        <v>4010</v>
      </c>
      <c r="K946" s="37">
        <v>0</v>
      </c>
      <c r="L946" s="55"/>
      <c r="M946" s="56">
        <v>0</v>
      </c>
      <c r="N946" s="50">
        <f t="shared" si="56"/>
        <v>35686667</v>
      </c>
      <c r="O946" s="38">
        <v>0.23</v>
      </c>
      <c r="P946" s="39"/>
      <c r="Q946" s="40"/>
      <c r="R946" s="41"/>
      <c r="T946" s="51">
        <v>45137</v>
      </c>
      <c r="U946" s="52">
        <f t="shared" si="57"/>
        <v>0.23</v>
      </c>
      <c r="V946" s="53">
        <f t="shared" si="58"/>
        <v>205</v>
      </c>
      <c r="W946" s="53">
        <f t="shared" si="59"/>
        <v>47</v>
      </c>
      <c r="Y946" s="51">
        <f>VLOOKUP(A946,'[2]BASE 2023'!$C$5:$DV$1213,94,0)</f>
        <v>0</v>
      </c>
      <c r="Z946" s="51">
        <f>VLOOKUP(A946,'[2]BASE 2023'!$C$5:$DV$1213,93,0)</f>
        <v>0</v>
      </c>
    </row>
    <row r="947" spans="1:26" ht="17.25" customHeight="1" x14ac:dyDescent="0.25">
      <c r="A947" s="58" t="s">
        <v>3374</v>
      </c>
      <c r="B947" s="33">
        <v>45083</v>
      </c>
      <c r="C947" s="57">
        <v>45086</v>
      </c>
      <c r="D947" s="54" t="s">
        <v>732</v>
      </c>
      <c r="E947" s="36" t="s">
        <v>3615</v>
      </c>
      <c r="F947" s="42" t="s">
        <v>3782</v>
      </c>
      <c r="G947" s="46">
        <v>35686667</v>
      </c>
      <c r="H947" s="34">
        <v>45290</v>
      </c>
      <c r="I947" s="36" t="s">
        <v>234</v>
      </c>
      <c r="J947" s="36" t="s">
        <v>4011</v>
      </c>
      <c r="K947" s="37">
        <v>0</v>
      </c>
      <c r="L947" s="55"/>
      <c r="M947" s="56">
        <v>0</v>
      </c>
      <c r="N947" s="50">
        <f t="shared" si="56"/>
        <v>35686667</v>
      </c>
      <c r="O947" s="38">
        <v>0.25</v>
      </c>
      <c r="P947" s="39"/>
      <c r="Q947" s="40"/>
      <c r="R947" s="41"/>
      <c r="T947" s="51">
        <v>45137</v>
      </c>
      <c r="U947" s="52">
        <f t="shared" si="57"/>
        <v>0.25</v>
      </c>
      <c r="V947" s="53">
        <f t="shared" si="58"/>
        <v>204</v>
      </c>
      <c r="W947" s="53">
        <f t="shared" si="59"/>
        <v>51</v>
      </c>
      <c r="Y947" s="51">
        <f>VLOOKUP(A947,'[2]BASE 2023'!$C$5:$DV$1213,94,0)</f>
        <v>0</v>
      </c>
      <c r="Z947" s="51">
        <f>VLOOKUP(A947,'[2]BASE 2023'!$C$5:$DV$1213,93,0)</f>
        <v>0</v>
      </c>
    </row>
    <row r="948" spans="1:26" ht="17.25" customHeight="1" x14ac:dyDescent="0.25">
      <c r="A948" s="58" t="s">
        <v>3375</v>
      </c>
      <c r="B948" s="33">
        <v>45083</v>
      </c>
      <c r="C948" s="57">
        <v>45086</v>
      </c>
      <c r="D948" s="54" t="s">
        <v>732</v>
      </c>
      <c r="E948" s="36" t="s">
        <v>3616</v>
      </c>
      <c r="F948" s="42" t="s">
        <v>3783</v>
      </c>
      <c r="G948" s="46">
        <v>41818000</v>
      </c>
      <c r="H948" s="34">
        <v>45291</v>
      </c>
      <c r="I948" s="36" t="s">
        <v>234</v>
      </c>
      <c r="J948" s="36" t="s">
        <v>4012</v>
      </c>
      <c r="K948" s="37">
        <v>0</v>
      </c>
      <c r="L948" s="55"/>
      <c r="M948" s="56">
        <v>0</v>
      </c>
      <c r="N948" s="50">
        <f t="shared" si="56"/>
        <v>41818000</v>
      </c>
      <c r="O948" s="38">
        <v>0.25</v>
      </c>
      <c r="P948" s="39"/>
      <c r="Q948" s="40"/>
      <c r="R948" s="41"/>
      <c r="T948" s="51">
        <v>45137</v>
      </c>
      <c r="U948" s="52">
        <f t="shared" si="57"/>
        <v>0.25</v>
      </c>
      <c r="V948" s="53">
        <f t="shared" si="58"/>
        <v>205</v>
      </c>
      <c r="W948" s="53">
        <f t="shared" si="59"/>
        <v>51</v>
      </c>
      <c r="Y948" s="51">
        <f>VLOOKUP(A948,'[2]BASE 2023'!$C$5:$DV$1213,94,0)</f>
        <v>0</v>
      </c>
      <c r="Z948" s="51">
        <f>VLOOKUP(A948,'[2]BASE 2023'!$C$5:$DV$1213,93,0)</f>
        <v>0</v>
      </c>
    </row>
    <row r="949" spans="1:26" ht="17.25" customHeight="1" x14ac:dyDescent="0.25">
      <c r="A949" s="58" t="s">
        <v>3376</v>
      </c>
      <c r="B949" s="33">
        <v>45083</v>
      </c>
      <c r="C949" s="57">
        <v>45086</v>
      </c>
      <c r="D949" s="54" t="s">
        <v>732</v>
      </c>
      <c r="E949" s="36" t="s">
        <v>3617</v>
      </c>
      <c r="F949" s="42" t="s">
        <v>3782</v>
      </c>
      <c r="G949" s="46">
        <v>36393333</v>
      </c>
      <c r="H949" s="34">
        <v>45295</v>
      </c>
      <c r="I949" s="36" t="s">
        <v>234</v>
      </c>
      <c r="J949" s="36" t="s">
        <v>4013</v>
      </c>
      <c r="K949" s="37">
        <v>0</v>
      </c>
      <c r="L949" s="55"/>
      <c r="M949" s="56">
        <v>0</v>
      </c>
      <c r="N949" s="50">
        <f t="shared" si="56"/>
        <v>36393333</v>
      </c>
      <c r="O949" s="38">
        <v>0.24</v>
      </c>
      <c r="P949" s="39"/>
      <c r="Q949" s="40"/>
      <c r="R949" s="41"/>
      <c r="T949" s="51">
        <v>45137</v>
      </c>
      <c r="U949" s="52">
        <f t="shared" si="57"/>
        <v>0.24</v>
      </c>
      <c r="V949" s="53">
        <f t="shared" si="58"/>
        <v>209</v>
      </c>
      <c r="W949" s="53">
        <f t="shared" si="59"/>
        <v>51</v>
      </c>
      <c r="Y949" s="51">
        <f>VLOOKUP(A949,'[2]BASE 2023'!$C$5:$DV$1213,94,0)</f>
        <v>0</v>
      </c>
      <c r="Z949" s="51">
        <f>VLOOKUP(A949,'[2]BASE 2023'!$C$5:$DV$1213,93,0)</f>
        <v>0</v>
      </c>
    </row>
    <row r="950" spans="1:26" ht="17.25" customHeight="1" x14ac:dyDescent="0.25">
      <c r="A950" s="58" t="s">
        <v>3377</v>
      </c>
      <c r="B950" s="33">
        <v>45085</v>
      </c>
      <c r="C950" s="57">
        <v>45090</v>
      </c>
      <c r="D950" s="54" t="s">
        <v>732</v>
      </c>
      <c r="E950" s="36" t="s">
        <v>112</v>
      </c>
      <c r="F950" s="42" t="s">
        <v>3784</v>
      </c>
      <c r="G950" s="46">
        <v>42900000</v>
      </c>
      <c r="H950" s="34">
        <v>45290</v>
      </c>
      <c r="I950" s="36" t="s">
        <v>234</v>
      </c>
      <c r="J950" s="36" t="s">
        <v>4014</v>
      </c>
      <c r="K950" s="37">
        <v>0</v>
      </c>
      <c r="L950" s="55"/>
      <c r="M950" s="56">
        <v>0</v>
      </c>
      <c r="N950" s="50">
        <f t="shared" si="56"/>
        <v>42900000</v>
      </c>
      <c r="O950" s="38">
        <v>0.24</v>
      </c>
      <c r="P950" s="39"/>
      <c r="Q950" s="40"/>
      <c r="R950" s="41"/>
      <c r="T950" s="51">
        <v>45137</v>
      </c>
      <c r="U950" s="52">
        <f t="shared" si="57"/>
        <v>0.24</v>
      </c>
      <c r="V950" s="53">
        <f t="shared" si="58"/>
        <v>200</v>
      </c>
      <c r="W950" s="53">
        <f t="shared" si="59"/>
        <v>47</v>
      </c>
      <c r="Y950" s="51">
        <f>VLOOKUP(A950,'[2]BASE 2023'!$C$5:$DV$1213,94,0)</f>
        <v>0</v>
      </c>
      <c r="Z950" s="51">
        <f>VLOOKUP(A950,'[2]BASE 2023'!$C$5:$DV$1213,93,0)</f>
        <v>0</v>
      </c>
    </row>
    <row r="951" spans="1:26" ht="17.25" customHeight="1" x14ac:dyDescent="0.25">
      <c r="A951" s="58" t="s">
        <v>3378</v>
      </c>
      <c r="B951" s="33">
        <v>45086</v>
      </c>
      <c r="C951" s="57">
        <v>45097</v>
      </c>
      <c r="D951" s="54" t="s">
        <v>732</v>
      </c>
      <c r="E951" s="36" t="s">
        <v>3618</v>
      </c>
      <c r="F951" s="42" t="s">
        <v>3785</v>
      </c>
      <c r="G951" s="46">
        <v>35686667</v>
      </c>
      <c r="H951" s="34">
        <v>45302</v>
      </c>
      <c r="I951" s="36" t="s">
        <v>234</v>
      </c>
      <c r="J951" s="36" t="s">
        <v>4015</v>
      </c>
      <c r="K951" s="37">
        <v>0</v>
      </c>
      <c r="L951" s="55"/>
      <c r="M951" s="56">
        <v>0</v>
      </c>
      <c r="N951" s="50">
        <f t="shared" si="56"/>
        <v>35686667</v>
      </c>
      <c r="O951" s="38">
        <v>0.2</v>
      </c>
      <c r="P951" s="39"/>
      <c r="Q951" s="40"/>
      <c r="R951" s="41"/>
      <c r="T951" s="51">
        <v>45137</v>
      </c>
      <c r="U951" s="52">
        <f t="shared" si="57"/>
        <v>0.2</v>
      </c>
      <c r="V951" s="53">
        <f t="shared" si="58"/>
        <v>205</v>
      </c>
      <c r="W951" s="53">
        <f t="shared" si="59"/>
        <v>40</v>
      </c>
      <c r="Y951" s="51">
        <f>VLOOKUP(A951,'[2]BASE 2023'!$C$5:$DV$1213,94,0)</f>
        <v>0</v>
      </c>
      <c r="Z951" s="51">
        <f>VLOOKUP(A951,'[2]BASE 2023'!$C$5:$DV$1213,93,0)</f>
        <v>0</v>
      </c>
    </row>
    <row r="952" spans="1:26" ht="17.25" customHeight="1" x14ac:dyDescent="0.25">
      <c r="A952" s="58" t="s">
        <v>3379</v>
      </c>
      <c r="B952" s="33">
        <v>45090</v>
      </c>
      <c r="C952" s="57">
        <v>45097</v>
      </c>
      <c r="D952" s="54" t="s">
        <v>732</v>
      </c>
      <c r="E952" s="36" t="s">
        <v>3619</v>
      </c>
      <c r="F952" s="42" t="s">
        <v>3786</v>
      </c>
      <c r="G952" s="46">
        <v>41612000</v>
      </c>
      <c r="H952" s="34">
        <v>45302</v>
      </c>
      <c r="I952" s="36" t="s">
        <v>234</v>
      </c>
      <c r="J952" s="36" t="s">
        <v>4016</v>
      </c>
      <c r="K952" s="37">
        <v>0</v>
      </c>
      <c r="L952" s="55"/>
      <c r="M952" s="56">
        <v>0</v>
      </c>
      <c r="N952" s="50">
        <f t="shared" si="56"/>
        <v>41612000</v>
      </c>
      <c r="O952" s="38">
        <v>0.2</v>
      </c>
      <c r="P952" s="39"/>
      <c r="Q952" s="40"/>
      <c r="R952" s="41"/>
      <c r="T952" s="51">
        <v>45137</v>
      </c>
      <c r="U952" s="52">
        <f t="shared" si="57"/>
        <v>0.2</v>
      </c>
      <c r="V952" s="53">
        <f t="shared" si="58"/>
        <v>205</v>
      </c>
      <c r="W952" s="53">
        <f t="shared" si="59"/>
        <v>40</v>
      </c>
      <c r="Y952" s="51">
        <f>VLOOKUP(A952,'[2]BASE 2023'!$C$5:$DV$1213,94,0)</f>
        <v>0</v>
      </c>
      <c r="Z952" s="51">
        <f>VLOOKUP(A952,'[2]BASE 2023'!$C$5:$DV$1213,93,0)</f>
        <v>0</v>
      </c>
    </row>
    <row r="953" spans="1:26" ht="17.25" customHeight="1" x14ac:dyDescent="0.25">
      <c r="A953" s="58" t="s">
        <v>3380</v>
      </c>
      <c r="B953" s="33">
        <v>45090</v>
      </c>
      <c r="C953" s="57">
        <v>45097</v>
      </c>
      <c r="D953" s="54" t="s">
        <v>732</v>
      </c>
      <c r="E953" s="36" t="s">
        <v>3620</v>
      </c>
      <c r="F953" s="42" t="s">
        <v>3787</v>
      </c>
      <c r="G953" s="46">
        <v>60152000</v>
      </c>
      <c r="H953" s="34">
        <v>45393</v>
      </c>
      <c r="I953" s="36" t="s">
        <v>234</v>
      </c>
      <c r="J953" s="36" t="s">
        <v>4017</v>
      </c>
      <c r="K953" s="37">
        <v>0</v>
      </c>
      <c r="L953" s="55"/>
      <c r="M953" s="56">
        <v>0</v>
      </c>
      <c r="N953" s="50">
        <f t="shared" si="56"/>
        <v>60152000</v>
      </c>
      <c r="O953" s="38">
        <v>0.14000000000000001</v>
      </c>
      <c r="P953" s="39"/>
      <c r="Q953" s="40"/>
      <c r="R953" s="41"/>
      <c r="T953" s="51">
        <v>45137</v>
      </c>
      <c r="U953" s="52">
        <f t="shared" si="57"/>
        <v>0.14000000000000001</v>
      </c>
      <c r="V953" s="53">
        <f t="shared" si="58"/>
        <v>296</v>
      </c>
      <c r="W953" s="53">
        <f t="shared" si="59"/>
        <v>40</v>
      </c>
      <c r="Y953" s="51">
        <f>VLOOKUP(A953,'[2]BASE 2023'!$C$5:$DV$1213,94,0)</f>
        <v>0</v>
      </c>
      <c r="Z953" s="51">
        <f>VLOOKUP(A953,'[2]BASE 2023'!$C$5:$DV$1213,93,0)</f>
        <v>0</v>
      </c>
    </row>
    <row r="954" spans="1:26" ht="17.25" customHeight="1" x14ac:dyDescent="0.25">
      <c r="A954" s="58" t="s">
        <v>3381</v>
      </c>
      <c r="B954" s="33">
        <v>45090</v>
      </c>
      <c r="C954" s="57">
        <v>45092</v>
      </c>
      <c r="D954" s="54" t="s">
        <v>732</v>
      </c>
      <c r="E954" s="36" t="s">
        <v>3621</v>
      </c>
      <c r="F954" s="42" t="s">
        <v>3788</v>
      </c>
      <c r="G954" s="46">
        <v>54000000</v>
      </c>
      <c r="H954" s="34">
        <v>45274</v>
      </c>
      <c r="I954" s="36" t="s">
        <v>234</v>
      </c>
      <c r="J954" s="36" t="s">
        <v>4018</v>
      </c>
      <c r="K954" s="37">
        <v>0</v>
      </c>
      <c r="L954" s="55"/>
      <c r="M954" s="56">
        <v>0</v>
      </c>
      <c r="N954" s="50">
        <f t="shared" si="56"/>
        <v>54000000</v>
      </c>
      <c r="O954" s="38">
        <v>0.25</v>
      </c>
      <c r="P954" s="39"/>
      <c r="Q954" s="40"/>
      <c r="R954" s="41"/>
      <c r="T954" s="51">
        <v>45137</v>
      </c>
      <c r="U954" s="52">
        <f t="shared" si="57"/>
        <v>0.25</v>
      </c>
      <c r="V954" s="53">
        <f t="shared" si="58"/>
        <v>182</v>
      </c>
      <c r="W954" s="53">
        <f t="shared" si="59"/>
        <v>45</v>
      </c>
      <c r="Y954" s="51">
        <f>VLOOKUP(A954,'[2]BASE 2023'!$C$5:$DV$1213,94,0)</f>
        <v>0</v>
      </c>
      <c r="Z954" s="51">
        <f>VLOOKUP(A954,'[2]BASE 2023'!$C$5:$DV$1213,93,0)</f>
        <v>0</v>
      </c>
    </row>
    <row r="955" spans="1:26" ht="17.25" customHeight="1" x14ac:dyDescent="0.25">
      <c r="A955" s="58" t="s">
        <v>3382</v>
      </c>
      <c r="B955" s="33">
        <v>45090</v>
      </c>
      <c r="C955" s="57">
        <v>45093</v>
      </c>
      <c r="D955" s="54" t="s">
        <v>732</v>
      </c>
      <c r="E955" s="36" t="s">
        <v>3622</v>
      </c>
      <c r="F955" s="42" t="s">
        <v>3789</v>
      </c>
      <c r="G955" s="46">
        <v>36000000</v>
      </c>
      <c r="H955" s="34">
        <v>45275</v>
      </c>
      <c r="I955" s="36" t="s">
        <v>234</v>
      </c>
      <c r="J955" s="36" t="s">
        <v>4019</v>
      </c>
      <c r="K955" s="37">
        <v>0</v>
      </c>
      <c r="L955" s="55"/>
      <c r="M955" s="56">
        <v>0</v>
      </c>
      <c r="N955" s="50">
        <f t="shared" si="56"/>
        <v>36000000</v>
      </c>
      <c r="O955" s="38">
        <v>0.24</v>
      </c>
      <c r="P955" s="39"/>
      <c r="Q955" s="40"/>
      <c r="R955" s="41"/>
      <c r="T955" s="51">
        <v>45137</v>
      </c>
      <c r="U955" s="52">
        <f t="shared" si="57"/>
        <v>0.24</v>
      </c>
      <c r="V955" s="53">
        <f t="shared" si="58"/>
        <v>182</v>
      </c>
      <c r="W955" s="53">
        <f t="shared" si="59"/>
        <v>44</v>
      </c>
      <c r="Y955" s="51">
        <f>VLOOKUP(A955,'[2]BASE 2023'!$C$5:$DV$1213,94,0)</f>
        <v>0</v>
      </c>
      <c r="Z955" s="51">
        <f>VLOOKUP(A955,'[2]BASE 2023'!$C$5:$DV$1213,93,0)</f>
        <v>0</v>
      </c>
    </row>
    <row r="956" spans="1:26" ht="17.25" customHeight="1" x14ac:dyDescent="0.25">
      <c r="A956" s="58" t="s">
        <v>3383</v>
      </c>
      <c r="B956" s="33">
        <v>45090</v>
      </c>
      <c r="C956" s="57">
        <v>45093</v>
      </c>
      <c r="D956" s="54" t="s">
        <v>733</v>
      </c>
      <c r="E956" s="36" t="s">
        <v>3623</v>
      </c>
      <c r="F956" s="42" t="s">
        <v>3790</v>
      </c>
      <c r="G956" s="46">
        <v>28140000</v>
      </c>
      <c r="H956" s="34">
        <v>45306</v>
      </c>
      <c r="I956" s="36" t="s">
        <v>234</v>
      </c>
      <c r="J956" s="36" t="s">
        <v>4020</v>
      </c>
      <c r="K956" s="37">
        <v>0</v>
      </c>
      <c r="L956" s="55"/>
      <c r="M956" s="56">
        <v>0</v>
      </c>
      <c r="N956" s="50">
        <f t="shared" si="56"/>
        <v>28140000</v>
      </c>
      <c r="O956" s="38">
        <v>0.21</v>
      </c>
      <c r="P956" s="39"/>
      <c r="Q956" s="40"/>
      <c r="R956" s="41"/>
      <c r="T956" s="51">
        <v>45137</v>
      </c>
      <c r="U956" s="52">
        <f t="shared" si="57"/>
        <v>0.21</v>
      </c>
      <c r="V956" s="53">
        <f t="shared" si="58"/>
        <v>213</v>
      </c>
      <c r="W956" s="53">
        <f t="shared" si="59"/>
        <v>44</v>
      </c>
      <c r="Y956" s="51">
        <f>VLOOKUP(A956,'[2]BASE 2023'!$C$5:$DV$1213,94,0)</f>
        <v>0</v>
      </c>
      <c r="Z956" s="51">
        <f>VLOOKUP(A956,'[2]BASE 2023'!$C$5:$DV$1213,93,0)</f>
        <v>0</v>
      </c>
    </row>
    <row r="957" spans="1:26" ht="17.25" customHeight="1" x14ac:dyDescent="0.25">
      <c r="A957" s="58" t="s">
        <v>3384</v>
      </c>
      <c r="B957" s="33">
        <v>45090</v>
      </c>
      <c r="C957" s="57">
        <v>45092</v>
      </c>
      <c r="D957" s="54" t="s">
        <v>732</v>
      </c>
      <c r="E957" s="36" t="s">
        <v>128</v>
      </c>
      <c r="F957" s="42" t="s">
        <v>3791</v>
      </c>
      <c r="G957" s="46">
        <v>37000000</v>
      </c>
      <c r="H957" s="34">
        <v>45244</v>
      </c>
      <c r="I957" s="36" t="s">
        <v>234</v>
      </c>
      <c r="J957" s="36" t="s">
        <v>4021</v>
      </c>
      <c r="K957" s="37">
        <v>0</v>
      </c>
      <c r="L957" s="55"/>
      <c r="M957" s="56">
        <v>0</v>
      </c>
      <c r="N957" s="50">
        <f t="shared" si="56"/>
        <v>37000000</v>
      </c>
      <c r="O957" s="38">
        <v>0.3</v>
      </c>
      <c r="P957" s="39"/>
      <c r="Q957" s="40"/>
      <c r="R957" s="41"/>
      <c r="T957" s="51">
        <v>45137</v>
      </c>
      <c r="U957" s="52">
        <f t="shared" si="57"/>
        <v>0.3</v>
      </c>
      <c r="V957" s="53">
        <f t="shared" si="58"/>
        <v>152</v>
      </c>
      <c r="W957" s="53">
        <f t="shared" si="59"/>
        <v>45</v>
      </c>
      <c r="Y957" s="51">
        <f>VLOOKUP(A957,'[2]BASE 2023'!$C$5:$DV$1213,94,0)</f>
        <v>0</v>
      </c>
      <c r="Z957" s="51">
        <f>VLOOKUP(A957,'[2]BASE 2023'!$C$5:$DV$1213,93,0)</f>
        <v>0</v>
      </c>
    </row>
    <row r="958" spans="1:26" ht="17.25" customHeight="1" x14ac:dyDescent="0.25">
      <c r="A958" s="58" t="s">
        <v>3385</v>
      </c>
      <c r="B958" s="33">
        <v>45086</v>
      </c>
      <c r="C958" s="57">
        <v>45098</v>
      </c>
      <c r="D958" s="54" t="s">
        <v>732</v>
      </c>
      <c r="E958" s="36" t="s">
        <v>3624</v>
      </c>
      <c r="F958" s="42" t="s">
        <v>3792</v>
      </c>
      <c r="G958" s="46">
        <v>35863333</v>
      </c>
      <c r="H958" s="34">
        <v>45304</v>
      </c>
      <c r="I958" s="36" t="s">
        <v>234</v>
      </c>
      <c r="J958" s="36" t="s">
        <v>4022</v>
      </c>
      <c r="K958" s="37">
        <v>0</v>
      </c>
      <c r="L958" s="55"/>
      <c r="M958" s="56">
        <v>0</v>
      </c>
      <c r="N958" s="50">
        <f t="shared" si="56"/>
        <v>35863333</v>
      </c>
      <c r="O958" s="38">
        <v>0.19</v>
      </c>
      <c r="P958" s="39"/>
      <c r="Q958" s="40"/>
      <c r="R958" s="41"/>
      <c r="T958" s="51">
        <v>45137</v>
      </c>
      <c r="U958" s="52">
        <f t="shared" si="57"/>
        <v>0.19</v>
      </c>
      <c r="V958" s="53">
        <f t="shared" si="58"/>
        <v>206</v>
      </c>
      <c r="W958" s="53">
        <f t="shared" si="59"/>
        <v>39</v>
      </c>
      <c r="Y958" s="51">
        <f>VLOOKUP(A958,'[2]BASE 2023'!$C$5:$DV$1213,94,0)</f>
        <v>0</v>
      </c>
      <c r="Z958" s="51">
        <f>VLOOKUP(A958,'[2]BASE 2023'!$C$5:$DV$1213,93,0)</f>
        <v>0</v>
      </c>
    </row>
    <row r="959" spans="1:26" ht="17.25" customHeight="1" x14ac:dyDescent="0.25">
      <c r="A959" s="58" t="s">
        <v>3386</v>
      </c>
      <c r="B959" s="33">
        <v>45086</v>
      </c>
      <c r="C959" s="57">
        <v>45091</v>
      </c>
      <c r="D959" s="54" t="s">
        <v>732</v>
      </c>
      <c r="E959" s="36" t="s">
        <v>24</v>
      </c>
      <c r="F959" s="42" t="s">
        <v>3793</v>
      </c>
      <c r="G959" s="46">
        <v>69228500</v>
      </c>
      <c r="H959" s="34">
        <v>45258</v>
      </c>
      <c r="I959" s="36" t="s">
        <v>234</v>
      </c>
      <c r="J959" s="36" t="s">
        <v>4023</v>
      </c>
      <c r="K959" s="37">
        <v>0</v>
      </c>
      <c r="L959" s="55"/>
      <c r="M959" s="56">
        <v>0</v>
      </c>
      <c r="N959" s="50">
        <f t="shared" si="56"/>
        <v>69228500</v>
      </c>
      <c r="O959" s="38">
        <v>0.28000000000000003</v>
      </c>
      <c r="P959" s="39"/>
      <c r="Q959" s="40"/>
      <c r="R959" s="41"/>
      <c r="T959" s="51">
        <v>45137</v>
      </c>
      <c r="U959" s="52">
        <f t="shared" si="57"/>
        <v>0.28000000000000003</v>
      </c>
      <c r="V959" s="53">
        <f t="shared" si="58"/>
        <v>167</v>
      </c>
      <c r="W959" s="53">
        <f t="shared" si="59"/>
        <v>46</v>
      </c>
      <c r="Y959" s="51">
        <f>VLOOKUP(A959,'[2]BASE 2023'!$C$5:$DV$1213,94,0)</f>
        <v>0</v>
      </c>
      <c r="Z959" s="51">
        <f>VLOOKUP(A959,'[2]BASE 2023'!$C$5:$DV$1213,93,0)</f>
        <v>0</v>
      </c>
    </row>
    <row r="960" spans="1:26" ht="17.25" customHeight="1" x14ac:dyDescent="0.25">
      <c r="A960" s="58" t="s">
        <v>3387</v>
      </c>
      <c r="B960" s="33">
        <v>45086</v>
      </c>
      <c r="C960" s="57">
        <v>45091</v>
      </c>
      <c r="D960" s="54" t="s">
        <v>732</v>
      </c>
      <c r="E960" s="36" t="s">
        <v>3625</v>
      </c>
      <c r="F960" s="42" t="s">
        <v>3794</v>
      </c>
      <c r="G960" s="46">
        <v>36666667</v>
      </c>
      <c r="H960" s="34">
        <v>45294</v>
      </c>
      <c r="I960" s="36" t="s">
        <v>234</v>
      </c>
      <c r="J960" s="36" t="s">
        <v>4024</v>
      </c>
      <c r="K960" s="37">
        <v>0</v>
      </c>
      <c r="L960" s="55"/>
      <c r="M960" s="56">
        <v>0</v>
      </c>
      <c r="N960" s="50">
        <f t="shared" si="56"/>
        <v>36666667</v>
      </c>
      <c r="O960" s="38">
        <v>0.23</v>
      </c>
      <c r="P960" s="39"/>
      <c r="Q960" s="40"/>
      <c r="R960" s="41"/>
      <c r="T960" s="51">
        <v>45137</v>
      </c>
      <c r="U960" s="52">
        <f t="shared" si="57"/>
        <v>0.23</v>
      </c>
      <c r="V960" s="53">
        <f t="shared" si="58"/>
        <v>203</v>
      </c>
      <c r="W960" s="53">
        <f t="shared" si="59"/>
        <v>46</v>
      </c>
      <c r="Y960" s="51">
        <f>VLOOKUP(A960,'[2]BASE 2023'!$C$5:$DV$1213,94,0)</f>
        <v>0</v>
      </c>
      <c r="Z960" s="51">
        <f>VLOOKUP(A960,'[2]BASE 2023'!$C$5:$DV$1213,93,0)</f>
        <v>0</v>
      </c>
    </row>
    <row r="961" spans="1:26" ht="17.25" customHeight="1" x14ac:dyDescent="0.25">
      <c r="A961" s="58" t="s">
        <v>3388</v>
      </c>
      <c r="B961" s="33">
        <v>45090</v>
      </c>
      <c r="C961" s="57">
        <v>45092</v>
      </c>
      <c r="D961" s="54" t="s">
        <v>733</v>
      </c>
      <c r="E961" s="36" t="s">
        <v>3626</v>
      </c>
      <c r="F961" s="42" t="s">
        <v>3795</v>
      </c>
      <c r="G961" s="46">
        <v>20400000</v>
      </c>
      <c r="H961" s="34">
        <v>45274</v>
      </c>
      <c r="I961" s="36" t="s">
        <v>234</v>
      </c>
      <c r="J961" s="36" t="s">
        <v>4025</v>
      </c>
      <c r="K961" s="37">
        <v>0</v>
      </c>
      <c r="L961" s="55"/>
      <c r="M961" s="56">
        <v>0</v>
      </c>
      <c r="N961" s="50">
        <f t="shared" si="56"/>
        <v>20400000</v>
      </c>
      <c r="O961" s="38">
        <v>0.25</v>
      </c>
      <c r="P961" s="39"/>
      <c r="Q961" s="40"/>
      <c r="R961" s="41"/>
      <c r="T961" s="51">
        <v>45137</v>
      </c>
      <c r="U961" s="52">
        <f t="shared" si="57"/>
        <v>0.25</v>
      </c>
      <c r="V961" s="53">
        <f t="shared" si="58"/>
        <v>182</v>
      </c>
      <c r="W961" s="53">
        <f t="shared" si="59"/>
        <v>45</v>
      </c>
      <c r="Y961" s="51">
        <f>VLOOKUP(A961,'[2]BASE 2023'!$C$5:$DV$1213,94,0)</f>
        <v>45275</v>
      </c>
      <c r="Z961" s="51">
        <f>VLOOKUP(A961,'[2]BASE 2023'!$C$5:$DV$1213,93,0)</f>
        <v>45191</v>
      </c>
    </row>
    <row r="962" spans="1:26" ht="17.25" customHeight="1" x14ac:dyDescent="0.25">
      <c r="A962" s="58" t="s">
        <v>3389</v>
      </c>
      <c r="B962" s="33">
        <v>45086</v>
      </c>
      <c r="C962" s="57">
        <v>45091</v>
      </c>
      <c r="D962" s="54" t="s">
        <v>732</v>
      </c>
      <c r="E962" s="36" t="s">
        <v>3627</v>
      </c>
      <c r="F962" s="42" t="s">
        <v>3796</v>
      </c>
      <c r="G962" s="46">
        <v>25970000</v>
      </c>
      <c r="H962" s="34">
        <v>45240</v>
      </c>
      <c r="I962" s="36" t="s">
        <v>234</v>
      </c>
      <c r="J962" s="36" t="s">
        <v>4026</v>
      </c>
      <c r="K962" s="37">
        <v>0</v>
      </c>
      <c r="L962" s="55"/>
      <c r="M962" s="56">
        <v>0</v>
      </c>
      <c r="N962" s="50">
        <f t="shared" si="56"/>
        <v>25970000</v>
      </c>
      <c r="O962" s="38">
        <v>0.31</v>
      </c>
      <c r="P962" s="39"/>
      <c r="Q962" s="40"/>
      <c r="R962" s="41"/>
      <c r="T962" s="51">
        <v>45137</v>
      </c>
      <c r="U962" s="52">
        <f t="shared" si="57"/>
        <v>0.31</v>
      </c>
      <c r="V962" s="53">
        <f t="shared" si="58"/>
        <v>149</v>
      </c>
      <c r="W962" s="53">
        <f t="shared" si="59"/>
        <v>46</v>
      </c>
      <c r="Y962" s="51">
        <f>VLOOKUP(A962,'[2]BASE 2023'!$C$5:$DV$1213,94,0)</f>
        <v>0</v>
      </c>
      <c r="Z962" s="51">
        <f>VLOOKUP(A962,'[2]BASE 2023'!$C$5:$DV$1213,93,0)</f>
        <v>0</v>
      </c>
    </row>
    <row r="963" spans="1:26" ht="17.25" customHeight="1" x14ac:dyDescent="0.25">
      <c r="A963" s="58" t="s">
        <v>3390</v>
      </c>
      <c r="B963" s="33">
        <v>45099</v>
      </c>
      <c r="C963" s="57">
        <v>45106</v>
      </c>
      <c r="D963" s="54" t="s">
        <v>734</v>
      </c>
      <c r="E963" s="36" t="s">
        <v>3628</v>
      </c>
      <c r="F963" s="42" t="s">
        <v>3797</v>
      </c>
      <c r="G963" s="46">
        <v>136499000</v>
      </c>
      <c r="H963" s="34">
        <v>45291</v>
      </c>
      <c r="I963" s="36" t="s">
        <v>235</v>
      </c>
      <c r="J963" s="36" t="s">
        <v>4027</v>
      </c>
      <c r="K963" s="37">
        <v>0</v>
      </c>
      <c r="L963" s="55"/>
      <c r="M963" s="56">
        <v>0</v>
      </c>
      <c r="N963" s="50">
        <f t="shared" si="56"/>
        <v>136499000</v>
      </c>
      <c r="O963" s="38">
        <v>0.17</v>
      </c>
      <c r="P963" s="39"/>
      <c r="Q963" s="40"/>
      <c r="R963" s="41"/>
      <c r="T963" s="51">
        <v>45137</v>
      </c>
      <c r="U963" s="52">
        <f t="shared" si="57"/>
        <v>0.17</v>
      </c>
      <c r="V963" s="53">
        <f t="shared" si="58"/>
        <v>185</v>
      </c>
      <c r="W963" s="53">
        <f t="shared" si="59"/>
        <v>31</v>
      </c>
      <c r="Y963" s="51">
        <f>VLOOKUP(A963,'[2]BASE 2023'!$C$5:$DV$1213,94,0)</f>
        <v>0</v>
      </c>
      <c r="Z963" s="51">
        <f>VLOOKUP(A963,'[2]BASE 2023'!$C$5:$DV$1213,93,0)</f>
        <v>0</v>
      </c>
    </row>
    <row r="964" spans="1:26" ht="17.25" customHeight="1" x14ac:dyDescent="0.25">
      <c r="A964" s="58" t="s">
        <v>3390</v>
      </c>
      <c r="B964" s="33">
        <v>45099</v>
      </c>
      <c r="C964" s="57">
        <v>45106</v>
      </c>
      <c r="D964" s="54" t="s">
        <v>734</v>
      </c>
      <c r="E964" s="36" t="s">
        <v>3628</v>
      </c>
      <c r="F964" s="42" t="s">
        <v>3797</v>
      </c>
      <c r="G964" s="46">
        <v>66048000</v>
      </c>
      <c r="H964" s="34">
        <v>45291</v>
      </c>
      <c r="I964" s="36" t="s">
        <v>235</v>
      </c>
      <c r="J964" s="36" t="s">
        <v>4027</v>
      </c>
      <c r="K964" s="37">
        <v>0</v>
      </c>
      <c r="L964" s="55"/>
      <c r="M964" s="56">
        <v>0</v>
      </c>
      <c r="N964" s="50">
        <f t="shared" si="56"/>
        <v>66048000</v>
      </c>
      <c r="O964" s="38">
        <v>0.17</v>
      </c>
      <c r="P964" s="39"/>
      <c r="Q964" s="40"/>
      <c r="R964" s="41"/>
      <c r="T964" s="51">
        <v>45137</v>
      </c>
      <c r="U964" s="52">
        <f t="shared" si="57"/>
        <v>0.17</v>
      </c>
      <c r="V964" s="53">
        <f t="shared" si="58"/>
        <v>185</v>
      </c>
      <c r="W964" s="53">
        <f t="shared" si="59"/>
        <v>31</v>
      </c>
      <c r="Y964" s="51">
        <f>VLOOKUP(A964,'[2]BASE 2023'!$C$5:$DV$1213,94,0)</f>
        <v>0</v>
      </c>
      <c r="Z964" s="51">
        <f>VLOOKUP(A964,'[2]BASE 2023'!$C$5:$DV$1213,93,0)</f>
        <v>0</v>
      </c>
    </row>
    <row r="965" spans="1:26" ht="17.25" customHeight="1" x14ac:dyDescent="0.25">
      <c r="A965" s="58" t="s">
        <v>3391</v>
      </c>
      <c r="B965" s="33">
        <v>45092</v>
      </c>
      <c r="C965" s="57">
        <v>45098</v>
      </c>
      <c r="D965" s="54" t="s">
        <v>737</v>
      </c>
      <c r="E965" s="36" t="s">
        <v>3629</v>
      </c>
      <c r="F965" s="42" t="s">
        <v>3798</v>
      </c>
      <c r="G965" s="46">
        <v>411000000</v>
      </c>
      <c r="H965" s="34">
        <v>45246</v>
      </c>
      <c r="I965" s="36" t="s">
        <v>234</v>
      </c>
      <c r="J965" s="36" t="s">
        <v>4028</v>
      </c>
      <c r="K965" s="37">
        <v>0</v>
      </c>
      <c r="L965" s="55"/>
      <c r="M965" s="56">
        <v>0</v>
      </c>
      <c r="N965" s="50">
        <f t="shared" si="56"/>
        <v>411000000</v>
      </c>
      <c r="O965" s="38">
        <v>0.26</v>
      </c>
      <c r="P965" s="39"/>
      <c r="Q965" s="40"/>
      <c r="R965" s="41"/>
      <c r="T965" s="51">
        <v>45137</v>
      </c>
      <c r="U965" s="52">
        <f t="shared" si="57"/>
        <v>0.26</v>
      </c>
      <c r="V965" s="53">
        <f t="shared" si="58"/>
        <v>148</v>
      </c>
      <c r="W965" s="53">
        <f t="shared" si="59"/>
        <v>39</v>
      </c>
      <c r="Y965" s="51">
        <f>VLOOKUP(A965,'[2]BASE 2023'!$C$5:$DV$1213,94,0)</f>
        <v>0</v>
      </c>
      <c r="Z965" s="51">
        <f>VLOOKUP(A965,'[2]BASE 2023'!$C$5:$DV$1213,93,0)</f>
        <v>0</v>
      </c>
    </row>
    <row r="966" spans="1:26" ht="17.25" customHeight="1" x14ac:dyDescent="0.25">
      <c r="A966" s="58" t="s">
        <v>3391</v>
      </c>
      <c r="B966" s="33">
        <v>45092</v>
      </c>
      <c r="C966" s="57">
        <v>45098</v>
      </c>
      <c r="D966" s="54" t="s">
        <v>737</v>
      </c>
      <c r="E966" s="36" t="s">
        <v>3629</v>
      </c>
      <c r="F966" s="42" t="s">
        <v>3798</v>
      </c>
      <c r="G966" s="46">
        <v>97524244</v>
      </c>
      <c r="H966" s="34">
        <v>45246</v>
      </c>
      <c r="I966" s="36" t="s">
        <v>235</v>
      </c>
      <c r="J966" s="36" t="s">
        <v>4028</v>
      </c>
      <c r="K966" s="37">
        <v>0</v>
      </c>
      <c r="L966" s="55"/>
      <c r="M966" s="56">
        <v>0</v>
      </c>
      <c r="N966" s="50">
        <f t="shared" si="56"/>
        <v>97524244</v>
      </c>
      <c r="O966" s="38">
        <v>0.26</v>
      </c>
      <c r="P966" s="39"/>
      <c r="Q966" s="40"/>
      <c r="R966" s="41"/>
      <c r="T966" s="51">
        <v>45137</v>
      </c>
      <c r="U966" s="52">
        <f t="shared" si="57"/>
        <v>0.26</v>
      </c>
      <c r="V966" s="53">
        <f t="shared" si="58"/>
        <v>148</v>
      </c>
      <c r="W966" s="53">
        <f t="shared" si="59"/>
        <v>39</v>
      </c>
      <c r="Y966" s="51">
        <f>VLOOKUP(A966,'[2]BASE 2023'!$C$5:$DV$1213,94,0)</f>
        <v>0</v>
      </c>
      <c r="Z966" s="51">
        <f>VLOOKUP(A966,'[2]BASE 2023'!$C$5:$DV$1213,93,0)</f>
        <v>0</v>
      </c>
    </row>
    <row r="967" spans="1:26" ht="17.25" customHeight="1" x14ac:dyDescent="0.25">
      <c r="A967" s="58" t="s">
        <v>3392</v>
      </c>
      <c r="B967" s="33">
        <v>45090</v>
      </c>
      <c r="C967" s="57">
        <v>45093</v>
      </c>
      <c r="D967" s="54" t="s">
        <v>732</v>
      </c>
      <c r="E967" s="36" t="s">
        <v>3630</v>
      </c>
      <c r="F967" s="42" t="s">
        <v>3796</v>
      </c>
      <c r="G967" s="46">
        <v>34803333</v>
      </c>
      <c r="H967" s="34">
        <v>45293</v>
      </c>
      <c r="I967" s="36" t="s">
        <v>234</v>
      </c>
      <c r="J967" s="36" t="s">
        <v>4029</v>
      </c>
      <c r="K967" s="37">
        <v>0</v>
      </c>
      <c r="L967" s="55"/>
      <c r="M967" s="56">
        <v>0</v>
      </c>
      <c r="N967" s="50">
        <f t="shared" si="56"/>
        <v>34803333</v>
      </c>
      <c r="O967" s="38">
        <v>0.22</v>
      </c>
      <c r="P967" s="39"/>
      <c r="Q967" s="40"/>
      <c r="R967" s="41"/>
      <c r="T967" s="51">
        <v>45137</v>
      </c>
      <c r="U967" s="52">
        <f t="shared" si="57"/>
        <v>0.22</v>
      </c>
      <c r="V967" s="53">
        <f t="shared" si="58"/>
        <v>200</v>
      </c>
      <c r="W967" s="53">
        <f t="shared" si="59"/>
        <v>44</v>
      </c>
      <c r="Y967" s="51">
        <f>VLOOKUP(A967,'[2]BASE 2023'!$C$5:$DV$1213,94,0)</f>
        <v>0</v>
      </c>
      <c r="Z967" s="51">
        <f>VLOOKUP(A967,'[2]BASE 2023'!$C$5:$DV$1213,93,0)</f>
        <v>0</v>
      </c>
    </row>
    <row r="968" spans="1:26" ht="17.25" customHeight="1" x14ac:dyDescent="0.25">
      <c r="A968" s="58" t="s">
        <v>3393</v>
      </c>
      <c r="B968" s="33">
        <v>45091</v>
      </c>
      <c r="C968" s="57">
        <v>45093</v>
      </c>
      <c r="D968" s="54" t="s">
        <v>732</v>
      </c>
      <c r="E968" s="36" t="s">
        <v>3631</v>
      </c>
      <c r="F968" s="42" t="s">
        <v>3799</v>
      </c>
      <c r="G968" s="46">
        <v>55500000</v>
      </c>
      <c r="H968" s="34">
        <v>45280</v>
      </c>
      <c r="I968" s="36" t="s">
        <v>234</v>
      </c>
      <c r="J968" s="36" t="s">
        <v>4030</v>
      </c>
      <c r="K968" s="37">
        <v>0</v>
      </c>
      <c r="L968" s="55"/>
      <c r="M968" s="56">
        <v>0</v>
      </c>
      <c r="N968" s="50">
        <f t="shared" si="56"/>
        <v>55500000</v>
      </c>
      <c r="O968" s="38">
        <v>0.24</v>
      </c>
      <c r="P968" s="39"/>
      <c r="Q968" s="40"/>
      <c r="R968" s="41"/>
      <c r="T968" s="51">
        <v>45137</v>
      </c>
      <c r="U968" s="52">
        <f t="shared" si="57"/>
        <v>0.24</v>
      </c>
      <c r="V968" s="53">
        <f t="shared" si="58"/>
        <v>187</v>
      </c>
      <c r="W968" s="53">
        <f t="shared" si="59"/>
        <v>44</v>
      </c>
      <c r="Y968" s="51">
        <f>VLOOKUP(A968,'[2]BASE 2023'!$C$5:$DV$1213,94,0)</f>
        <v>0</v>
      </c>
      <c r="Z968" s="51">
        <f>VLOOKUP(A968,'[2]BASE 2023'!$C$5:$DV$1213,93,0)</f>
        <v>0</v>
      </c>
    </row>
    <row r="969" spans="1:26" ht="17.25" customHeight="1" x14ac:dyDescent="0.25">
      <c r="A969" s="58" t="s">
        <v>3394</v>
      </c>
      <c r="B969" s="33">
        <v>45092</v>
      </c>
      <c r="C969" s="57">
        <v>45099</v>
      </c>
      <c r="D969" s="54" t="s">
        <v>732</v>
      </c>
      <c r="E969" s="36" t="s">
        <v>3632</v>
      </c>
      <c r="F969" s="42" t="s">
        <v>3800</v>
      </c>
      <c r="G969" s="46">
        <v>40788000</v>
      </c>
      <c r="H969" s="34">
        <v>45300</v>
      </c>
      <c r="I969" s="36" t="s">
        <v>234</v>
      </c>
      <c r="J969" s="36" t="s">
        <v>4031</v>
      </c>
      <c r="K969" s="37">
        <v>0</v>
      </c>
      <c r="L969" s="55"/>
      <c r="M969" s="56">
        <v>0</v>
      </c>
      <c r="N969" s="50">
        <f t="shared" si="56"/>
        <v>40788000</v>
      </c>
      <c r="O969" s="38">
        <v>0.19</v>
      </c>
      <c r="P969" s="39"/>
      <c r="Q969" s="40"/>
      <c r="R969" s="41"/>
      <c r="T969" s="51">
        <v>45137</v>
      </c>
      <c r="U969" s="52">
        <f t="shared" si="57"/>
        <v>0.19</v>
      </c>
      <c r="V969" s="53">
        <f t="shared" si="58"/>
        <v>201</v>
      </c>
      <c r="W969" s="53">
        <f t="shared" si="59"/>
        <v>38</v>
      </c>
      <c r="Y969" s="51">
        <f>VLOOKUP(A969,'[2]BASE 2023'!$C$5:$DV$1213,94,0)</f>
        <v>0</v>
      </c>
      <c r="Z969" s="51">
        <f>VLOOKUP(A969,'[2]BASE 2023'!$C$5:$DV$1213,93,0)</f>
        <v>0</v>
      </c>
    </row>
    <row r="970" spans="1:26" ht="17.25" customHeight="1" x14ac:dyDescent="0.25">
      <c r="A970" s="58" t="s">
        <v>3395</v>
      </c>
      <c r="B970" s="33">
        <v>45091</v>
      </c>
      <c r="C970" s="57">
        <v>45093</v>
      </c>
      <c r="D970" s="54" t="s">
        <v>732</v>
      </c>
      <c r="E970" s="36" t="s">
        <v>2191</v>
      </c>
      <c r="F970" s="42" t="s">
        <v>3801</v>
      </c>
      <c r="G970" s="46">
        <v>36400000</v>
      </c>
      <c r="H970" s="34">
        <v>45290</v>
      </c>
      <c r="I970" s="36" t="s">
        <v>234</v>
      </c>
      <c r="J970" s="36" t="s">
        <v>4032</v>
      </c>
      <c r="K970" s="37">
        <v>0</v>
      </c>
      <c r="L970" s="55"/>
      <c r="M970" s="56">
        <v>0</v>
      </c>
      <c r="N970" s="50">
        <f t="shared" si="56"/>
        <v>36400000</v>
      </c>
      <c r="O970" s="38">
        <v>0.22</v>
      </c>
      <c r="P970" s="39"/>
      <c r="Q970" s="40"/>
      <c r="R970" s="41"/>
      <c r="T970" s="51">
        <v>45137</v>
      </c>
      <c r="U970" s="52">
        <f t="shared" si="57"/>
        <v>0.22</v>
      </c>
      <c r="V970" s="53">
        <f t="shared" si="58"/>
        <v>197</v>
      </c>
      <c r="W970" s="53">
        <f t="shared" si="59"/>
        <v>44</v>
      </c>
      <c r="Y970" s="51">
        <f>VLOOKUP(A970,'[2]BASE 2023'!$C$5:$DV$1213,94,0)</f>
        <v>0</v>
      </c>
      <c r="Z970" s="51">
        <f>VLOOKUP(A970,'[2]BASE 2023'!$C$5:$DV$1213,93,0)</f>
        <v>0</v>
      </c>
    </row>
    <row r="971" spans="1:26" ht="17.25" customHeight="1" x14ac:dyDescent="0.25">
      <c r="A971" s="58" t="s">
        <v>3396</v>
      </c>
      <c r="B971" s="33">
        <v>45091</v>
      </c>
      <c r="C971" s="57">
        <v>45097</v>
      </c>
      <c r="D971" s="54" t="s">
        <v>733</v>
      </c>
      <c r="E971" s="36" t="s">
        <v>3633</v>
      </c>
      <c r="F971" s="42" t="s">
        <v>3802</v>
      </c>
      <c r="G971" s="46">
        <v>18077733</v>
      </c>
      <c r="H971" s="34">
        <v>45296</v>
      </c>
      <c r="I971" s="36" t="s">
        <v>234</v>
      </c>
      <c r="J971" s="36" t="s">
        <v>4033</v>
      </c>
      <c r="K971" s="37">
        <v>0</v>
      </c>
      <c r="L971" s="55"/>
      <c r="M971" s="56">
        <v>0</v>
      </c>
      <c r="N971" s="50">
        <f t="shared" si="56"/>
        <v>18077733</v>
      </c>
      <c r="O971" s="38">
        <v>0.2</v>
      </c>
      <c r="P971" s="39"/>
      <c r="Q971" s="40"/>
      <c r="R971" s="41"/>
      <c r="T971" s="51">
        <v>45137</v>
      </c>
      <c r="U971" s="52">
        <f t="shared" si="57"/>
        <v>0.2</v>
      </c>
      <c r="V971" s="53">
        <f t="shared" si="58"/>
        <v>199</v>
      </c>
      <c r="W971" s="53">
        <f t="shared" si="59"/>
        <v>40</v>
      </c>
      <c r="Y971" s="51">
        <f>VLOOKUP(A971,'[2]BASE 2023'!$C$5:$DV$1213,94,0)</f>
        <v>0</v>
      </c>
      <c r="Z971" s="51">
        <f>VLOOKUP(A971,'[2]BASE 2023'!$C$5:$DV$1213,93,0)</f>
        <v>0</v>
      </c>
    </row>
    <row r="972" spans="1:26" ht="17.25" customHeight="1" x14ac:dyDescent="0.25">
      <c r="A972" s="58" t="s">
        <v>3397</v>
      </c>
      <c r="B972" s="33">
        <v>45092</v>
      </c>
      <c r="C972" s="57">
        <v>45093</v>
      </c>
      <c r="D972" s="54" t="s">
        <v>732</v>
      </c>
      <c r="E972" s="36" t="s">
        <v>3634</v>
      </c>
      <c r="F972" s="42" t="s">
        <v>3803</v>
      </c>
      <c r="G972" s="46">
        <v>58500000</v>
      </c>
      <c r="H972" s="34">
        <v>45290</v>
      </c>
      <c r="I972" s="36" t="s">
        <v>234</v>
      </c>
      <c r="J972" s="36" t="s">
        <v>4034</v>
      </c>
      <c r="K972" s="37">
        <v>0</v>
      </c>
      <c r="L972" s="55"/>
      <c r="M972" s="56">
        <v>0</v>
      </c>
      <c r="N972" s="50">
        <f t="shared" ref="N972:N1035" si="60">+G972+L972-M972</f>
        <v>58500000</v>
      </c>
      <c r="O972" s="38">
        <v>0.22</v>
      </c>
      <c r="P972" s="39"/>
      <c r="Q972" s="40"/>
      <c r="R972" s="41"/>
      <c r="T972" s="51">
        <v>45137</v>
      </c>
      <c r="U972" s="52">
        <f t="shared" si="57"/>
        <v>0.22</v>
      </c>
      <c r="V972" s="53">
        <f t="shared" si="58"/>
        <v>197</v>
      </c>
      <c r="W972" s="53">
        <f t="shared" si="59"/>
        <v>44</v>
      </c>
      <c r="Y972" s="51">
        <f>VLOOKUP(A972,'[2]BASE 2023'!$C$5:$DV$1213,94,0)</f>
        <v>0</v>
      </c>
      <c r="Z972" s="51">
        <f>VLOOKUP(A972,'[2]BASE 2023'!$C$5:$DV$1213,93,0)</f>
        <v>0</v>
      </c>
    </row>
    <row r="973" spans="1:26" ht="17.25" customHeight="1" x14ac:dyDescent="0.25">
      <c r="A973" s="58" t="s">
        <v>3398</v>
      </c>
      <c r="B973" s="33">
        <v>45092</v>
      </c>
      <c r="C973" s="57">
        <v>45099</v>
      </c>
      <c r="D973" s="54" t="s">
        <v>732</v>
      </c>
      <c r="E973" s="36" t="s">
        <v>3635</v>
      </c>
      <c r="F973" s="42" t="s">
        <v>3804</v>
      </c>
      <c r="G973" s="46">
        <v>58500000</v>
      </c>
      <c r="H973" s="34">
        <v>45297</v>
      </c>
      <c r="I973" s="36" t="s">
        <v>234</v>
      </c>
      <c r="J973" s="36" t="s">
        <v>4035</v>
      </c>
      <c r="K973" s="37">
        <v>0</v>
      </c>
      <c r="L973" s="55"/>
      <c r="M973" s="56">
        <v>0</v>
      </c>
      <c r="N973" s="50">
        <f t="shared" si="60"/>
        <v>58500000</v>
      </c>
      <c r="O973" s="38">
        <v>0.19</v>
      </c>
      <c r="P973" s="39"/>
      <c r="Q973" s="40"/>
      <c r="R973" s="41"/>
      <c r="T973" s="51">
        <v>45137</v>
      </c>
      <c r="U973" s="52">
        <f t="shared" ref="U973:U1036" si="61">ROUND(W973/V973,2)</f>
        <v>0.19</v>
      </c>
      <c r="V973" s="53">
        <f t="shared" ref="V973:V1036" si="62">+H973-C973</f>
        <v>198</v>
      </c>
      <c r="W973" s="53">
        <f t="shared" ref="W973:W1036" si="63">+T973-C973</f>
        <v>38</v>
      </c>
      <c r="Y973" s="51">
        <f>VLOOKUP(A973,'[2]BASE 2023'!$C$5:$DV$1213,94,0)</f>
        <v>0</v>
      </c>
      <c r="Z973" s="51">
        <f>VLOOKUP(A973,'[2]BASE 2023'!$C$5:$DV$1213,93,0)</f>
        <v>0</v>
      </c>
    </row>
    <row r="974" spans="1:26" ht="17.25" customHeight="1" x14ac:dyDescent="0.25">
      <c r="A974" s="58" t="s">
        <v>3399</v>
      </c>
      <c r="B974" s="33">
        <v>45090</v>
      </c>
      <c r="C974" s="57">
        <v>45093</v>
      </c>
      <c r="D974" s="54" t="s">
        <v>733</v>
      </c>
      <c r="E974" s="36" t="s">
        <v>3636</v>
      </c>
      <c r="F974" s="42" t="s">
        <v>3805</v>
      </c>
      <c r="G974" s="46">
        <v>23680000</v>
      </c>
      <c r="H974" s="34">
        <v>45317</v>
      </c>
      <c r="I974" s="36" t="s">
        <v>234</v>
      </c>
      <c r="J974" s="36" t="s">
        <v>4036</v>
      </c>
      <c r="K974" s="37">
        <v>0</v>
      </c>
      <c r="L974" s="55"/>
      <c r="M974" s="56">
        <v>0</v>
      </c>
      <c r="N974" s="50">
        <f t="shared" si="60"/>
        <v>23680000</v>
      </c>
      <c r="O974" s="38">
        <v>0.2</v>
      </c>
      <c r="P974" s="39"/>
      <c r="Q974" s="40"/>
      <c r="R974" s="41"/>
      <c r="T974" s="51">
        <v>45137</v>
      </c>
      <c r="U974" s="52">
        <f t="shared" si="61"/>
        <v>0.2</v>
      </c>
      <c r="V974" s="53">
        <f t="shared" si="62"/>
        <v>224</v>
      </c>
      <c r="W974" s="53">
        <f t="shared" si="63"/>
        <v>44</v>
      </c>
      <c r="Y974" s="51">
        <f>VLOOKUP(A974,'[2]BASE 2023'!$C$5:$DV$1213,94,0)</f>
        <v>0</v>
      </c>
      <c r="Z974" s="51">
        <f>VLOOKUP(A974,'[2]BASE 2023'!$C$5:$DV$1213,93,0)</f>
        <v>0</v>
      </c>
    </row>
    <row r="975" spans="1:26" ht="17.25" customHeight="1" x14ac:dyDescent="0.25">
      <c r="A975" s="58" t="s">
        <v>3400</v>
      </c>
      <c r="B975" s="33">
        <v>45091</v>
      </c>
      <c r="C975" s="57">
        <v>45093</v>
      </c>
      <c r="D975" s="54" t="s">
        <v>732</v>
      </c>
      <c r="E975" s="36" t="s">
        <v>3637</v>
      </c>
      <c r="F975" s="42" t="s">
        <v>3783</v>
      </c>
      <c r="G975" s="46">
        <v>40170000</v>
      </c>
      <c r="H975" s="34">
        <v>45138</v>
      </c>
      <c r="I975" s="36" t="s">
        <v>234</v>
      </c>
      <c r="J975" s="36" t="s">
        <v>4037</v>
      </c>
      <c r="K975" s="37">
        <v>0</v>
      </c>
      <c r="L975" s="55"/>
      <c r="M975" s="56">
        <v>0</v>
      </c>
      <c r="N975" s="50">
        <f t="shared" si="60"/>
        <v>40170000</v>
      </c>
      <c r="O975" s="38">
        <v>0.98</v>
      </c>
      <c r="P975" s="39"/>
      <c r="Q975" s="40"/>
      <c r="R975" s="41"/>
      <c r="T975" s="51">
        <v>45137</v>
      </c>
      <c r="U975" s="52">
        <f t="shared" si="61"/>
        <v>0.98</v>
      </c>
      <c r="V975" s="53">
        <f t="shared" si="62"/>
        <v>45</v>
      </c>
      <c r="W975" s="53">
        <f t="shared" si="63"/>
        <v>44</v>
      </c>
      <c r="Y975" s="51">
        <f>VLOOKUP(A975,'[2]BASE 2023'!$C$5:$DV$1213,94,0)</f>
        <v>0</v>
      </c>
      <c r="Z975" s="51">
        <f>VLOOKUP(A975,'[2]BASE 2023'!$C$5:$DV$1213,93,0)</f>
        <v>0</v>
      </c>
    </row>
    <row r="976" spans="1:26" ht="17.25" customHeight="1" x14ac:dyDescent="0.25">
      <c r="A976" s="58" t="s">
        <v>3401</v>
      </c>
      <c r="B976" s="33">
        <v>45098</v>
      </c>
      <c r="C976" s="57">
        <v>45105</v>
      </c>
      <c r="D976" s="54" t="s">
        <v>735</v>
      </c>
      <c r="E976" s="36" t="s">
        <v>3638</v>
      </c>
      <c r="F976" s="42" t="s">
        <v>3806</v>
      </c>
      <c r="G976" s="46">
        <v>473382</v>
      </c>
      <c r="H976" s="34">
        <v>45318</v>
      </c>
      <c r="I976" s="36" t="s">
        <v>235</v>
      </c>
      <c r="J976" s="36" t="s">
        <v>4038</v>
      </c>
      <c r="K976" s="37">
        <v>0</v>
      </c>
      <c r="L976" s="55"/>
      <c r="M976" s="56">
        <v>0</v>
      </c>
      <c r="N976" s="50">
        <f t="shared" si="60"/>
        <v>473382</v>
      </c>
      <c r="O976" s="38">
        <v>0.15</v>
      </c>
      <c r="P976" s="39"/>
      <c r="Q976" s="40"/>
      <c r="R976" s="41"/>
      <c r="T976" s="51">
        <v>45137</v>
      </c>
      <c r="U976" s="52">
        <f t="shared" si="61"/>
        <v>0.15</v>
      </c>
      <c r="V976" s="53">
        <f t="shared" si="62"/>
        <v>213</v>
      </c>
      <c r="W976" s="53">
        <f t="shared" si="63"/>
        <v>32</v>
      </c>
      <c r="Y976" s="51">
        <f>VLOOKUP(A976,'[2]BASE 2023'!$C$5:$DV$1213,94,0)</f>
        <v>0</v>
      </c>
      <c r="Z976" s="51">
        <f>VLOOKUP(A976,'[2]BASE 2023'!$C$5:$DV$1213,93,0)</f>
        <v>0</v>
      </c>
    </row>
    <row r="977" spans="1:26" ht="17.25" customHeight="1" x14ac:dyDescent="0.25">
      <c r="A977" s="58" t="s">
        <v>3401</v>
      </c>
      <c r="B977" s="33">
        <v>45098</v>
      </c>
      <c r="C977" s="57">
        <v>45105</v>
      </c>
      <c r="D977" s="54" t="s">
        <v>735</v>
      </c>
      <c r="E977" s="36" t="s">
        <v>3638</v>
      </c>
      <c r="F977" s="42" t="s">
        <v>3806</v>
      </c>
      <c r="G977" s="46">
        <v>1335000</v>
      </c>
      <c r="H977" s="34">
        <v>45318</v>
      </c>
      <c r="I977" s="36" t="s">
        <v>235</v>
      </c>
      <c r="J977" s="36" t="s">
        <v>4038</v>
      </c>
      <c r="K977" s="37">
        <v>0</v>
      </c>
      <c r="L977" s="55"/>
      <c r="M977" s="56">
        <v>0</v>
      </c>
      <c r="N977" s="50">
        <f t="shared" si="60"/>
        <v>1335000</v>
      </c>
      <c r="O977" s="38">
        <v>0.15</v>
      </c>
      <c r="P977" s="39"/>
      <c r="Q977" s="40"/>
      <c r="R977" s="41"/>
      <c r="T977" s="51">
        <v>45137</v>
      </c>
      <c r="U977" s="52">
        <f t="shared" si="61"/>
        <v>0.15</v>
      </c>
      <c r="V977" s="53">
        <f t="shared" si="62"/>
        <v>213</v>
      </c>
      <c r="W977" s="53">
        <f t="shared" si="63"/>
        <v>32</v>
      </c>
      <c r="Y977" s="51">
        <f>VLOOKUP(A977,'[2]BASE 2023'!$C$5:$DV$1213,94,0)</f>
        <v>0</v>
      </c>
      <c r="Z977" s="51">
        <f>VLOOKUP(A977,'[2]BASE 2023'!$C$5:$DV$1213,93,0)</f>
        <v>0</v>
      </c>
    </row>
    <row r="978" spans="1:26" ht="17.25" customHeight="1" x14ac:dyDescent="0.25">
      <c r="A978" s="58" t="s">
        <v>3401</v>
      </c>
      <c r="B978" s="33">
        <v>45098</v>
      </c>
      <c r="C978" s="57">
        <v>45105</v>
      </c>
      <c r="D978" s="54" t="s">
        <v>735</v>
      </c>
      <c r="E978" s="36" t="s">
        <v>3638</v>
      </c>
      <c r="F978" s="42" t="s">
        <v>3806</v>
      </c>
      <c r="G978" s="46">
        <v>2677500</v>
      </c>
      <c r="H978" s="34">
        <v>45318</v>
      </c>
      <c r="I978" s="36" t="s">
        <v>235</v>
      </c>
      <c r="J978" s="36" t="s">
        <v>4038</v>
      </c>
      <c r="K978" s="37">
        <v>0</v>
      </c>
      <c r="L978" s="55"/>
      <c r="M978" s="56">
        <v>0</v>
      </c>
      <c r="N978" s="50">
        <f t="shared" si="60"/>
        <v>2677500</v>
      </c>
      <c r="O978" s="38">
        <v>0.15</v>
      </c>
      <c r="P978" s="39"/>
      <c r="Q978" s="40"/>
      <c r="R978" s="41"/>
      <c r="T978" s="51">
        <v>45137</v>
      </c>
      <c r="U978" s="52">
        <f t="shared" si="61"/>
        <v>0.15</v>
      </c>
      <c r="V978" s="53">
        <f t="shared" si="62"/>
        <v>213</v>
      </c>
      <c r="W978" s="53">
        <f t="shared" si="63"/>
        <v>32</v>
      </c>
      <c r="Y978" s="51">
        <f>VLOOKUP(A978,'[2]BASE 2023'!$C$5:$DV$1213,94,0)</f>
        <v>0</v>
      </c>
      <c r="Z978" s="51">
        <f>VLOOKUP(A978,'[2]BASE 2023'!$C$5:$DV$1213,93,0)</f>
        <v>0</v>
      </c>
    </row>
    <row r="979" spans="1:26" ht="17.25" customHeight="1" x14ac:dyDescent="0.25">
      <c r="A979" s="58" t="s">
        <v>3401</v>
      </c>
      <c r="B979" s="33">
        <v>45098</v>
      </c>
      <c r="C979" s="57">
        <v>45105</v>
      </c>
      <c r="D979" s="54" t="s">
        <v>735</v>
      </c>
      <c r="E979" s="36" t="s">
        <v>3638</v>
      </c>
      <c r="F979" s="42" t="s">
        <v>3806</v>
      </c>
      <c r="G979" s="46">
        <v>1071000</v>
      </c>
      <c r="H979" s="34">
        <v>45318</v>
      </c>
      <c r="I979" s="36" t="s">
        <v>235</v>
      </c>
      <c r="J979" s="36" t="s">
        <v>4038</v>
      </c>
      <c r="K979" s="37">
        <v>0</v>
      </c>
      <c r="L979" s="55"/>
      <c r="M979" s="56">
        <v>0</v>
      </c>
      <c r="N979" s="50">
        <f t="shared" si="60"/>
        <v>1071000</v>
      </c>
      <c r="O979" s="38">
        <v>0.15</v>
      </c>
      <c r="P979" s="39"/>
      <c r="Q979" s="40"/>
      <c r="R979" s="41"/>
      <c r="T979" s="51">
        <v>45137</v>
      </c>
      <c r="U979" s="52">
        <f t="shared" si="61"/>
        <v>0.15</v>
      </c>
      <c r="V979" s="53">
        <f t="shared" si="62"/>
        <v>213</v>
      </c>
      <c r="W979" s="53">
        <f t="shared" si="63"/>
        <v>32</v>
      </c>
      <c r="Y979" s="51">
        <f>VLOOKUP(A979,'[2]BASE 2023'!$C$5:$DV$1213,94,0)</f>
        <v>0</v>
      </c>
      <c r="Z979" s="51">
        <f>VLOOKUP(A979,'[2]BASE 2023'!$C$5:$DV$1213,93,0)</f>
        <v>0</v>
      </c>
    </row>
    <row r="980" spans="1:26" ht="17.25" customHeight="1" x14ac:dyDescent="0.25">
      <c r="A980" s="58" t="s">
        <v>3401</v>
      </c>
      <c r="B980" s="33">
        <v>45098</v>
      </c>
      <c r="C980" s="57">
        <v>45105</v>
      </c>
      <c r="D980" s="54" t="s">
        <v>735</v>
      </c>
      <c r="E980" s="36" t="s">
        <v>3638</v>
      </c>
      <c r="F980" s="42" t="s">
        <v>3806</v>
      </c>
      <c r="G980" s="46">
        <v>534786</v>
      </c>
      <c r="H980" s="34">
        <v>45318</v>
      </c>
      <c r="I980" s="36" t="s">
        <v>235</v>
      </c>
      <c r="J980" s="36" t="s">
        <v>4038</v>
      </c>
      <c r="K980" s="37">
        <v>0</v>
      </c>
      <c r="L980" s="55"/>
      <c r="M980" s="56">
        <v>0</v>
      </c>
      <c r="N980" s="50">
        <f t="shared" si="60"/>
        <v>534786</v>
      </c>
      <c r="O980" s="38">
        <v>0.15</v>
      </c>
      <c r="P980" s="39"/>
      <c r="Q980" s="40"/>
      <c r="R980" s="41"/>
      <c r="T980" s="51">
        <v>45137</v>
      </c>
      <c r="U980" s="52">
        <f t="shared" si="61"/>
        <v>0.15</v>
      </c>
      <c r="V980" s="53">
        <f t="shared" si="62"/>
        <v>213</v>
      </c>
      <c r="W980" s="53">
        <f t="shared" si="63"/>
        <v>32</v>
      </c>
      <c r="Y980" s="51">
        <f>VLOOKUP(A980,'[2]BASE 2023'!$C$5:$DV$1213,94,0)</f>
        <v>0</v>
      </c>
      <c r="Z980" s="51">
        <f>VLOOKUP(A980,'[2]BASE 2023'!$C$5:$DV$1213,93,0)</f>
        <v>0</v>
      </c>
    </row>
    <row r="981" spans="1:26" ht="17.25" customHeight="1" x14ac:dyDescent="0.25">
      <c r="A981" s="58" t="s">
        <v>3401</v>
      </c>
      <c r="B981" s="33">
        <v>45098</v>
      </c>
      <c r="C981" s="57">
        <v>45105</v>
      </c>
      <c r="D981" s="54" t="s">
        <v>735</v>
      </c>
      <c r="E981" s="36" t="s">
        <v>3638</v>
      </c>
      <c r="F981" s="42" t="s">
        <v>3806</v>
      </c>
      <c r="G981" s="46">
        <v>959400</v>
      </c>
      <c r="H981" s="34">
        <v>45318</v>
      </c>
      <c r="I981" s="36" t="s">
        <v>235</v>
      </c>
      <c r="J981" s="36" t="s">
        <v>4038</v>
      </c>
      <c r="K981" s="37">
        <v>0</v>
      </c>
      <c r="L981" s="55"/>
      <c r="M981" s="56">
        <v>0</v>
      </c>
      <c r="N981" s="50">
        <f t="shared" si="60"/>
        <v>959400</v>
      </c>
      <c r="O981" s="38">
        <v>0.15</v>
      </c>
      <c r="P981" s="39"/>
      <c r="Q981" s="40"/>
      <c r="R981" s="41"/>
      <c r="T981" s="51">
        <v>45137</v>
      </c>
      <c r="U981" s="52">
        <f t="shared" si="61"/>
        <v>0.15</v>
      </c>
      <c r="V981" s="53">
        <f t="shared" si="62"/>
        <v>213</v>
      </c>
      <c r="W981" s="53">
        <f t="shared" si="63"/>
        <v>32</v>
      </c>
      <c r="Y981" s="51">
        <f>VLOOKUP(A981,'[2]BASE 2023'!$C$5:$DV$1213,94,0)</f>
        <v>0</v>
      </c>
      <c r="Z981" s="51">
        <f>VLOOKUP(A981,'[2]BASE 2023'!$C$5:$DV$1213,93,0)</f>
        <v>0</v>
      </c>
    </row>
    <row r="982" spans="1:26" ht="17.25" customHeight="1" x14ac:dyDescent="0.25">
      <c r="A982" s="58" t="s">
        <v>3401</v>
      </c>
      <c r="B982" s="33">
        <v>45098</v>
      </c>
      <c r="C982" s="57">
        <v>45105</v>
      </c>
      <c r="D982" s="54" t="s">
        <v>735</v>
      </c>
      <c r="E982" s="36" t="s">
        <v>3638</v>
      </c>
      <c r="F982" s="42" t="s">
        <v>3806</v>
      </c>
      <c r="G982" s="46">
        <v>1695000</v>
      </c>
      <c r="H982" s="34">
        <v>45318</v>
      </c>
      <c r="I982" s="36" t="s">
        <v>235</v>
      </c>
      <c r="J982" s="36" t="s">
        <v>4038</v>
      </c>
      <c r="K982" s="37">
        <v>0</v>
      </c>
      <c r="L982" s="55"/>
      <c r="M982" s="56">
        <v>0</v>
      </c>
      <c r="N982" s="50">
        <f t="shared" si="60"/>
        <v>1695000</v>
      </c>
      <c r="O982" s="38">
        <v>0.15</v>
      </c>
      <c r="P982" s="39"/>
      <c r="Q982" s="40"/>
      <c r="R982" s="41"/>
      <c r="T982" s="51">
        <v>45137</v>
      </c>
      <c r="U982" s="52">
        <f t="shared" si="61"/>
        <v>0.15</v>
      </c>
      <c r="V982" s="53">
        <f t="shared" si="62"/>
        <v>213</v>
      </c>
      <c r="W982" s="53">
        <f t="shared" si="63"/>
        <v>32</v>
      </c>
      <c r="Y982" s="51">
        <f>VLOOKUP(A982,'[2]BASE 2023'!$C$5:$DV$1213,94,0)</f>
        <v>0</v>
      </c>
      <c r="Z982" s="51">
        <f>VLOOKUP(A982,'[2]BASE 2023'!$C$5:$DV$1213,93,0)</f>
        <v>0</v>
      </c>
    </row>
    <row r="983" spans="1:26" ht="17.25" customHeight="1" x14ac:dyDescent="0.25">
      <c r="A983" s="58" t="s">
        <v>3401</v>
      </c>
      <c r="B983" s="33">
        <v>45098</v>
      </c>
      <c r="C983" s="57">
        <v>45105</v>
      </c>
      <c r="D983" s="54" t="s">
        <v>735</v>
      </c>
      <c r="E983" s="36" t="s">
        <v>3638</v>
      </c>
      <c r="F983" s="42" t="s">
        <v>3806</v>
      </c>
      <c r="G983" s="46">
        <v>611898</v>
      </c>
      <c r="H983" s="34">
        <v>45318</v>
      </c>
      <c r="I983" s="36" t="s">
        <v>235</v>
      </c>
      <c r="J983" s="36" t="s">
        <v>4038</v>
      </c>
      <c r="K983" s="37">
        <v>0</v>
      </c>
      <c r="L983" s="55"/>
      <c r="M983" s="56">
        <v>0</v>
      </c>
      <c r="N983" s="50">
        <f t="shared" si="60"/>
        <v>611898</v>
      </c>
      <c r="O983" s="38">
        <v>0.15</v>
      </c>
      <c r="P983" s="39"/>
      <c r="Q983" s="40"/>
      <c r="R983" s="41"/>
      <c r="T983" s="51">
        <v>45137</v>
      </c>
      <c r="U983" s="52">
        <f t="shared" si="61"/>
        <v>0.15</v>
      </c>
      <c r="V983" s="53">
        <f t="shared" si="62"/>
        <v>213</v>
      </c>
      <c r="W983" s="53">
        <f t="shared" si="63"/>
        <v>32</v>
      </c>
      <c r="Y983" s="51">
        <f>VLOOKUP(A983,'[2]BASE 2023'!$C$5:$DV$1213,94,0)</f>
        <v>0</v>
      </c>
      <c r="Z983" s="51">
        <f>VLOOKUP(A983,'[2]BASE 2023'!$C$5:$DV$1213,93,0)</f>
        <v>0</v>
      </c>
    </row>
    <row r="984" spans="1:26" ht="17.25" customHeight="1" x14ac:dyDescent="0.25">
      <c r="A984" s="58" t="s">
        <v>3402</v>
      </c>
      <c r="B984" s="33">
        <v>45091</v>
      </c>
      <c r="C984" s="57">
        <v>45097</v>
      </c>
      <c r="D984" s="54" t="s">
        <v>732</v>
      </c>
      <c r="E984" s="36" t="s">
        <v>3639</v>
      </c>
      <c r="F984" s="42" t="s">
        <v>3807</v>
      </c>
      <c r="G984" s="46">
        <v>42250000</v>
      </c>
      <c r="H984" s="34">
        <v>45295</v>
      </c>
      <c r="I984" s="36" t="s">
        <v>234</v>
      </c>
      <c r="J984" s="36" t="s">
        <v>4039</v>
      </c>
      <c r="K984" s="37">
        <v>0</v>
      </c>
      <c r="L984" s="55"/>
      <c r="M984" s="56">
        <v>0</v>
      </c>
      <c r="N984" s="50">
        <f t="shared" si="60"/>
        <v>42250000</v>
      </c>
      <c r="O984" s="38">
        <v>0.2</v>
      </c>
      <c r="P984" s="39"/>
      <c r="Q984" s="40"/>
      <c r="R984" s="41"/>
      <c r="T984" s="51">
        <v>45137</v>
      </c>
      <c r="U984" s="52">
        <f t="shared" si="61"/>
        <v>0.2</v>
      </c>
      <c r="V984" s="53">
        <f t="shared" si="62"/>
        <v>198</v>
      </c>
      <c r="W984" s="53">
        <f t="shared" si="63"/>
        <v>40</v>
      </c>
      <c r="Y984" s="51">
        <f>VLOOKUP(A984,'[2]BASE 2023'!$C$5:$DV$1213,94,0)</f>
        <v>0</v>
      </c>
      <c r="Z984" s="51">
        <f>VLOOKUP(A984,'[2]BASE 2023'!$C$5:$DV$1213,93,0)</f>
        <v>0</v>
      </c>
    </row>
    <row r="985" spans="1:26" ht="17.25" customHeight="1" x14ac:dyDescent="0.25">
      <c r="A985" s="58" t="s">
        <v>3403</v>
      </c>
      <c r="B985" s="33">
        <v>45091</v>
      </c>
      <c r="C985" s="57">
        <v>45093</v>
      </c>
      <c r="D985" s="54" t="s">
        <v>733</v>
      </c>
      <c r="E985" s="36" t="s">
        <v>3640</v>
      </c>
      <c r="F985" s="42" t="s">
        <v>3808</v>
      </c>
      <c r="G985" s="46">
        <v>18077733</v>
      </c>
      <c r="H985" s="34">
        <v>45292</v>
      </c>
      <c r="I985" s="36" t="s">
        <v>234</v>
      </c>
      <c r="J985" s="36" t="s">
        <v>4040</v>
      </c>
      <c r="K985" s="37">
        <v>0</v>
      </c>
      <c r="L985" s="55"/>
      <c r="M985" s="56">
        <v>0</v>
      </c>
      <c r="N985" s="50">
        <f t="shared" si="60"/>
        <v>18077733</v>
      </c>
      <c r="O985" s="38">
        <v>0.22</v>
      </c>
      <c r="P985" s="39"/>
      <c r="Q985" s="40"/>
      <c r="R985" s="41"/>
      <c r="T985" s="51">
        <v>45137</v>
      </c>
      <c r="U985" s="52">
        <f t="shared" si="61"/>
        <v>0.22</v>
      </c>
      <c r="V985" s="53">
        <f t="shared" si="62"/>
        <v>199</v>
      </c>
      <c r="W985" s="53">
        <f t="shared" si="63"/>
        <v>44</v>
      </c>
      <c r="Y985" s="51">
        <f>VLOOKUP(A985,'[2]BASE 2023'!$C$5:$DV$1213,94,0)</f>
        <v>0</v>
      </c>
      <c r="Z985" s="51">
        <f>VLOOKUP(A985,'[2]BASE 2023'!$C$5:$DV$1213,93,0)</f>
        <v>0</v>
      </c>
    </row>
    <row r="986" spans="1:26" ht="17.25" customHeight="1" x14ac:dyDescent="0.25">
      <c r="A986" s="58" t="s">
        <v>3404</v>
      </c>
      <c r="B986" s="33">
        <v>45091</v>
      </c>
      <c r="C986" s="57">
        <v>45100</v>
      </c>
      <c r="D986" s="54" t="s">
        <v>732</v>
      </c>
      <c r="E986" s="36" t="s">
        <v>3641</v>
      </c>
      <c r="F986" s="42" t="s">
        <v>3809</v>
      </c>
      <c r="G986" s="46">
        <v>40376000</v>
      </c>
      <c r="H986" s="34">
        <v>45299</v>
      </c>
      <c r="I986" s="36" t="s">
        <v>234</v>
      </c>
      <c r="J986" s="36" t="s">
        <v>4041</v>
      </c>
      <c r="K986" s="37">
        <v>0</v>
      </c>
      <c r="L986" s="55"/>
      <c r="M986" s="56">
        <v>0</v>
      </c>
      <c r="N986" s="50">
        <f t="shared" si="60"/>
        <v>40376000</v>
      </c>
      <c r="O986" s="38">
        <v>0.19</v>
      </c>
      <c r="P986" s="39"/>
      <c r="Q986" s="40"/>
      <c r="R986" s="41"/>
      <c r="T986" s="51">
        <v>45137</v>
      </c>
      <c r="U986" s="52">
        <f t="shared" si="61"/>
        <v>0.19</v>
      </c>
      <c r="V986" s="53">
        <f t="shared" si="62"/>
        <v>199</v>
      </c>
      <c r="W986" s="53">
        <f t="shared" si="63"/>
        <v>37</v>
      </c>
      <c r="Y986" s="51">
        <f>VLOOKUP(A986,'[2]BASE 2023'!$C$5:$DV$1213,94,0)</f>
        <v>0</v>
      </c>
      <c r="Z986" s="51">
        <f>VLOOKUP(A986,'[2]BASE 2023'!$C$5:$DV$1213,93,0)</f>
        <v>0</v>
      </c>
    </row>
    <row r="987" spans="1:26" ht="17.25" customHeight="1" x14ac:dyDescent="0.25">
      <c r="A987" s="58" t="s">
        <v>3405</v>
      </c>
      <c r="B987" s="33">
        <v>45091</v>
      </c>
      <c r="C987" s="57">
        <v>45093</v>
      </c>
      <c r="D987" s="54" t="s">
        <v>732</v>
      </c>
      <c r="E987" s="36" t="s">
        <v>3642</v>
      </c>
      <c r="F987" s="42" t="s">
        <v>3810</v>
      </c>
      <c r="G987" s="46">
        <v>34980000</v>
      </c>
      <c r="H987" s="34">
        <v>45294</v>
      </c>
      <c r="I987" s="36" t="s">
        <v>234</v>
      </c>
      <c r="J987" s="36" t="s">
        <v>4042</v>
      </c>
      <c r="K987" s="37">
        <v>0</v>
      </c>
      <c r="L987" s="55"/>
      <c r="M987" s="56">
        <v>0</v>
      </c>
      <c r="N987" s="50">
        <f t="shared" si="60"/>
        <v>34980000</v>
      </c>
      <c r="O987" s="38">
        <v>0.22</v>
      </c>
      <c r="P987" s="39"/>
      <c r="Q987" s="40"/>
      <c r="R987" s="41"/>
      <c r="T987" s="51">
        <v>45137</v>
      </c>
      <c r="U987" s="52">
        <f t="shared" si="61"/>
        <v>0.22</v>
      </c>
      <c r="V987" s="53">
        <f t="shared" si="62"/>
        <v>201</v>
      </c>
      <c r="W987" s="53">
        <f t="shared" si="63"/>
        <v>44</v>
      </c>
      <c r="Y987" s="51">
        <f>VLOOKUP(A987,'[2]BASE 2023'!$C$5:$DV$1213,94,0)</f>
        <v>0</v>
      </c>
      <c r="Z987" s="51">
        <f>VLOOKUP(A987,'[2]BASE 2023'!$C$5:$DV$1213,93,0)</f>
        <v>0</v>
      </c>
    </row>
    <row r="988" spans="1:26" ht="17.25" customHeight="1" x14ac:dyDescent="0.25">
      <c r="A988" s="58" t="s">
        <v>3406</v>
      </c>
      <c r="B988" s="33">
        <v>45091</v>
      </c>
      <c r="C988" s="57">
        <v>45093</v>
      </c>
      <c r="D988" s="54" t="s">
        <v>733</v>
      </c>
      <c r="E988" s="36" t="s">
        <v>3643</v>
      </c>
      <c r="F988" s="42" t="s">
        <v>3802</v>
      </c>
      <c r="G988" s="46">
        <v>18262200</v>
      </c>
      <c r="H988" s="34">
        <v>45294</v>
      </c>
      <c r="I988" s="36" t="s">
        <v>234</v>
      </c>
      <c r="J988" s="36" t="s">
        <v>4043</v>
      </c>
      <c r="K988" s="37">
        <v>0</v>
      </c>
      <c r="L988" s="55"/>
      <c r="M988" s="56">
        <v>0</v>
      </c>
      <c r="N988" s="50">
        <f t="shared" si="60"/>
        <v>18262200</v>
      </c>
      <c r="O988" s="38">
        <v>0.22</v>
      </c>
      <c r="P988" s="39"/>
      <c r="Q988" s="40"/>
      <c r="R988" s="41"/>
      <c r="T988" s="51">
        <v>45137</v>
      </c>
      <c r="U988" s="52">
        <f t="shared" si="61"/>
        <v>0.22</v>
      </c>
      <c r="V988" s="53">
        <f t="shared" si="62"/>
        <v>201</v>
      </c>
      <c r="W988" s="53">
        <f t="shared" si="63"/>
        <v>44</v>
      </c>
      <c r="Y988" s="51">
        <f>VLOOKUP(A988,'[2]BASE 2023'!$C$5:$DV$1213,94,0)</f>
        <v>0</v>
      </c>
      <c r="Z988" s="51">
        <f>VLOOKUP(A988,'[2]BASE 2023'!$C$5:$DV$1213,93,0)</f>
        <v>0</v>
      </c>
    </row>
    <row r="989" spans="1:26" ht="17.25" customHeight="1" x14ac:dyDescent="0.25">
      <c r="A989" s="58" t="s">
        <v>3407</v>
      </c>
      <c r="B989" s="33">
        <v>45092</v>
      </c>
      <c r="C989" s="57">
        <v>45097</v>
      </c>
      <c r="D989" s="54" t="s">
        <v>732</v>
      </c>
      <c r="E989" s="36" t="s">
        <v>3644</v>
      </c>
      <c r="F989" s="42" t="s">
        <v>3811</v>
      </c>
      <c r="G989" s="46">
        <v>42250000</v>
      </c>
      <c r="H989" s="34">
        <v>45295</v>
      </c>
      <c r="I989" s="36" t="s">
        <v>234</v>
      </c>
      <c r="J989" s="36" t="s">
        <v>4044</v>
      </c>
      <c r="K989" s="37">
        <v>0</v>
      </c>
      <c r="L989" s="55"/>
      <c r="M989" s="56">
        <v>0</v>
      </c>
      <c r="N989" s="50">
        <f t="shared" si="60"/>
        <v>42250000</v>
      </c>
      <c r="O989" s="38">
        <v>0.2</v>
      </c>
      <c r="P989" s="39"/>
      <c r="Q989" s="40"/>
      <c r="R989" s="41"/>
      <c r="T989" s="51">
        <v>45137</v>
      </c>
      <c r="U989" s="52">
        <f t="shared" si="61"/>
        <v>0.2</v>
      </c>
      <c r="V989" s="53">
        <f t="shared" si="62"/>
        <v>198</v>
      </c>
      <c r="W989" s="53">
        <f t="shared" si="63"/>
        <v>40</v>
      </c>
      <c r="Y989" s="51">
        <f>VLOOKUP(A989,'[2]BASE 2023'!$C$5:$DV$1213,94,0)</f>
        <v>0</v>
      </c>
      <c r="Z989" s="51">
        <f>VLOOKUP(A989,'[2]BASE 2023'!$C$5:$DV$1213,93,0)</f>
        <v>0</v>
      </c>
    </row>
    <row r="990" spans="1:26" ht="17.25" customHeight="1" x14ac:dyDescent="0.25">
      <c r="A990" s="58" t="s">
        <v>3408</v>
      </c>
      <c r="B990" s="33">
        <v>45093</v>
      </c>
      <c r="C990" s="57">
        <v>45098</v>
      </c>
      <c r="D990" s="54" t="s">
        <v>735</v>
      </c>
      <c r="E990" s="36" t="s">
        <v>3645</v>
      </c>
      <c r="F990" s="42" t="s">
        <v>3812</v>
      </c>
      <c r="G990" s="46">
        <v>21500000</v>
      </c>
      <c r="H990" s="34">
        <v>45342</v>
      </c>
      <c r="I990" s="36" t="s">
        <v>235</v>
      </c>
      <c r="J990" s="36" t="s">
        <v>4045</v>
      </c>
      <c r="K990" s="37">
        <v>0</v>
      </c>
      <c r="L990" s="55"/>
      <c r="M990" s="56">
        <v>0</v>
      </c>
      <c r="N990" s="50">
        <f t="shared" si="60"/>
        <v>21500000</v>
      </c>
      <c r="O990" s="38">
        <v>0.16</v>
      </c>
      <c r="P990" s="39"/>
      <c r="Q990" s="40"/>
      <c r="R990" s="41"/>
      <c r="T990" s="51">
        <v>45137</v>
      </c>
      <c r="U990" s="52">
        <f t="shared" si="61"/>
        <v>0.16</v>
      </c>
      <c r="V990" s="53">
        <f t="shared" si="62"/>
        <v>244</v>
      </c>
      <c r="W990" s="53">
        <f t="shared" si="63"/>
        <v>39</v>
      </c>
      <c r="Y990" s="51">
        <f>VLOOKUP(A990,'[2]BASE 2023'!$C$5:$DV$1213,94,0)</f>
        <v>0</v>
      </c>
      <c r="Z990" s="51">
        <f>VLOOKUP(A990,'[2]BASE 2023'!$C$5:$DV$1213,93,0)</f>
        <v>0</v>
      </c>
    </row>
    <row r="991" spans="1:26" ht="17.25" customHeight="1" x14ac:dyDescent="0.25">
      <c r="A991" s="58" t="s">
        <v>3409</v>
      </c>
      <c r="B991" s="33">
        <v>45092</v>
      </c>
      <c r="C991" s="57">
        <v>45097</v>
      </c>
      <c r="D991" s="54" t="s">
        <v>733</v>
      </c>
      <c r="E991" s="36" t="s">
        <v>3646</v>
      </c>
      <c r="F991" s="42" t="s">
        <v>3813</v>
      </c>
      <c r="G991" s="46">
        <v>24913333</v>
      </c>
      <c r="H991" s="34">
        <v>45302</v>
      </c>
      <c r="I991" s="36" t="s">
        <v>234</v>
      </c>
      <c r="J991" s="36" t="s">
        <v>4046</v>
      </c>
      <c r="K991" s="37">
        <v>0</v>
      </c>
      <c r="L991" s="55"/>
      <c r="M991" s="56">
        <v>0</v>
      </c>
      <c r="N991" s="50">
        <f t="shared" si="60"/>
        <v>24913333</v>
      </c>
      <c r="O991" s="38">
        <v>0.2</v>
      </c>
      <c r="P991" s="39"/>
      <c r="Q991" s="40"/>
      <c r="R991" s="41"/>
      <c r="T991" s="51">
        <v>45137</v>
      </c>
      <c r="U991" s="52">
        <f t="shared" si="61"/>
        <v>0.2</v>
      </c>
      <c r="V991" s="53">
        <f t="shared" si="62"/>
        <v>205</v>
      </c>
      <c r="W991" s="53">
        <f t="shared" si="63"/>
        <v>40</v>
      </c>
      <c r="Y991" s="51">
        <f>VLOOKUP(A991,'[2]BASE 2023'!$C$5:$DV$1213,94,0)</f>
        <v>0</v>
      </c>
      <c r="Z991" s="51">
        <f>VLOOKUP(A991,'[2]BASE 2023'!$C$5:$DV$1213,93,0)</f>
        <v>0</v>
      </c>
    </row>
    <row r="992" spans="1:26" ht="17.25" customHeight="1" x14ac:dyDescent="0.25">
      <c r="A992" s="58" t="s">
        <v>3410</v>
      </c>
      <c r="B992" s="33">
        <v>45093</v>
      </c>
      <c r="C992" s="57">
        <v>45103</v>
      </c>
      <c r="D992" s="54" t="s">
        <v>732</v>
      </c>
      <c r="E992" s="36" t="s">
        <v>3647</v>
      </c>
      <c r="F992" s="42" t="s">
        <v>3814</v>
      </c>
      <c r="G992" s="46">
        <v>21012000</v>
      </c>
      <c r="H992" s="34">
        <v>45224</v>
      </c>
      <c r="I992" s="36" t="s">
        <v>234</v>
      </c>
      <c r="J992" s="36" t="s">
        <v>4047</v>
      </c>
      <c r="K992" s="37">
        <v>0</v>
      </c>
      <c r="L992" s="55"/>
      <c r="M992" s="56">
        <v>0</v>
      </c>
      <c r="N992" s="50">
        <f t="shared" si="60"/>
        <v>21012000</v>
      </c>
      <c r="O992" s="38">
        <v>0.28000000000000003</v>
      </c>
      <c r="P992" s="39"/>
      <c r="Q992" s="40"/>
      <c r="R992" s="41"/>
      <c r="T992" s="51">
        <v>45137</v>
      </c>
      <c r="U992" s="52">
        <f t="shared" si="61"/>
        <v>0.28000000000000003</v>
      </c>
      <c r="V992" s="53">
        <f t="shared" si="62"/>
        <v>121</v>
      </c>
      <c r="W992" s="53">
        <f t="shared" si="63"/>
        <v>34</v>
      </c>
      <c r="Y992" s="51">
        <f>VLOOKUP(A992,'[2]BASE 2023'!$C$5:$DV$1213,94,0)</f>
        <v>0</v>
      </c>
      <c r="Z992" s="51">
        <f>VLOOKUP(A992,'[2]BASE 2023'!$C$5:$DV$1213,93,0)</f>
        <v>0</v>
      </c>
    </row>
    <row r="993" spans="1:26" ht="17.25" customHeight="1" x14ac:dyDescent="0.25">
      <c r="A993" s="58" t="s">
        <v>3411</v>
      </c>
      <c r="B993" s="33">
        <v>45093</v>
      </c>
      <c r="C993" s="57">
        <v>45099</v>
      </c>
      <c r="D993" s="54" t="s">
        <v>732</v>
      </c>
      <c r="E993" s="36" t="s">
        <v>3648</v>
      </c>
      <c r="F993" s="42" t="s">
        <v>3815</v>
      </c>
      <c r="G993" s="46">
        <v>39600000</v>
      </c>
      <c r="H993" s="34">
        <v>45281</v>
      </c>
      <c r="I993" s="36" t="s">
        <v>234</v>
      </c>
      <c r="J993" s="36" t="s">
        <v>4048</v>
      </c>
      <c r="K993" s="37">
        <v>0</v>
      </c>
      <c r="L993" s="55"/>
      <c r="M993" s="56">
        <v>0</v>
      </c>
      <c r="N993" s="50">
        <f t="shared" si="60"/>
        <v>39600000</v>
      </c>
      <c r="O993" s="38">
        <v>0.21</v>
      </c>
      <c r="P993" s="39"/>
      <c r="Q993" s="40"/>
      <c r="R993" s="41"/>
      <c r="T993" s="51">
        <v>45137</v>
      </c>
      <c r="U993" s="52">
        <f t="shared" si="61"/>
        <v>0.21</v>
      </c>
      <c r="V993" s="53">
        <f t="shared" si="62"/>
        <v>182</v>
      </c>
      <c r="W993" s="53">
        <f t="shared" si="63"/>
        <v>38</v>
      </c>
      <c r="Y993" s="51">
        <f>VLOOKUP(A993,'[2]BASE 2023'!$C$5:$DV$1213,94,0)</f>
        <v>0</v>
      </c>
      <c r="Z993" s="51">
        <f>VLOOKUP(A993,'[2]BASE 2023'!$C$5:$DV$1213,93,0)</f>
        <v>0</v>
      </c>
    </row>
    <row r="994" spans="1:26" ht="17.25" customHeight="1" x14ac:dyDescent="0.25">
      <c r="A994" s="58" t="s">
        <v>3412</v>
      </c>
      <c r="B994" s="33">
        <v>45097</v>
      </c>
      <c r="C994" s="57">
        <v>45100</v>
      </c>
      <c r="D994" s="54" t="s">
        <v>732</v>
      </c>
      <c r="E994" s="36" t="s">
        <v>3649</v>
      </c>
      <c r="F994" s="42" t="s">
        <v>3816</v>
      </c>
      <c r="G994" s="46">
        <v>59500000</v>
      </c>
      <c r="H994" s="34">
        <v>45313</v>
      </c>
      <c r="I994" s="36" t="s">
        <v>234</v>
      </c>
      <c r="J994" s="36" t="s">
        <v>4049</v>
      </c>
      <c r="K994" s="37">
        <v>0</v>
      </c>
      <c r="L994" s="55"/>
      <c r="M994" s="56">
        <v>0</v>
      </c>
      <c r="N994" s="50">
        <f t="shared" si="60"/>
        <v>59500000</v>
      </c>
      <c r="O994" s="38">
        <v>0.17</v>
      </c>
      <c r="P994" s="39"/>
      <c r="Q994" s="40"/>
      <c r="R994" s="41"/>
      <c r="T994" s="51">
        <v>45137</v>
      </c>
      <c r="U994" s="52">
        <f t="shared" si="61"/>
        <v>0.17</v>
      </c>
      <c r="V994" s="53">
        <f t="shared" si="62"/>
        <v>213</v>
      </c>
      <c r="W994" s="53">
        <f t="shared" si="63"/>
        <v>37</v>
      </c>
      <c r="Y994" s="51">
        <f>VLOOKUP(A994,'[2]BASE 2023'!$C$5:$DV$1213,94,0)</f>
        <v>0</v>
      </c>
      <c r="Z994" s="51">
        <f>VLOOKUP(A994,'[2]BASE 2023'!$C$5:$DV$1213,93,0)</f>
        <v>0</v>
      </c>
    </row>
    <row r="995" spans="1:26" ht="17.25" customHeight="1" x14ac:dyDescent="0.25">
      <c r="A995" s="58" t="s">
        <v>3413</v>
      </c>
      <c r="B995" s="33">
        <v>45093</v>
      </c>
      <c r="C995" s="57">
        <v>45100</v>
      </c>
      <c r="D995" s="54" t="s">
        <v>732</v>
      </c>
      <c r="E995" s="36" t="s">
        <v>3650</v>
      </c>
      <c r="F995" s="42" t="s">
        <v>3817</v>
      </c>
      <c r="G995" s="46">
        <v>59500000</v>
      </c>
      <c r="H995" s="34">
        <v>45313</v>
      </c>
      <c r="I995" s="36" t="s">
        <v>234</v>
      </c>
      <c r="J995" s="36" t="s">
        <v>4050</v>
      </c>
      <c r="K995" s="37">
        <v>0</v>
      </c>
      <c r="L995" s="55"/>
      <c r="M995" s="56">
        <v>0</v>
      </c>
      <c r="N995" s="50">
        <f t="shared" si="60"/>
        <v>59500000</v>
      </c>
      <c r="O995" s="38">
        <v>0.17</v>
      </c>
      <c r="P995" s="39"/>
      <c r="Q995" s="40"/>
      <c r="R995" s="41"/>
      <c r="T995" s="51">
        <v>45137</v>
      </c>
      <c r="U995" s="52">
        <f t="shared" si="61"/>
        <v>0.17</v>
      </c>
      <c r="V995" s="53">
        <f t="shared" si="62"/>
        <v>213</v>
      </c>
      <c r="W995" s="53">
        <f t="shared" si="63"/>
        <v>37</v>
      </c>
      <c r="Y995" s="51">
        <f>VLOOKUP(A995,'[2]BASE 2023'!$C$5:$DV$1213,94,0)</f>
        <v>0</v>
      </c>
      <c r="Z995" s="51">
        <f>VLOOKUP(A995,'[2]BASE 2023'!$C$5:$DV$1213,93,0)</f>
        <v>0</v>
      </c>
    </row>
    <row r="996" spans="1:26" ht="17.25" customHeight="1" x14ac:dyDescent="0.25">
      <c r="A996" s="58" t="s">
        <v>3414</v>
      </c>
      <c r="B996" s="33">
        <v>45093</v>
      </c>
      <c r="C996" s="57">
        <v>45100</v>
      </c>
      <c r="D996" s="54" t="s">
        <v>733</v>
      </c>
      <c r="E996" s="36" t="s">
        <v>3651</v>
      </c>
      <c r="F996" s="42" t="s">
        <v>3818</v>
      </c>
      <c r="G996" s="46">
        <v>24050000</v>
      </c>
      <c r="H996" s="34">
        <v>45298</v>
      </c>
      <c r="I996" s="36" t="s">
        <v>234</v>
      </c>
      <c r="J996" s="36" t="s">
        <v>4051</v>
      </c>
      <c r="K996" s="37">
        <v>0</v>
      </c>
      <c r="L996" s="55"/>
      <c r="M996" s="56">
        <v>0</v>
      </c>
      <c r="N996" s="50">
        <f t="shared" si="60"/>
        <v>24050000</v>
      </c>
      <c r="O996" s="38">
        <v>0.19</v>
      </c>
      <c r="P996" s="39"/>
      <c r="Q996" s="40"/>
      <c r="R996" s="41"/>
      <c r="T996" s="51">
        <v>45137</v>
      </c>
      <c r="U996" s="52">
        <f t="shared" si="61"/>
        <v>0.19</v>
      </c>
      <c r="V996" s="53">
        <f t="shared" si="62"/>
        <v>198</v>
      </c>
      <c r="W996" s="53">
        <f t="shared" si="63"/>
        <v>37</v>
      </c>
      <c r="Y996" s="51">
        <f>VLOOKUP(A996,'[2]BASE 2023'!$C$5:$DV$1213,94,0)</f>
        <v>0</v>
      </c>
      <c r="Z996" s="51">
        <f>VLOOKUP(A996,'[2]BASE 2023'!$C$5:$DV$1213,93,0)</f>
        <v>0</v>
      </c>
    </row>
    <row r="997" spans="1:26" ht="17.25" customHeight="1" x14ac:dyDescent="0.25">
      <c r="A997" s="58" t="s">
        <v>3415</v>
      </c>
      <c r="B997" s="33">
        <v>45093</v>
      </c>
      <c r="C997" s="57">
        <v>45099</v>
      </c>
      <c r="D997" s="54" t="s">
        <v>732</v>
      </c>
      <c r="E997" s="36" t="s">
        <v>3652</v>
      </c>
      <c r="F997" s="42" t="s">
        <v>3800</v>
      </c>
      <c r="G997" s="46">
        <v>40376000</v>
      </c>
      <c r="H997" s="34">
        <v>45298</v>
      </c>
      <c r="I997" s="36" t="s">
        <v>234</v>
      </c>
      <c r="J997" s="36" t="s">
        <v>4052</v>
      </c>
      <c r="K997" s="37">
        <v>0</v>
      </c>
      <c r="L997" s="55"/>
      <c r="M997" s="56">
        <v>0</v>
      </c>
      <c r="N997" s="50">
        <f t="shared" si="60"/>
        <v>40376000</v>
      </c>
      <c r="O997" s="38">
        <v>0.19</v>
      </c>
      <c r="P997" s="39"/>
      <c r="Q997" s="40"/>
      <c r="R997" s="41"/>
      <c r="T997" s="51">
        <v>45137</v>
      </c>
      <c r="U997" s="52">
        <f t="shared" si="61"/>
        <v>0.19</v>
      </c>
      <c r="V997" s="53">
        <f t="shared" si="62"/>
        <v>199</v>
      </c>
      <c r="W997" s="53">
        <f t="shared" si="63"/>
        <v>38</v>
      </c>
      <c r="Y997" s="51">
        <f>VLOOKUP(A997,'[2]BASE 2023'!$C$5:$DV$1213,94,0)</f>
        <v>0</v>
      </c>
      <c r="Z997" s="51">
        <f>VLOOKUP(A997,'[2]BASE 2023'!$C$5:$DV$1213,93,0)</f>
        <v>0</v>
      </c>
    </row>
    <row r="998" spans="1:26" ht="17.25" customHeight="1" x14ac:dyDescent="0.25">
      <c r="A998" s="58" t="s">
        <v>3416</v>
      </c>
      <c r="B998" s="33">
        <v>45093</v>
      </c>
      <c r="C998" s="57">
        <v>45097</v>
      </c>
      <c r="D998" s="54" t="s">
        <v>733</v>
      </c>
      <c r="E998" s="36" t="s">
        <v>3653</v>
      </c>
      <c r="F998" s="42" t="s">
        <v>3819</v>
      </c>
      <c r="G998" s="46">
        <v>17339867</v>
      </c>
      <c r="H998" s="34">
        <v>45287</v>
      </c>
      <c r="I998" s="36" t="s">
        <v>234</v>
      </c>
      <c r="J998" s="36" t="s">
        <v>4053</v>
      </c>
      <c r="K998" s="37">
        <v>0</v>
      </c>
      <c r="L998" s="55"/>
      <c r="M998" s="56">
        <v>0</v>
      </c>
      <c r="N998" s="50">
        <f t="shared" si="60"/>
        <v>17339867</v>
      </c>
      <c r="O998" s="38">
        <v>0.21</v>
      </c>
      <c r="P998" s="39"/>
      <c r="Q998" s="40"/>
      <c r="R998" s="41"/>
      <c r="T998" s="51">
        <v>45137</v>
      </c>
      <c r="U998" s="52">
        <f t="shared" si="61"/>
        <v>0.21</v>
      </c>
      <c r="V998" s="53">
        <f t="shared" si="62"/>
        <v>190</v>
      </c>
      <c r="W998" s="53">
        <f t="shared" si="63"/>
        <v>40</v>
      </c>
      <c r="Y998" s="51">
        <f>VLOOKUP(A998,'[2]BASE 2023'!$C$5:$DV$1213,94,0)</f>
        <v>0</v>
      </c>
      <c r="Z998" s="51">
        <f>VLOOKUP(A998,'[2]BASE 2023'!$C$5:$DV$1213,93,0)</f>
        <v>0</v>
      </c>
    </row>
    <row r="999" spans="1:26" ht="17.25" customHeight="1" x14ac:dyDescent="0.25">
      <c r="A999" s="58" t="s">
        <v>3417</v>
      </c>
      <c r="B999" s="33">
        <v>45093</v>
      </c>
      <c r="C999" s="57">
        <v>45097</v>
      </c>
      <c r="D999" s="54" t="s">
        <v>732</v>
      </c>
      <c r="E999" s="36" t="s">
        <v>3654</v>
      </c>
      <c r="F999" s="42" t="s">
        <v>3782</v>
      </c>
      <c r="G999" s="46">
        <v>33566667</v>
      </c>
      <c r="H999" s="34">
        <v>45289</v>
      </c>
      <c r="I999" s="36" t="s">
        <v>234</v>
      </c>
      <c r="J999" s="36" t="s">
        <v>4054</v>
      </c>
      <c r="K999" s="37">
        <v>0</v>
      </c>
      <c r="L999" s="55"/>
      <c r="M999" s="56">
        <v>0</v>
      </c>
      <c r="N999" s="50">
        <f t="shared" si="60"/>
        <v>33566667</v>
      </c>
      <c r="O999" s="38">
        <v>0.21</v>
      </c>
      <c r="P999" s="39"/>
      <c r="Q999" s="40"/>
      <c r="R999" s="41"/>
      <c r="T999" s="51">
        <v>45137</v>
      </c>
      <c r="U999" s="52">
        <f t="shared" si="61"/>
        <v>0.21</v>
      </c>
      <c r="V999" s="53">
        <f t="shared" si="62"/>
        <v>192</v>
      </c>
      <c r="W999" s="53">
        <f t="shared" si="63"/>
        <v>40</v>
      </c>
      <c r="Y999" s="51">
        <f>VLOOKUP(A999,'[2]BASE 2023'!$C$5:$DV$1213,94,0)</f>
        <v>0</v>
      </c>
      <c r="Z999" s="51">
        <f>VLOOKUP(A999,'[2]BASE 2023'!$C$5:$DV$1213,93,0)</f>
        <v>0</v>
      </c>
    </row>
    <row r="1000" spans="1:26" ht="17.25" customHeight="1" x14ac:dyDescent="0.25">
      <c r="A1000" s="58" t="s">
        <v>3418</v>
      </c>
      <c r="B1000" s="33">
        <v>45093</v>
      </c>
      <c r="C1000" s="57">
        <v>45098</v>
      </c>
      <c r="D1000" s="54" t="s">
        <v>732</v>
      </c>
      <c r="E1000" s="36" t="s">
        <v>3655</v>
      </c>
      <c r="F1000" s="42" t="s">
        <v>3820</v>
      </c>
      <c r="G1000" s="46">
        <v>36000000</v>
      </c>
      <c r="H1000" s="34">
        <v>45219</v>
      </c>
      <c r="I1000" s="36" t="s">
        <v>234</v>
      </c>
      <c r="J1000" s="36" t="s">
        <v>4055</v>
      </c>
      <c r="K1000" s="37">
        <v>0</v>
      </c>
      <c r="L1000" s="55"/>
      <c r="M1000" s="56">
        <v>0</v>
      </c>
      <c r="N1000" s="50">
        <f t="shared" si="60"/>
        <v>36000000</v>
      </c>
      <c r="O1000" s="38">
        <v>0.32</v>
      </c>
      <c r="P1000" s="39"/>
      <c r="Q1000" s="40"/>
      <c r="R1000" s="41"/>
      <c r="T1000" s="51">
        <v>45137</v>
      </c>
      <c r="U1000" s="52">
        <f t="shared" si="61"/>
        <v>0.32</v>
      </c>
      <c r="V1000" s="53">
        <f t="shared" si="62"/>
        <v>121</v>
      </c>
      <c r="W1000" s="53">
        <f t="shared" si="63"/>
        <v>39</v>
      </c>
      <c r="Y1000" s="51">
        <f>VLOOKUP(A1000,'[2]BASE 2023'!$C$5:$DV$1213,94,0)</f>
        <v>0</v>
      </c>
      <c r="Z1000" s="51">
        <f>VLOOKUP(A1000,'[2]BASE 2023'!$C$5:$DV$1213,93,0)</f>
        <v>0</v>
      </c>
    </row>
    <row r="1001" spans="1:26" ht="17.25" customHeight="1" x14ac:dyDescent="0.25">
      <c r="A1001" s="58" t="s">
        <v>3419</v>
      </c>
      <c r="B1001" s="33">
        <v>45098</v>
      </c>
      <c r="C1001" s="57">
        <v>45103</v>
      </c>
      <c r="D1001" s="54" t="s">
        <v>733</v>
      </c>
      <c r="E1001" s="36" t="s">
        <v>3656</v>
      </c>
      <c r="F1001" s="42" t="s">
        <v>3821</v>
      </c>
      <c r="G1001" s="46">
        <v>24666667</v>
      </c>
      <c r="H1001" s="34">
        <v>45306</v>
      </c>
      <c r="I1001" s="36" t="s">
        <v>234</v>
      </c>
      <c r="J1001" s="36" t="s">
        <v>4056</v>
      </c>
      <c r="K1001" s="37">
        <v>0</v>
      </c>
      <c r="L1001" s="55"/>
      <c r="M1001" s="56">
        <v>0</v>
      </c>
      <c r="N1001" s="50">
        <f t="shared" si="60"/>
        <v>24666667</v>
      </c>
      <c r="O1001" s="38">
        <v>0.17</v>
      </c>
      <c r="P1001" s="39"/>
      <c r="Q1001" s="40"/>
      <c r="R1001" s="41"/>
      <c r="T1001" s="51">
        <v>45137</v>
      </c>
      <c r="U1001" s="52">
        <f t="shared" si="61"/>
        <v>0.17</v>
      </c>
      <c r="V1001" s="53">
        <f t="shared" si="62"/>
        <v>203</v>
      </c>
      <c r="W1001" s="53">
        <f t="shared" si="63"/>
        <v>34</v>
      </c>
      <c r="Y1001" s="51">
        <f>VLOOKUP(A1001,'[2]BASE 2023'!$C$5:$DV$1213,94,0)</f>
        <v>0</v>
      </c>
      <c r="Z1001" s="51">
        <f>VLOOKUP(A1001,'[2]BASE 2023'!$C$5:$DV$1213,93,0)</f>
        <v>0</v>
      </c>
    </row>
    <row r="1002" spans="1:26" ht="17.25" customHeight="1" x14ac:dyDescent="0.25">
      <c r="A1002" s="58" t="s">
        <v>3420</v>
      </c>
      <c r="B1002" s="33">
        <v>45097</v>
      </c>
      <c r="C1002" s="57">
        <v>45099</v>
      </c>
      <c r="D1002" s="54" t="s">
        <v>732</v>
      </c>
      <c r="E1002" s="36" t="s">
        <v>3657</v>
      </c>
      <c r="F1002" s="42" t="s">
        <v>3822</v>
      </c>
      <c r="G1002" s="46">
        <v>42250000</v>
      </c>
      <c r="H1002" s="34">
        <v>45297</v>
      </c>
      <c r="I1002" s="36" t="s">
        <v>234</v>
      </c>
      <c r="J1002" s="36" t="s">
        <v>4057</v>
      </c>
      <c r="K1002" s="37">
        <v>0</v>
      </c>
      <c r="L1002" s="55"/>
      <c r="M1002" s="56">
        <v>0</v>
      </c>
      <c r="N1002" s="50">
        <f t="shared" si="60"/>
        <v>42250000</v>
      </c>
      <c r="O1002" s="38">
        <v>0.19</v>
      </c>
      <c r="P1002" s="39"/>
      <c r="Q1002" s="40"/>
      <c r="R1002" s="41"/>
      <c r="T1002" s="51">
        <v>45137</v>
      </c>
      <c r="U1002" s="52">
        <f t="shared" si="61"/>
        <v>0.19</v>
      </c>
      <c r="V1002" s="53">
        <f t="shared" si="62"/>
        <v>198</v>
      </c>
      <c r="W1002" s="53">
        <f t="shared" si="63"/>
        <v>38</v>
      </c>
      <c r="Y1002" s="51">
        <f>VLOOKUP(A1002,'[2]BASE 2023'!$C$5:$DV$1213,94,0)</f>
        <v>0</v>
      </c>
      <c r="Z1002" s="51">
        <f>VLOOKUP(A1002,'[2]BASE 2023'!$C$5:$DV$1213,93,0)</f>
        <v>0</v>
      </c>
    </row>
    <row r="1003" spans="1:26" ht="17.25" customHeight="1" x14ac:dyDescent="0.25">
      <c r="A1003" s="58" t="s">
        <v>3421</v>
      </c>
      <c r="B1003" s="33">
        <v>45097</v>
      </c>
      <c r="C1003" s="57">
        <v>45099</v>
      </c>
      <c r="D1003" s="54" t="s">
        <v>732</v>
      </c>
      <c r="E1003" s="36" t="s">
        <v>3658</v>
      </c>
      <c r="F1003" s="42" t="s">
        <v>3811</v>
      </c>
      <c r="G1003" s="46">
        <v>42250000</v>
      </c>
      <c r="H1003" s="34">
        <v>45297</v>
      </c>
      <c r="I1003" s="36" t="s">
        <v>234</v>
      </c>
      <c r="J1003" s="36" t="s">
        <v>4058</v>
      </c>
      <c r="K1003" s="37">
        <v>0</v>
      </c>
      <c r="L1003" s="55"/>
      <c r="M1003" s="56">
        <v>0</v>
      </c>
      <c r="N1003" s="50">
        <f t="shared" si="60"/>
        <v>42250000</v>
      </c>
      <c r="O1003" s="38">
        <v>0.19</v>
      </c>
      <c r="P1003" s="39"/>
      <c r="Q1003" s="40"/>
      <c r="R1003" s="41"/>
      <c r="T1003" s="51">
        <v>45137</v>
      </c>
      <c r="U1003" s="52">
        <f t="shared" si="61"/>
        <v>0.19</v>
      </c>
      <c r="V1003" s="53">
        <f t="shared" si="62"/>
        <v>198</v>
      </c>
      <c r="W1003" s="53">
        <f t="shared" si="63"/>
        <v>38</v>
      </c>
      <c r="Y1003" s="51">
        <f>VLOOKUP(A1003,'[2]BASE 2023'!$C$5:$DV$1213,94,0)</f>
        <v>0</v>
      </c>
      <c r="Z1003" s="51">
        <f>VLOOKUP(A1003,'[2]BASE 2023'!$C$5:$DV$1213,93,0)</f>
        <v>0</v>
      </c>
    </row>
    <row r="1004" spans="1:26" ht="17.25" customHeight="1" x14ac:dyDescent="0.25">
      <c r="A1004" s="58" t="s">
        <v>3422</v>
      </c>
      <c r="B1004" s="33">
        <v>45098</v>
      </c>
      <c r="C1004" s="57">
        <v>45099</v>
      </c>
      <c r="D1004" s="54" t="s">
        <v>732</v>
      </c>
      <c r="E1004" s="36" t="s">
        <v>3659</v>
      </c>
      <c r="F1004" s="42" t="s">
        <v>3823</v>
      </c>
      <c r="G1004" s="46">
        <v>44400000</v>
      </c>
      <c r="H1004" s="34">
        <v>45281</v>
      </c>
      <c r="I1004" s="35" t="s">
        <v>557</v>
      </c>
      <c r="J1004" s="36" t="s">
        <v>4059</v>
      </c>
      <c r="K1004" s="37">
        <v>0</v>
      </c>
      <c r="L1004" s="55"/>
      <c r="M1004" s="56">
        <v>0</v>
      </c>
      <c r="N1004" s="50">
        <f t="shared" si="60"/>
        <v>44400000</v>
      </c>
      <c r="O1004" s="38">
        <v>0.21</v>
      </c>
      <c r="P1004" s="39"/>
      <c r="Q1004" s="40"/>
      <c r="R1004" s="41"/>
      <c r="T1004" s="51">
        <v>45137</v>
      </c>
      <c r="U1004" s="52">
        <f t="shared" si="61"/>
        <v>0.21</v>
      </c>
      <c r="V1004" s="53">
        <f t="shared" si="62"/>
        <v>182</v>
      </c>
      <c r="W1004" s="53">
        <f t="shared" si="63"/>
        <v>38</v>
      </c>
      <c r="Y1004" s="51">
        <f>VLOOKUP(A1004,'[2]BASE 2023'!$C$5:$DV$1213,94,0)</f>
        <v>0</v>
      </c>
      <c r="Z1004" s="51">
        <f>VLOOKUP(A1004,'[2]BASE 2023'!$C$5:$DV$1213,93,0)</f>
        <v>0</v>
      </c>
    </row>
    <row r="1005" spans="1:26" ht="17.25" customHeight="1" x14ac:dyDescent="0.25">
      <c r="A1005" s="58" t="s">
        <v>3423</v>
      </c>
      <c r="B1005" s="33">
        <v>45097</v>
      </c>
      <c r="C1005" s="57">
        <v>45097</v>
      </c>
      <c r="D1005" s="54" t="s">
        <v>732</v>
      </c>
      <c r="E1005" s="36" t="s">
        <v>3660</v>
      </c>
      <c r="F1005" s="42" t="s">
        <v>3824</v>
      </c>
      <c r="G1005" s="46">
        <v>108644620</v>
      </c>
      <c r="H1005" s="34">
        <v>45291</v>
      </c>
      <c r="I1005" s="36" t="s">
        <v>234</v>
      </c>
      <c r="J1005" s="36" t="s">
        <v>4060</v>
      </c>
      <c r="K1005" s="37">
        <v>0</v>
      </c>
      <c r="L1005" s="55"/>
      <c r="M1005" s="56">
        <v>0</v>
      </c>
      <c r="N1005" s="50">
        <f t="shared" si="60"/>
        <v>108644620</v>
      </c>
      <c r="O1005" s="38">
        <v>0.21</v>
      </c>
      <c r="P1005" s="39"/>
      <c r="Q1005" s="40"/>
      <c r="R1005" s="41"/>
      <c r="T1005" s="51">
        <v>45137</v>
      </c>
      <c r="U1005" s="52">
        <f t="shared" si="61"/>
        <v>0.21</v>
      </c>
      <c r="V1005" s="53">
        <f t="shared" si="62"/>
        <v>194</v>
      </c>
      <c r="W1005" s="53">
        <f t="shared" si="63"/>
        <v>40</v>
      </c>
      <c r="Y1005" s="51">
        <f>VLOOKUP(A1005,'[2]BASE 2023'!$C$5:$DV$1213,94,0)</f>
        <v>0</v>
      </c>
      <c r="Z1005" s="51">
        <f>VLOOKUP(A1005,'[2]BASE 2023'!$C$5:$DV$1213,93,0)</f>
        <v>0</v>
      </c>
    </row>
    <row r="1006" spans="1:26" ht="17.25" customHeight="1" x14ac:dyDescent="0.25">
      <c r="A1006" s="58" t="s">
        <v>3424</v>
      </c>
      <c r="B1006" s="33">
        <v>45099</v>
      </c>
      <c r="C1006" s="57">
        <v>45103</v>
      </c>
      <c r="D1006" s="54" t="s">
        <v>732</v>
      </c>
      <c r="E1006" s="36" t="s">
        <v>3661</v>
      </c>
      <c r="F1006" s="42" t="s">
        <v>3825</v>
      </c>
      <c r="G1006" s="46">
        <v>33566667</v>
      </c>
      <c r="H1006" s="34">
        <v>45296</v>
      </c>
      <c r="I1006" s="36" t="s">
        <v>234</v>
      </c>
      <c r="J1006" s="36" t="s">
        <v>4061</v>
      </c>
      <c r="K1006" s="37">
        <v>0</v>
      </c>
      <c r="L1006" s="55"/>
      <c r="M1006" s="56">
        <v>0</v>
      </c>
      <c r="N1006" s="50">
        <f t="shared" si="60"/>
        <v>33566667</v>
      </c>
      <c r="O1006" s="38">
        <v>0.18</v>
      </c>
      <c r="P1006" s="39"/>
      <c r="Q1006" s="40"/>
      <c r="R1006" s="41"/>
      <c r="T1006" s="51">
        <v>45137</v>
      </c>
      <c r="U1006" s="52">
        <f t="shared" si="61"/>
        <v>0.18</v>
      </c>
      <c r="V1006" s="53">
        <f t="shared" si="62"/>
        <v>193</v>
      </c>
      <c r="W1006" s="53">
        <f t="shared" si="63"/>
        <v>34</v>
      </c>
      <c r="Y1006" s="51">
        <f>VLOOKUP(A1006,'[2]BASE 2023'!$C$5:$DV$1213,94,0)</f>
        <v>0</v>
      </c>
      <c r="Z1006" s="51">
        <f>VLOOKUP(A1006,'[2]BASE 2023'!$C$5:$DV$1213,93,0)</f>
        <v>0</v>
      </c>
    </row>
    <row r="1007" spans="1:26" ht="17.25" customHeight="1" x14ac:dyDescent="0.25">
      <c r="A1007" s="58" t="s">
        <v>3425</v>
      </c>
      <c r="B1007" s="33">
        <v>45098</v>
      </c>
      <c r="C1007" s="57">
        <v>45103</v>
      </c>
      <c r="D1007" s="54" t="s">
        <v>732</v>
      </c>
      <c r="E1007" s="36" t="s">
        <v>3662</v>
      </c>
      <c r="F1007" s="42" t="s">
        <v>3826</v>
      </c>
      <c r="G1007" s="46">
        <v>40950000</v>
      </c>
      <c r="H1007" s="34">
        <v>45169</v>
      </c>
      <c r="I1007" s="36" t="s">
        <v>234</v>
      </c>
      <c r="J1007" s="36" t="s">
        <v>4062</v>
      </c>
      <c r="K1007" s="37">
        <v>0</v>
      </c>
      <c r="L1007" s="55"/>
      <c r="M1007" s="56">
        <v>0</v>
      </c>
      <c r="N1007" s="50">
        <f t="shared" si="60"/>
        <v>40950000</v>
      </c>
      <c r="O1007" s="38">
        <v>0.52</v>
      </c>
      <c r="P1007" s="39"/>
      <c r="Q1007" s="40"/>
      <c r="R1007" s="41"/>
      <c r="T1007" s="51">
        <v>45137</v>
      </c>
      <c r="U1007" s="52">
        <f t="shared" si="61"/>
        <v>0.52</v>
      </c>
      <c r="V1007" s="53">
        <f t="shared" si="62"/>
        <v>66</v>
      </c>
      <c r="W1007" s="53">
        <f t="shared" si="63"/>
        <v>34</v>
      </c>
      <c r="Y1007" s="51">
        <f>VLOOKUP(A1007,'[2]BASE 2023'!$C$5:$DV$1213,94,0)</f>
        <v>0</v>
      </c>
      <c r="Z1007" s="51">
        <f>VLOOKUP(A1007,'[2]BASE 2023'!$C$5:$DV$1213,93,0)</f>
        <v>0</v>
      </c>
    </row>
    <row r="1008" spans="1:26" ht="17.25" customHeight="1" x14ac:dyDescent="0.25">
      <c r="A1008" s="58" t="s">
        <v>3426</v>
      </c>
      <c r="B1008" s="33">
        <v>45097</v>
      </c>
      <c r="C1008" s="57">
        <v>45099</v>
      </c>
      <c r="D1008" s="54" t="s">
        <v>732</v>
      </c>
      <c r="E1008" s="36" t="s">
        <v>3663</v>
      </c>
      <c r="F1008" s="42" t="s">
        <v>3827</v>
      </c>
      <c r="G1008" s="46">
        <v>48925000</v>
      </c>
      <c r="H1008" s="34">
        <v>45291</v>
      </c>
      <c r="I1008" s="36" t="s">
        <v>234</v>
      </c>
      <c r="J1008" s="36" t="s">
        <v>4063</v>
      </c>
      <c r="K1008" s="37">
        <v>0</v>
      </c>
      <c r="L1008" s="55"/>
      <c r="M1008" s="56">
        <v>0</v>
      </c>
      <c r="N1008" s="50">
        <f t="shared" si="60"/>
        <v>48925000</v>
      </c>
      <c r="O1008" s="38">
        <v>0.2</v>
      </c>
      <c r="P1008" s="39"/>
      <c r="Q1008" s="40"/>
      <c r="R1008" s="41"/>
      <c r="T1008" s="51">
        <v>45137</v>
      </c>
      <c r="U1008" s="52">
        <f t="shared" si="61"/>
        <v>0.2</v>
      </c>
      <c r="V1008" s="53">
        <f t="shared" si="62"/>
        <v>192</v>
      </c>
      <c r="W1008" s="53">
        <f t="shared" si="63"/>
        <v>38</v>
      </c>
      <c r="Y1008" s="51">
        <f>VLOOKUP(A1008,'[2]BASE 2023'!$C$5:$DV$1213,94,0)</f>
        <v>0</v>
      </c>
      <c r="Z1008" s="51">
        <f>VLOOKUP(A1008,'[2]BASE 2023'!$C$5:$DV$1213,93,0)</f>
        <v>0</v>
      </c>
    </row>
    <row r="1009" spans="1:26" ht="17.25" customHeight="1" x14ac:dyDescent="0.25">
      <c r="A1009" s="58" t="s">
        <v>3427</v>
      </c>
      <c r="B1009" s="33">
        <v>45098</v>
      </c>
      <c r="C1009" s="57">
        <v>45106</v>
      </c>
      <c r="D1009" s="54" t="s">
        <v>733</v>
      </c>
      <c r="E1009" s="36" t="s">
        <v>3664</v>
      </c>
      <c r="F1009" s="42" t="s">
        <v>3828</v>
      </c>
      <c r="G1009" s="46">
        <v>19316666</v>
      </c>
      <c r="H1009" s="34">
        <v>45299</v>
      </c>
      <c r="I1009" s="36" t="s">
        <v>234</v>
      </c>
      <c r="J1009" s="36" t="s">
        <v>4064</v>
      </c>
      <c r="K1009" s="37">
        <v>0</v>
      </c>
      <c r="L1009" s="55"/>
      <c r="M1009" s="56">
        <v>0</v>
      </c>
      <c r="N1009" s="50">
        <f t="shared" si="60"/>
        <v>19316666</v>
      </c>
      <c r="O1009" s="38">
        <v>0.16</v>
      </c>
      <c r="P1009" s="39"/>
      <c r="Q1009" s="40"/>
      <c r="R1009" s="41"/>
      <c r="T1009" s="51">
        <v>45137</v>
      </c>
      <c r="U1009" s="52">
        <f t="shared" si="61"/>
        <v>0.16</v>
      </c>
      <c r="V1009" s="53">
        <f t="shared" si="62"/>
        <v>193</v>
      </c>
      <c r="W1009" s="53">
        <f t="shared" si="63"/>
        <v>31</v>
      </c>
      <c r="Y1009" s="51">
        <f>VLOOKUP(A1009,'[2]BASE 2023'!$C$5:$DV$1213,94,0)</f>
        <v>0</v>
      </c>
      <c r="Z1009" s="51">
        <f>VLOOKUP(A1009,'[2]BASE 2023'!$C$5:$DV$1213,93,0)</f>
        <v>0</v>
      </c>
    </row>
    <row r="1010" spans="1:26" ht="17.25" customHeight="1" x14ac:dyDescent="0.25">
      <c r="A1010" s="58" t="s">
        <v>3428</v>
      </c>
      <c r="B1010" s="33">
        <v>45097</v>
      </c>
      <c r="C1010" s="57">
        <v>45098</v>
      </c>
      <c r="D1010" s="54" t="s">
        <v>732</v>
      </c>
      <c r="E1010" s="36" t="s">
        <v>3665</v>
      </c>
      <c r="F1010" s="42" t="s">
        <v>3829</v>
      </c>
      <c r="G1010" s="46">
        <v>58710000</v>
      </c>
      <c r="H1010" s="34">
        <v>45290</v>
      </c>
      <c r="I1010" s="36" t="s">
        <v>234</v>
      </c>
      <c r="J1010" s="36" t="s">
        <v>4065</v>
      </c>
      <c r="K1010" s="37">
        <v>0</v>
      </c>
      <c r="L1010" s="55"/>
      <c r="M1010" s="56">
        <v>0</v>
      </c>
      <c r="N1010" s="50">
        <f t="shared" si="60"/>
        <v>58710000</v>
      </c>
      <c r="O1010" s="38">
        <v>0.2</v>
      </c>
      <c r="P1010" s="39"/>
      <c r="Q1010" s="40"/>
      <c r="R1010" s="41"/>
      <c r="T1010" s="51">
        <v>45137</v>
      </c>
      <c r="U1010" s="52">
        <f t="shared" si="61"/>
        <v>0.2</v>
      </c>
      <c r="V1010" s="53">
        <f t="shared" si="62"/>
        <v>192</v>
      </c>
      <c r="W1010" s="53">
        <f t="shared" si="63"/>
        <v>39</v>
      </c>
      <c r="Y1010" s="51">
        <f>VLOOKUP(A1010,'[2]BASE 2023'!$C$5:$DV$1213,94,0)</f>
        <v>0</v>
      </c>
      <c r="Z1010" s="51">
        <f>VLOOKUP(A1010,'[2]BASE 2023'!$C$5:$DV$1213,93,0)</f>
        <v>0</v>
      </c>
    </row>
    <row r="1011" spans="1:26" ht="17.25" customHeight="1" x14ac:dyDescent="0.25">
      <c r="A1011" s="58" t="s">
        <v>3429</v>
      </c>
      <c r="B1011" s="33">
        <v>45097</v>
      </c>
      <c r="C1011" s="57">
        <v>45098</v>
      </c>
      <c r="D1011" s="54" t="s">
        <v>732</v>
      </c>
      <c r="E1011" s="36" t="s">
        <v>3666</v>
      </c>
      <c r="F1011" s="42" t="s">
        <v>3830</v>
      </c>
      <c r="G1011" s="46">
        <v>41800000</v>
      </c>
      <c r="H1011" s="34">
        <v>45290</v>
      </c>
      <c r="I1011" s="36" t="s">
        <v>234</v>
      </c>
      <c r="J1011" s="36" t="s">
        <v>4066</v>
      </c>
      <c r="K1011" s="37">
        <v>0</v>
      </c>
      <c r="L1011" s="55"/>
      <c r="M1011" s="56">
        <v>0</v>
      </c>
      <c r="N1011" s="50">
        <f t="shared" si="60"/>
        <v>41800000</v>
      </c>
      <c r="O1011" s="38">
        <v>0.2</v>
      </c>
      <c r="P1011" s="39"/>
      <c r="Q1011" s="40"/>
      <c r="R1011" s="41"/>
      <c r="T1011" s="51">
        <v>45137</v>
      </c>
      <c r="U1011" s="52">
        <f t="shared" si="61"/>
        <v>0.2</v>
      </c>
      <c r="V1011" s="53">
        <f t="shared" si="62"/>
        <v>192</v>
      </c>
      <c r="W1011" s="53">
        <f t="shared" si="63"/>
        <v>39</v>
      </c>
      <c r="Y1011" s="51">
        <f>VLOOKUP(A1011,'[2]BASE 2023'!$C$5:$DV$1213,94,0)</f>
        <v>0</v>
      </c>
      <c r="Z1011" s="51">
        <f>VLOOKUP(A1011,'[2]BASE 2023'!$C$5:$DV$1213,93,0)</f>
        <v>0</v>
      </c>
    </row>
    <row r="1012" spans="1:26" ht="17.25" customHeight="1" x14ac:dyDescent="0.25">
      <c r="A1012" s="58" t="s">
        <v>3430</v>
      </c>
      <c r="B1012" s="33">
        <v>45097</v>
      </c>
      <c r="C1012" s="57">
        <v>45100</v>
      </c>
      <c r="D1012" s="54" t="s">
        <v>732</v>
      </c>
      <c r="E1012" s="36" t="s">
        <v>3667</v>
      </c>
      <c r="F1012" s="42" t="s">
        <v>3810</v>
      </c>
      <c r="G1012" s="46">
        <v>34450000</v>
      </c>
      <c r="H1012" s="34">
        <v>45298</v>
      </c>
      <c r="I1012" s="36" t="s">
        <v>234</v>
      </c>
      <c r="J1012" s="36" t="s">
        <v>4067</v>
      </c>
      <c r="K1012" s="37">
        <v>0</v>
      </c>
      <c r="L1012" s="55"/>
      <c r="M1012" s="56">
        <v>0</v>
      </c>
      <c r="N1012" s="50">
        <f t="shared" si="60"/>
        <v>34450000</v>
      </c>
      <c r="O1012" s="38">
        <v>0.19</v>
      </c>
      <c r="P1012" s="39"/>
      <c r="Q1012" s="40"/>
      <c r="R1012" s="41"/>
      <c r="T1012" s="51">
        <v>45137</v>
      </c>
      <c r="U1012" s="52">
        <f t="shared" si="61"/>
        <v>0.19</v>
      </c>
      <c r="V1012" s="53">
        <f t="shared" si="62"/>
        <v>198</v>
      </c>
      <c r="W1012" s="53">
        <f t="shared" si="63"/>
        <v>37</v>
      </c>
      <c r="Y1012" s="51">
        <f>VLOOKUP(A1012,'[2]BASE 2023'!$C$5:$DV$1213,94,0)</f>
        <v>0</v>
      </c>
      <c r="Z1012" s="51">
        <f>VLOOKUP(A1012,'[2]BASE 2023'!$C$5:$DV$1213,93,0)</f>
        <v>0</v>
      </c>
    </row>
    <row r="1013" spans="1:26" ht="17.25" customHeight="1" x14ac:dyDescent="0.25">
      <c r="A1013" s="58" t="s">
        <v>3431</v>
      </c>
      <c r="B1013" s="33">
        <v>45098</v>
      </c>
      <c r="C1013" s="57">
        <v>45103</v>
      </c>
      <c r="D1013" s="54" t="s">
        <v>732</v>
      </c>
      <c r="E1013" s="36" t="s">
        <v>3668</v>
      </c>
      <c r="F1013" s="42" t="s">
        <v>3811</v>
      </c>
      <c r="G1013" s="46">
        <v>41166667</v>
      </c>
      <c r="H1013" s="34">
        <v>45296</v>
      </c>
      <c r="I1013" s="36" t="s">
        <v>234</v>
      </c>
      <c r="J1013" s="36" t="s">
        <v>4068</v>
      </c>
      <c r="K1013" s="37">
        <v>0</v>
      </c>
      <c r="L1013" s="55"/>
      <c r="M1013" s="56">
        <v>0</v>
      </c>
      <c r="N1013" s="50">
        <f t="shared" si="60"/>
        <v>41166667</v>
      </c>
      <c r="O1013" s="38">
        <v>0.18</v>
      </c>
      <c r="P1013" s="39"/>
      <c r="Q1013" s="40"/>
      <c r="R1013" s="41"/>
      <c r="T1013" s="51">
        <v>45137</v>
      </c>
      <c r="U1013" s="52">
        <f t="shared" si="61"/>
        <v>0.18</v>
      </c>
      <c r="V1013" s="53">
        <f t="shared" si="62"/>
        <v>193</v>
      </c>
      <c r="W1013" s="53">
        <f t="shared" si="63"/>
        <v>34</v>
      </c>
      <c r="Y1013" s="51">
        <f>VLOOKUP(A1013,'[2]BASE 2023'!$C$5:$DV$1213,94,0)</f>
        <v>0</v>
      </c>
      <c r="Z1013" s="51">
        <f>VLOOKUP(A1013,'[2]BASE 2023'!$C$5:$DV$1213,93,0)</f>
        <v>0</v>
      </c>
    </row>
    <row r="1014" spans="1:26" ht="17.25" customHeight="1" x14ac:dyDescent="0.25">
      <c r="A1014" s="58" t="s">
        <v>3432</v>
      </c>
      <c r="B1014" s="33">
        <v>45098</v>
      </c>
      <c r="C1014" s="57">
        <v>45103</v>
      </c>
      <c r="D1014" s="54" t="s">
        <v>733</v>
      </c>
      <c r="E1014" s="36" t="s">
        <v>3669</v>
      </c>
      <c r="F1014" s="42" t="s">
        <v>3802</v>
      </c>
      <c r="G1014" s="46">
        <v>17524333</v>
      </c>
      <c r="H1014" s="34">
        <v>45296</v>
      </c>
      <c r="I1014" s="36" t="s">
        <v>234</v>
      </c>
      <c r="J1014" s="36" t="s">
        <v>4069</v>
      </c>
      <c r="K1014" s="37">
        <v>0</v>
      </c>
      <c r="L1014" s="55"/>
      <c r="M1014" s="56">
        <v>0</v>
      </c>
      <c r="N1014" s="50">
        <f t="shared" si="60"/>
        <v>17524333</v>
      </c>
      <c r="O1014" s="38">
        <v>0.18</v>
      </c>
      <c r="P1014" s="39"/>
      <c r="Q1014" s="40"/>
      <c r="R1014" s="41"/>
      <c r="T1014" s="51">
        <v>45137</v>
      </c>
      <c r="U1014" s="52">
        <f t="shared" si="61"/>
        <v>0.18</v>
      </c>
      <c r="V1014" s="53">
        <f t="shared" si="62"/>
        <v>193</v>
      </c>
      <c r="W1014" s="53">
        <f t="shared" si="63"/>
        <v>34</v>
      </c>
      <c r="Y1014" s="51">
        <f>VLOOKUP(A1014,'[2]BASE 2023'!$C$5:$DV$1213,94,0)</f>
        <v>0</v>
      </c>
      <c r="Z1014" s="51">
        <f>VLOOKUP(A1014,'[2]BASE 2023'!$C$5:$DV$1213,93,0)</f>
        <v>0</v>
      </c>
    </row>
    <row r="1015" spans="1:26" ht="17.25" customHeight="1" x14ac:dyDescent="0.25">
      <c r="A1015" s="58" t="s">
        <v>3433</v>
      </c>
      <c r="B1015" s="33">
        <v>45097</v>
      </c>
      <c r="C1015" s="57">
        <v>45100</v>
      </c>
      <c r="D1015" s="54" t="s">
        <v>732</v>
      </c>
      <c r="E1015" s="36" t="s">
        <v>3670</v>
      </c>
      <c r="F1015" s="42" t="s">
        <v>3831</v>
      </c>
      <c r="G1015" s="46">
        <v>38728000</v>
      </c>
      <c r="H1015" s="34">
        <v>45290</v>
      </c>
      <c r="I1015" s="36" t="s">
        <v>234</v>
      </c>
      <c r="J1015" s="36" t="s">
        <v>4070</v>
      </c>
      <c r="K1015" s="37">
        <v>0</v>
      </c>
      <c r="L1015" s="55"/>
      <c r="M1015" s="56">
        <v>0</v>
      </c>
      <c r="N1015" s="50">
        <f t="shared" si="60"/>
        <v>38728000</v>
      </c>
      <c r="O1015" s="38">
        <v>0.19</v>
      </c>
      <c r="P1015" s="39"/>
      <c r="Q1015" s="40"/>
      <c r="R1015" s="41"/>
      <c r="T1015" s="51">
        <v>45137</v>
      </c>
      <c r="U1015" s="52">
        <f t="shared" si="61"/>
        <v>0.19</v>
      </c>
      <c r="V1015" s="53">
        <f t="shared" si="62"/>
        <v>190</v>
      </c>
      <c r="W1015" s="53">
        <f t="shared" si="63"/>
        <v>37</v>
      </c>
      <c r="Y1015" s="51">
        <f>VLOOKUP(A1015,'[2]BASE 2023'!$C$5:$DV$1213,94,0)</f>
        <v>0</v>
      </c>
      <c r="Z1015" s="51">
        <f>VLOOKUP(A1015,'[2]BASE 2023'!$C$5:$DV$1213,93,0)</f>
        <v>0</v>
      </c>
    </row>
    <row r="1016" spans="1:26" ht="17.25" customHeight="1" x14ac:dyDescent="0.25">
      <c r="A1016" s="58" t="s">
        <v>3434</v>
      </c>
      <c r="B1016" s="33">
        <v>45098</v>
      </c>
      <c r="C1016" s="57">
        <v>45100</v>
      </c>
      <c r="D1016" s="54" t="s">
        <v>732</v>
      </c>
      <c r="E1016" s="36" t="s">
        <v>3671</v>
      </c>
      <c r="F1016" s="42" t="s">
        <v>3832</v>
      </c>
      <c r="G1016" s="46">
        <v>38728000</v>
      </c>
      <c r="H1016" s="34">
        <v>45290</v>
      </c>
      <c r="I1016" s="36" t="s">
        <v>234</v>
      </c>
      <c r="J1016" s="36" t="s">
        <v>4071</v>
      </c>
      <c r="K1016" s="37">
        <v>0</v>
      </c>
      <c r="L1016" s="55"/>
      <c r="M1016" s="56">
        <v>0</v>
      </c>
      <c r="N1016" s="50">
        <f t="shared" si="60"/>
        <v>38728000</v>
      </c>
      <c r="O1016" s="38">
        <v>0.19</v>
      </c>
      <c r="P1016" s="39"/>
      <c r="Q1016" s="40"/>
      <c r="R1016" s="41"/>
      <c r="T1016" s="51">
        <v>45137</v>
      </c>
      <c r="U1016" s="52">
        <f t="shared" si="61"/>
        <v>0.19</v>
      </c>
      <c r="V1016" s="53">
        <f t="shared" si="62"/>
        <v>190</v>
      </c>
      <c r="W1016" s="53">
        <f t="shared" si="63"/>
        <v>37</v>
      </c>
      <c r="Y1016" s="51">
        <f>VLOOKUP(A1016,'[2]BASE 2023'!$C$5:$DV$1213,94,0)</f>
        <v>0</v>
      </c>
      <c r="Z1016" s="51">
        <f>VLOOKUP(A1016,'[2]BASE 2023'!$C$5:$DV$1213,93,0)</f>
        <v>0</v>
      </c>
    </row>
    <row r="1017" spans="1:26" ht="17.25" customHeight="1" x14ac:dyDescent="0.25">
      <c r="A1017" s="58" t="s">
        <v>3435</v>
      </c>
      <c r="B1017" s="33">
        <v>45098</v>
      </c>
      <c r="C1017" s="57">
        <v>45103</v>
      </c>
      <c r="D1017" s="54" t="s">
        <v>733</v>
      </c>
      <c r="E1017" s="36" t="s">
        <v>3672</v>
      </c>
      <c r="F1017" s="42" t="s">
        <v>3833</v>
      </c>
      <c r="G1017" s="46">
        <v>23556667</v>
      </c>
      <c r="H1017" s="34">
        <v>45297</v>
      </c>
      <c r="I1017" s="36" t="s">
        <v>234</v>
      </c>
      <c r="J1017" s="36" t="s">
        <v>4072</v>
      </c>
      <c r="K1017" s="37">
        <v>0</v>
      </c>
      <c r="L1017" s="55"/>
      <c r="M1017" s="56">
        <v>0</v>
      </c>
      <c r="N1017" s="50">
        <f t="shared" si="60"/>
        <v>23556667</v>
      </c>
      <c r="O1017" s="38">
        <v>0.18</v>
      </c>
      <c r="P1017" s="39"/>
      <c r="Q1017" s="40"/>
      <c r="R1017" s="41"/>
      <c r="T1017" s="51">
        <v>45137</v>
      </c>
      <c r="U1017" s="52">
        <f t="shared" si="61"/>
        <v>0.18</v>
      </c>
      <c r="V1017" s="53">
        <f t="shared" si="62"/>
        <v>194</v>
      </c>
      <c r="W1017" s="53">
        <f t="shared" si="63"/>
        <v>34</v>
      </c>
      <c r="Y1017" s="51">
        <f>VLOOKUP(A1017,'[2]BASE 2023'!$C$5:$DV$1213,94,0)</f>
        <v>0</v>
      </c>
      <c r="Z1017" s="51">
        <f>VLOOKUP(A1017,'[2]BASE 2023'!$C$5:$DV$1213,93,0)</f>
        <v>0</v>
      </c>
    </row>
    <row r="1018" spans="1:26" ht="17.25" customHeight="1" x14ac:dyDescent="0.25">
      <c r="A1018" s="58" t="s">
        <v>3436</v>
      </c>
      <c r="B1018" s="33">
        <v>45098</v>
      </c>
      <c r="C1018" s="57">
        <v>45100</v>
      </c>
      <c r="D1018" s="54" t="s">
        <v>732</v>
      </c>
      <c r="E1018" s="36" t="s">
        <v>3673</v>
      </c>
      <c r="F1018" s="42" t="s">
        <v>3834</v>
      </c>
      <c r="G1018" s="46">
        <v>48925000</v>
      </c>
      <c r="H1018" s="34">
        <v>45293</v>
      </c>
      <c r="I1018" s="36" t="s">
        <v>234</v>
      </c>
      <c r="J1018" s="36" t="s">
        <v>4073</v>
      </c>
      <c r="K1018" s="37">
        <v>0</v>
      </c>
      <c r="L1018" s="55"/>
      <c r="M1018" s="56">
        <v>0</v>
      </c>
      <c r="N1018" s="50">
        <f t="shared" si="60"/>
        <v>48925000</v>
      </c>
      <c r="O1018" s="38">
        <v>0.19</v>
      </c>
      <c r="P1018" s="39"/>
      <c r="Q1018" s="40"/>
      <c r="R1018" s="41"/>
      <c r="T1018" s="51">
        <v>45137</v>
      </c>
      <c r="U1018" s="52">
        <f t="shared" si="61"/>
        <v>0.19</v>
      </c>
      <c r="V1018" s="53">
        <f t="shared" si="62"/>
        <v>193</v>
      </c>
      <c r="W1018" s="53">
        <f t="shared" si="63"/>
        <v>37</v>
      </c>
      <c r="Y1018" s="51">
        <f>VLOOKUP(A1018,'[2]BASE 2023'!$C$5:$DV$1213,94,0)</f>
        <v>0</v>
      </c>
      <c r="Z1018" s="51">
        <f>VLOOKUP(A1018,'[2]BASE 2023'!$C$5:$DV$1213,93,0)</f>
        <v>0</v>
      </c>
    </row>
    <row r="1019" spans="1:26" ht="17.25" customHeight="1" x14ac:dyDescent="0.25">
      <c r="A1019" s="58" t="s">
        <v>3437</v>
      </c>
      <c r="B1019" s="33">
        <v>45098</v>
      </c>
      <c r="C1019" s="57">
        <v>45100</v>
      </c>
      <c r="D1019" s="54" t="s">
        <v>732</v>
      </c>
      <c r="E1019" s="36" t="s">
        <v>3674</v>
      </c>
      <c r="F1019" s="42" t="s">
        <v>3835</v>
      </c>
      <c r="G1019" s="46">
        <v>33390000</v>
      </c>
      <c r="H1019" s="34">
        <v>45291</v>
      </c>
      <c r="I1019" s="36" t="s">
        <v>234</v>
      </c>
      <c r="J1019" s="36" t="s">
        <v>4074</v>
      </c>
      <c r="K1019" s="37">
        <v>0</v>
      </c>
      <c r="L1019" s="55"/>
      <c r="M1019" s="56">
        <v>0</v>
      </c>
      <c r="N1019" s="50">
        <f t="shared" si="60"/>
        <v>33390000</v>
      </c>
      <c r="O1019" s="38">
        <v>0.19</v>
      </c>
      <c r="P1019" s="39"/>
      <c r="Q1019" s="40"/>
      <c r="R1019" s="41"/>
      <c r="T1019" s="51">
        <v>45137</v>
      </c>
      <c r="U1019" s="52">
        <f t="shared" si="61"/>
        <v>0.19</v>
      </c>
      <c r="V1019" s="53">
        <f t="shared" si="62"/>
        <v>191</v>
      </c>
      <c r="W1019" s="53">
        <f t="shared" si="63"/>
        <v>37</v>
      </c>
      <c r="Y1019" s="51">
        <f>VLOOKUP(A1019,'[2]BASE 2023'!$C$5:$DV$1213,94,0)</f>
        <v>0</v>
      </c>
      <c r="Z1019" s="51">
        <f>VLOOKUP(A1019,'[2]BASE 2023'!$C$5:$DV$1213,93,0)</f>
        <v>0</v>
      </c>
    </row>
    <row r="1020" spans="1:26" ht="17.25" customHeight="1" x14ac:dyDescent="0.25">
      <c r="A1020" s="58" t="s">
        <v>3438</v>
      </c>
      <c r="B1020" s="33">
        <v>45098</v>
      </c>
      <c r="C1020" s="57">
        <v>45108</v>
      </c>
      <c r="D1020" s="54" t="s">
        <v>732</v>
      </c>
      <c r="E1020" s="36" t="s">
        <v>3675</v>
      </c>
      <c r="F1020" s="42" t="s">
        <v>3836</v>
      </c>
      <c r="G1020" s="46">
        <v>39964000</v>
      </c>
      <c r="H1020" s="34">
        <v>45305</v>
      </c>
      <c r="I1020" s="36" t="s">
        <v>234</v>
      </c>
      <c r="J1020" s="36" t="s">
        <v>4075</v>
      </c>
      <c r="K1020" s="37">
        <v>0</v>
      </c>
      <c r="L1020" s="55"/>
      <c r="M1020" s="56">
        <v>0</v>
      </c>
      <c r="N1020" s="50">
        <f t="shared" si="60"/>
        <v>39964000</v>
      </c>
      <c r="O1020" s="38">
        <v>0.15</v>
      </c>
      <c r="P1020" s="39"/>
      <c r="Q1020" s="40"/>
      <c r="R1020" s="41"/>
      <c r="T1020" s="51">
        <v>45137</v>
      </c>
      <c r="U1020" s="52">
        <f t="shared" si="61"/>
        <v>0.15</v>
      </c>
      <c r="V1020" s="53">
        <f t="shared" si="62"/>
        <v>197</v>
      </c>
      <c r="W1020" s="53">
        <f t="shared" si="63"/>
        <v>29</v>
      </c>
      <c r="Y1020" s="51">
        <f>VLOOKUP(A1020,'[2]BASE 2023'!$C$5:$DV$1213,94,0)</f>
        <v>0</v>
      </c>
      <c r="Z1020" s="51">
        <f>VLOOKUP(A1020,'[2]BASE 2023'!$C$5:$DV$1213,93,0)</f>
        <v>0</v>
      </c>
    </row>
    <row r="1021" spans="1:26" ht="17.25" customHeight="1" x14ac:dyDescent="0.25">
      <c r="A1021" s="58" t="s">
        <v>3439</v>
      </c>
      <c r="B1021" s="33">
        <v>45100</v>
      </c>
      <c r="C1021" s="57">
        <v>45111</v>
      </c>
      <c r="D1021" s="54" t="s">
        <v>3948</v>
      </c>
      <c r="E1021" s="36" t="s">
        <v>3676</v>
      </c>
      <c r="F1021" s="42" t="s">
        <v>3837</v>
      </c>
      <c r="G1021" s="46">
        <v>720009595</v>
      </c>
      <c r="H1021" s="34">
        <v>45354</v>
      </c>
      <c r="I1021" s="36" t="s">
        <v>234</v>
      </c>
      <c r="J1021" s="36" t="s">
        <v>4076</v>
      </c>
      <c r="K1021" s="37">
        <v>0</v>
      </c>
      <c r="L1021" s="55"/>
      <c r="M1021" s="56">
        <v>0</v>
      </c>
      <c r="N1021" s="50">
        <f t="shared" si="60"/>
        <v>720009595</v>
      </c>
      <c r="O1021" s="38">
        <v>0.11</v>
      </c>
      <c r="P1021" s="39"/>
      <c r="Q1021" s="40"/>
      <c r="R1021" s="41"/>
      <c r="T1021" s="51">
        <v>45137</v>
      </c>
      <c r="U1021" s="52">
        <f t="shared" si="61"/>
        <v>0.11</v>
      </c>
      <c r="V1021" s="53">
        <f t="shared" si="62"/>
        <v>243</v>
      </c>
      <c r="W1021" s="53">
        <f t="shared" si="63"/>
        <v>26</v>
      </c>
      <c r="Y1021" s="51">
        <f>VLOOKUP(A1021,'[2]BASE 2023'!$C$5:$DV$1213,94,0)</f>
        <v>0</v>
      </c>
      <c r="Z1021" s="51">
        <f>VLOOKUP(A1021,'[2]BASE 2023'!$C$5:$DV$1213,93,0)</f>
        <v>0</v>
      </c>
    </row>
    <row r="1022" spans="1:26" ht="17.25" customHeight="1" x14ac:dyDescent="0.25">
      <c r="A1022" s="58" t="s">
        <v>3440</v>
      </c>
      <c r="B1022" s="33">
        <v>45100</v>
      </c>
      <c r="C1022" s="57">
        <v>45111</v>
      </c>
      <c r="D1022" s="54" t="s">
        <v>3948</v>
      </c>
      <c r="E1022" s="36" t="s">
        <v>3677</v>
      </c>
      <c r="F1022" s="42" t="s">
        <v>3838</v>
      </c>
      <c r="G1022" s="46">
        <v>722918073</v>
      </c>
      <c r="H1022" s="34">
        <v>45354</v>
      </c>
      <c r="I1022" s="36" t="s">
        <v>234</v>
      </c>
      <c r="J1022" s="36" t="s">
        <v>4076</v>
      </c>
      <c r="K1022" s="37">
        <v>0</v>
      </c>
      <c r="L1022" s="55"/>
      <c r="M1022" s="56">
        <v>0</v>
      </c>
      <c r="N1022" s="50">
        <f t="shared" si="60"/>
        <v>722918073</v>
      </c>
      <c r="O1022" s="38">
        <v>0.11</v>
      </c>
      <c r="P1022" s="39"/>
      <c r="Q1022" s="40"/>
      <c r="R1022" s="41"/>
      <c r="T1022" s="51">
        <v>45137</v>
      </c>
      <c r="U1022" s="52">
        <f t="shared" si="61"/>
        <v>0.11</v>
      </c>
      <c r="V1022" s="53">
        <f t="shared" si="62"/>
        <v>243</v>
      </c>
      <c r="W1022" s="53">
        <f t="shared" si="63"/>
        <v>26</v>
      </c>
      <c r="Y1022" s="51">
        <f>VLOOKUP(A1022,'[2]BASE 2023'!$C$5:$DV$1213,94,0)</f>
        <v>0</v>
      </c>
      <c r="Z1022" s="51">
        <f>VLOOKUP(A1022,'[2]BASE 2023'!$C$5:$DV$1213,93,0)</f>
        <v>0</v>
      </c>
    </row>
    <row r="1023" spans="1:26" ht="17.25" customHeight="1" x14ac:dyDescent="0.25">
      <c r="A1023" s="58" t="s">
        <v>3441</v>
      </c>
      <c r="B1023" s="33">
        <v>45100</v>
      </c>
      <c r="C1023" s="57">
        <v>45107</v>
      </c>
      <c r="D1023" s="54" t="s">
        <v>3948</v>
      </c>
      <c r="E1023" s="36" t="s">
        <v>3678</v>
      </c>
      <c r="F1023" s="42" t="s">
        <v>3839</v>
      </c>
      <c r="G1023" s="46">
        <v>722970000</v>
      </c>
      <c r="H1023" s="34">
        <v>45351</v>
      </c>
      <c r="I1023" s="36" t="s">
        <v>234</v>
      </c>
      <c r="J1023" s="36" t="s">
        <v>4076</v>
      </c>
      <c r="K1023" s="37">
        <v>0</v>
      </c>
      <c r="L1023" s="55"/>
      <c r="M1023" s="56">
        <v>0</v>
      </c>
      <c r="N1023" s="50">
        <f t="shared" si="60"/>
        <v>722970000</v>
      </c>
      <c r="O1023" s="38">
        <v>0.12</v>
      </c>
      <c r="P1023" s="39"/>
      <c r="Q1023" s="40"/>
      <c r="R1023" s="41"/>
      <c r="T1023" s="51">
        <v>45137</v>
      </c>
      <c r="U1023" s="52">
        <f t="shared" si="61"/>
        <v>0.12</v>
      </c>
      <c r="V1023" s="53">
        <f t="shared" si="62"/>
        <v>244</v>
      </c>
      <c r="W1023" s="53">
        <f t="shared" si="63"/>
        <v>30</v>
      </c>
      <c r="Y1023" s="51">
        <f>VLOOKUP(A1023,'[2]BASE 2023'!$C$5:$DV$1213,94,0)</f>
        <v>0</v>
      </c>
      <c r="Z1023" s="51">
        <f>VLOOKUP(A1023,'[2]BASE 2023'!$C$5:$DV$1213,93,0)</f>
        <v>0</v>
      </c>
    </row>
    <row r="1024" spans="1:26" ht="17.25" customHeight="1" x14ac:dyDescent="0.25">
      <c r="A1024" s="58" t="s">
        <v>3442</v>
      </c>
      <c r="B1024" s="33">
        <v>45100</v>
      </c>
      <c r="C1024" s="57">
        <v>45113</v>
      </c>
      <c r="D1024" s="54" t="s">
        <v>3948</v>
      </c>
      <c r="E1024" s="36" t="s">
        <v>3679</v>
      </c>
      <c r="F1024" s="42" t="s">
        <v>3840</v>
      </c>
      <c r="G1024" s="46">
        <v>722967483</v>
      </c>
      <c r="H1024" s="34">
        <v>45356</v>
      </c>
      <c r="I1024" s="36" t="s">
        <v>234</v>
      </c>
      <c r="J1024" s="36" t="s">
        <v>4076</v>
      </c>
      <c r="K1024" s="37">
        <v>0</v>
      </c>
      <c r="L1024" s="55"/>
      <c r="M1024" s="56">
        <v>0</v>
      </c>
      <c r="N1024" s="50">
        <f t="shared" si="60"/>
        <v>722967483</v>
      </c>
      <c r="O1024" s="38">
        <v>0.1</v>
      </c>
      <c r="P1024" s="39"/>
      <c r="Q1024" s="40"/>
      <c r="R1024" s="41"/>
      <c r="T1024" s="51">
        <v>45137</v>
      </c>
      <c r="U1024" s="52">
        <f t="shared" si="61"/>
        <v>0.1</v>
      </c>
      <c r="V1024" s="53">
        <f t="shared" si="62"/>
        <v>243</v>
      </c>
      <c r="W1024" s="53">
        <f t="shared" si="63"/>
        <v>24</v>
      </c>
      <c r="Y1024" s="51">
        <f>VLOOKUP(A1024,'[2]BASE 2023'!$C$5:$DV$1213,94,0)</f>
        <v>0</v>
      </c>
      <c r="Z1024" s="51">
        <f>VLOOKUP(A1024,'[2]BASE 2023'!$C$5:$DV$1213,93,0)</f>
        <v>0</v>
      </c>
    </row>
    <row r="1025" spans="1:26" ht="17.25" customHeight="1" x14ac:dyDescent="0.25">
      <c r="A1025" s="58" t="s">
        <v>3443</v>
      </c>
      <c r="B1025" s="33">
        <v>45098</v>
      </c>
      <c r="C1025" s="57">
        <v>45100</v>
      </c>
      <c r="D1025" s="54" t="s">
        <v>732</v>
      </c>
      <c r="E1025" s="36" t="s">
        <v>3680</v>
      </c>
      <c r="F1025" s="42" t="s">
        <v>3841</v>
      </c>
      <c r="G1025" s="46">
        <v>58092000</v>
      </c>
      <c r="H1025" s="34">
        <v>45290</v>
      </c>
      <c r="I1025" s="36" t="s">
        <v>234</v>
      </c>
      <c r="J1025" s="36" t="s">
        <v>4077</v>
      </c>
      <c r="K1025" s="37">
        <v>0</v>
      </c>
      <c r="L1025" s="55"/>
      <c r="M1025" s="56">
        <v>0</v>
      </c>
      <c r="N1025" s="50">
        <f t="shared" si="60"/>
        <v>58092000</v>
      </c>
      <c r="O1025" s="38">
        <v>0.19</v>
      </c>
      <c r="P1025" s="39"/>
      <c r="Q1025" s="40"/>
      <c r="R1025" s="41"/>
      <c r="T1025" s="51">
        <v>45137</v>
      </c>
      <c r="U1025" s="52">
        <f t="shared" si="61"/>
        <v>0.19</v>
      </c>
      <c r="V1025" s="53">
        <f t="shared" si="62"/>
        <v>190</v>
      </c>
      <c r="W1025" s="53">
        <f t="shared" si="63"/>
        <v>37</v>
      </c>
      <c r="Y1025" s="51">
        <f>VLOOKUP(A1025,'[2]BASE 2023'!$C$5:$DV$1213,94,0)</f>
        <v>0</v>
      </c>
      <c r="Z1025" s="51">
        <f>VLOOKUP(A1025,'[2]BASE 2023'!$C$5:$DV$1213,93,0)</f>
        <v>0</v>
      </c>
    </row>
    <row r="1026" spans="1:26" ht="17.25" customHeight="1" x14ac:dyDescent="0.25">
      <c r="A1026" s="58" t="s">
        <v>3444</v>
      </c>
      <c r="B1026" s="33">
        <v>45098</v>
      </c>
      <c r="C1026" s="57">
        <v>45100</v>
      </c>
      <c r="D1026" s="54" t="s">
        <v>732</v>
      </c>
      <c r="E1026" s="36" t="s">
        <v>3681</v>
      </c>
      <c r="F1026" s="42" t="s">
        <v>3842</v>
      </c>
      <c r="G1026" s="46">
        <v>48667500</v>
      </c>
      <c r="H1026" s="34">
        <v>45291</v>
      </c>
      <c r="I1026" s="36" t="s">
        <v>234</v>
      </c>
      <c r="J1026" s="36" t="s">
        <v>4078</v>
      </c>
      <c r="K1026" s="37">
        <v>0</v>
      </c>
      <c r="L1026" s="55"/>
      <c r="M1026" s="56">
        <v>0</v>
      </c>
      <c r="N1026" s="50">
        <f t="shared" si="60"/>
        <v>48667500</v>
      </c>
      <c r="O1026" s="38">
        <v>0.19</v>
      </c>
      <c r="P1026" s="39"/>
      <c r="Q1026" s="40"/>
      <c r="R1026" s="41"/>
      <c r="T1026" s="51">
        <v>45137</v>
      </c>
      <c r="U1026" s="52">
        <f t="shared" si="61"/>
        <v>0.19</v>
      </c>
      <c r="V1026" s="53">
        <f t="shared" si="62"/>
        <v>191</v>
      </c>
      <c r="W1026" s="53">
        <f t="shared" si="63"/>
        <v>37</v>
      </c>
      <c r="Y1026" s="51">
        <f>VLOOKUP(A1026,'[2]BASE 2023'!$C$5:$DV$1213,94,0)</f>
        <v>0</v>
      </c>
      <c r="Z1026" s="51">
        <f>VLOOKUP(A1026,'[2]BASE 2023'!$C$5:$DV$1213,93,0)</f>
        <v>0</v>
      </c>
    </row>
    <row r="1027" spans="1:26" ht="17.25" customHeight="1" x14ac:dyDescent="0.25">
      <c r="A1027" s="58" t="s">
        <v>3554</v>
      </c>
      <c r="B1027" s="33">
        <v>45100</v>
      </c>
      <c r="C1027" s="57">
        <v>45100</v>
      </c>
      <c r="D1027" s="54" t="s">
        <v>737</v>
      </c>
      <c r="E1027" s="36" t="s">
        <v>3750</v>
      </c>
      <c r="F1027" s="42" t="s">
        <v>3930</v>
      </c>
      <c r="G1027" s="46">
        <v>0</v>
      </c>
      <c r="H1027" s="34">
        <v>45830</v>
      </c>
      <c r="I1027" s="36" t="s">
        <v>3982</v>
      </c>
      <c r="J1027" s="36" t="s">
        <v>4079</v>
      </c>
      <c r="K1027" s="37">
        <v>0</v>
      </c>
      <c r="L1027" s="55"/>
      <c r="M1027" s="56">
        <v>0</v>
      </c>
      <c r="N1027" s="50">
        <f t="shared" si="60"/>
        <v>0</v>
      </c>
      <c r="O1027" s="38">
        <v>0.05</v>
      </c>
      <c r="P1027" s="39"/>
      <c r="Q1027" s="40"/>
      <c r="R1027" s="41"/>
      <c r="T1027" s="51">
        <v>45137</v>
      </c>
      <c r="U1027" s="52">
        <f t="shared" si="61"/>
        <v>0.05</v>
      </c>
      <c r="V1027" s="53">
        <f t="shared" si="62"/>
        <v>730</v>
      </c>
      <c r="W1027" s="53">
        <f t="shared" si="63"/>
        <v>37</v>
      </c>
      <c r="Y1027" s="51">
        <f>VLOOKUP(A1027,'[2]BASE 2023'!$C$5:$DV$1213,94,0)</f>
        <v>0</v>
      </c>
      <c r="Z1027" s="51">
        <f>VLOOKUP(A1027,'[2]BASE 2023'!$C$5:$DV$1213,93,0)</f>
        <v>0</v>
      </c>
    </row>
    <row r="1028" spans="1:26" ht="17.25" customHeight="1" x14ac:dyDescent="0.25">
      <c r="A1028" s="58" t="s">
        <v>3445</v>
      </c>
      <c r="B1028" s="33">
        <v>45099</v>
      </c>
      <c r="C1028" s="57">
        <v>45100</v>
      </c>
      <c r="D1028" s="54" t="s">
        <v>732</v>
      </c>
      <c r="E1028" s="36" t="s">
        <v>2449</v>
      </c>
      <c r="F1028" s="42" t="s">
        <v>3843</v>
      </c>
      <c r="G1028" s="46">
        <v>32683333</v>
      </c>
      <c r="H1028" s="34">
        <v>45287</v>
      </c>
      <c r="I1028" s="36" t="s">
        <v>234</v>
      </c>
      <c r="J1028" s="36" t="s">
        <v>4080</v>
      </c>
      <c r="K1028" s="37">
        <v>0</v>
      </c>
      <c r="L1028" s="55"/>
      <c r="M1028" s="56">
        <v>0</v>
      </c>
      <c r="N1028" s="50">
        <f t="shared" si="60"/>
        <v>32683333</v>
      </c>
      <c r="O1028" s="38">
        <v>0.2</v>
      </c>
      <c r="P1028" s="39"/>
      <c r="Q1028" s="40"/>
      <c r="R1028" s="41"/>
      <c r="T1028" s="51">
        <v>45137</v>
      </c>
      <c r="U1028" s="52">
        <f t="shared" si="61"/>
        <v>0.2</v>
      </c>
      <c r="V1028" s="53">
        <f t="shared" si="62"/>
        <v>187</v>
      </c>
      <c r="W1028" s="53">
        <f t="shared" si="63"/>
        <v>37</v>
      </c>
      <c r="Y1028" s="51">
        <f>VLOOKUP(A1028,'[2]BASE 2023'!$C$5:$DV$1213,94,0)</f>
        <v>0</v>
      </c>
      <c r="Z1028" s="51">
        <f>VLOOKUP(A1028,'[2]BASE 2023'!$C$5:$DV$1213,93,0)</f>
        <v>0</v>
      </c>
    </row>
    <row r="1029" spans="1:26" ht="17.25" customHeight="1" x14ac:dyDescent="0.25">
      <c r="A1029" s="58" t="s">
        <v>3446</v>
      </c>
      <c r="B1029" s="33">
        <v>45099</v>
      </c>
      <c r="C1029" s="57">
        <v>45103</v>
      </c>
      <c r="D1029" s="54" t="s">
        <v>732</v>
      </c>
      <c r="E1029" s="36" t="s">
        <v>3682</v>
      </c>
      <c r="F1029" s="42" t="s">
        <v>3844</v>
      </c>
      <c r="G1029" s="46">
        <v>32683333</v>
      </c>
      <c r="H1029" s="34">
        <v>45290</v>
      </c>
      <c r="I1029" s="36" t="s">
        <v>234</v>
      </c>
      <c r="J1029" s="36" t="s">
        <v>4081</v>
      </c>
      <c r="K1029" s="37">
        <v>0</v>
      </c>
      <c r="L1029" s="55"/>
      <c r="M1029" s="56">
        <v>0</v>
      </c>
      <c r="N1029" s="50">
        <f t="shared" si="60"/>
        <v>32683333</v>
      </c>
      <c r="O1029" s="38">
        <v>0.18</v>
      </c>
      <c r="P1029" s="39"/>
      <c r="Q1029" s="40"/>
      <c r="R1029" s="41"/>
      <c r="T1029" s="51">
        <v>45137</v>
      </c>
      <c r="U1029" s="52">
        <f t="shared" si="61"/>
        <v>0.18</v>
      </c>
      <c r="V1029" s="53">
        <f t="shared" si="62"/>
        <v>187</v>
      </c>
      <c r="W1029" s="53">
        <f t="shared" si="63"/>
        <v>34</v>
      </c>
      <c r="Y1029" s="51">
        <f>VLOOKUP(A1029,'[2]BASE 2023'!$C$5:$DV$1213,94,0)</f>
        <v>0</v>
      </c>
      <c r="Z1029" s="51">
        <f>VLOOKUP(A1029,'[2]BASE 2023'!$C$5:$DV$1213,93,0)</f>
        <v>0</v>
      </c>
    </row>
    <row r="1030" spans="1:26" ht="17.25" customHeight="1" x14ac:dyDescent="0.25">
      <c r="A1030" s="58" t="s">
        <v>3447</v>
      </c>
      <c r="B1030" s="33">
        <v>45100</v>
      </c>
      <c r="C1030" s="57">
        <v>45104</v>
      </c>
      <c r="D1030" s="54" t="s">
        <v>733</v>
      </c>
      <c r="E1030" s="36" t="s">
        <v>3683</v>
      </c>
      <c r="F1030" s="42" t="s">
        <v>3845</v>
      </c>
      <c r="G1030" s="46">
        <v>23063333</v>
      </c>
      <c r="H1030" s="34">
        <v>45294</v>
      </c>
      <c r="I1030" s="36" t="s">
        <v>234</v>
      </c>
      <c r="J1030" s="36" t="s">
        <v>4082</v>
      </c>
      <c r="K1030" s="37">
        <v>0</v>
      </c>
      <c r="L1030" s="55"/>
      <c r="M1030" s="56">
        <v>0</v>
      </c>
      <c r="N1030" s="50">
        <f t="shared" si="60"/>
        <v>23063333</v>
      </c>
      <c r="O1030" s="38">
        <v>0.17</v>
      </c>
      <c r="P1030" s="39"/>
      <c r="Q1030" s="40"/>
      <c r="R1030" s="41"/>
      <c r="T1030" s="51">
        <v>45137</v>
      </c>
      <c r="U1030" s="52">
        <f t="shared" si="61"/>
        <v>0.17</v>
      </c>
      <c r="V1030" s="53">
        <f t="shared" si="62"/>
        <v>190</v>
      </c>
      <c r="W1030" s="53">
        <f t="shared" si="63"/>
        <v>33</v>
      </c>
      <c r="Y1030" s="51">
        <f>VLOOKUP(A1030,'[2]BASE 2023'!$C$5:$DV$1213,94,0)</f>
        <v>0</v>
      </c>
      <c r="Z1030" s="51">
        <f>VLOOKUP(A1030,'[2]BASE 2023'!$C$5:$DV$1213,93,0)</f>
        <v>0</v>
      </c>
    </row>
    <row r="1031" spans="1:26" ht="17.25" customHeight="1" x14ac:dyDescent="0.25">
      <c r="A1031" s="58" t="s">
        <v>3448</v>
      </c>
      <c r="B1031" s="33">
        <v>45100</v>
      </c>
      <c r="C1031" s="57">
        <v>45118</v>
      </c>
      <c r="D1031" s="54" t="s">
        <v>732</v>
      </c>
      <c r="E1031" s="36" t="s">
        <v>132</v>
      </c>
      <c r="F1031" s="42" t="s">
        <v>39</v>
      </c>
      <c r="G1031" s="46">
        <v>34299000</v>
      </c>
      <c r="H1031" s="34">
        <v>45301</v>
      </c>
      <c r="I1031" s="36" t="s">
        <v>234</v>
      </c>
      <c r="J1031" s="36" t="s">
        <v>4083</v>
      </c>
      <c r="K1031" s="37">
        <v>0</v>
      </c>
      <c r="L1031" s="55"/>
      <c r="M1031" s="56">
        <v>0</v>
      </c>
      <c r="N1031" s="50">
        <f t="shared" si="60"/>
        <v>34299000</v>
      </c>
      <c r="O1031" s="38">
        <v>0.1</v>
      </c>
      <c r="P1031" s="39"/>
      <c r="Q1031" s="40"/>
      <c r="R1031" s="41"/>
      <c r="T1031" s="51">
        <v>45137</v>
      </c>
      <c r="U1031" s="52">
        <f t="shared" si="61"/>
        <v>0.1</v>
      </c>
      <c r="V1031" s="53">
        <f t="shared" si="62"/>
        <v>183</v>
      </c>
      <c r="W1031" s="53">
        <f t="shared" si="63"/>
        <v>19</v>
      </c>
      <c r="Y1031" s="51">
        <f>VLOOKUP(A1031,'[2]BASE 2023'!$C$5:$DV$1213,94,0)</f>
        <v>0</v>
      </c>
      <c r="Z1031" s="51">
        <f>VLOOKUP(A1031,'[2]BASE 2023'!$C$5:$DV$1213,93,0)</f>
        <v>0</v>
      </c>
    </row>
    <row r="1032" spans="1:26" ht="17.25" customHeight="1" x14ac:dyDescent="0.25">
      <c r="A1032" s="58" t="s">
        <v>3449</v>
      </c>
      <c r="B1032" s="33">
        <v>45100</v>
      </c>
      <c r="C1032" s="57">
        <v>45103</v>
      </c>
      <c r="D1032" s="54" t="s">
        <v>733</v>
      </c>
      <c r="E1032" s="36" t="s">
        <v>3684</v>
      </c>
      <c r="F1032" s="42" t="s">
        <v>3819</v>
      </c>
      <c r="G1032" s="46">
        <v>23186667</v>
      </c>
      <c r="H1032" s="34">
        <v>45294</v>
      </c>
      <c r="I1032" s="36" t="s">
        <v>234</v>
      </c>
      <c r="J1032" s="36" t="s">
        <v>4084</v>
      </c>
      <c r="K1032" s="37">
        <v>0</v>
      </c>
      <c r="L1032" s="55"/>
      <c r="M1032" s="56">
        <v>0</v>
      </c>
      <c r="N1032" s="50">
        <f t="shared" si="60"/>
        <v>23186667</v>
      </c>
      <c r="O1032" s="38">
        <v>0.18</v>
      </c>
      <c r="P1032" s="39"/>
      <c r="Q1032" s="40"/>
      <c r="R1032" s="41"/>
      <c r="T1032" s="51">
        <v>45137</v>
      </c>
      <c r="U1032" s="52">
        <f t="shared" si="61"/>
        <v>0.18</v>
      </c>
      <c r="V1032" s="53">
        <f t="shared" si="62"/>
        <v>191</v>
      </c>
      <c r="W1032" s="53">
        <f t="shared" si="63"/>
        <v>34</v>
      </c>
      <c r="Y1032" s="51">
        <f>VLOOKUP(A1032,'[2]BASE 2023'!$C$5:$DV$1213,94,0)</f>
        <v>0</v>
      </c>
      <c r="Z1032" s="51">
        <f>VLOOKUP(A1032,'[2]BASE 2023'!$C$5:$DV$1213,93,0)</f>
        <v>0</v>
      </c>
    </row>
    <row r="1033" spans="1:26" ht="17.25" customHeight="1" x14ac:dyDescent="0.25">
      <c r="A1033" s="58" t="s">
        <v>3450</v>
      </c>
      <c r="B1033" s="33">
        <v>45100</v>
      </c>
      <c r="C1033" s="57">
        <v>45104</v>
      </c>
      <c r="D1033" s="54" t="s">
        <v>732</v>
      </c>
      <c r="E1033" s="36" t="s">
        <v>3685</v>
      </c>
      <c r="F1033" s="42" t="s">
        <v>3846</v>
      </c>
      <c r="G1033" s="46">
        <v>52133333</v>
      </c>
      <c r="H1033" s="34">
        <v>45290</v>
      </c>
      <c r="I1033" s="36" t="s">
        <v>234</v>
      </c>
      <c r="J1033" s="36" t="s">
        <v>4085</v>
      </c>
      <c r="K1033" s="37">
        <v>0</v>
      </c>
      <c r="L1033" s="55"/>
      <c r="M1033" s="56">
        <v>0</v>
      </c>
      <c r="N1033" s="50">
        <f t="shared" si="60"/>
        <v>52133333</v>
      </c>
      <c r="O1033" s="38">
        <v>0.18</v>
      </c>
      <c r="P1033" s="39"/>
      <c r="Q1033" s="40"/>
      <c r="R1033" s="41"/>
      <c r="T1033" s="51">
        <v>45137</v>
      </c>
      <c r="U1033" s="52">
        <f t="shared" si="61"/>
        <v>0.18</v>
      </c>
      <c r="V1033" s="53">
        <f t="shared" si="62"/>
        <v>186</v>
      </c>
      <c r="W1033" s="53">
        <f t="shared" si="63"/>
        <v>33</v>
      </c>
      <c r="Y1033" s="51">
        <f>VLOOKUP(A1033,'[2]BASE 2023'!$C$5:$DV$1213,94,0)</f>
        <v>0</v>
      </c>
      <c r="Z1033" s="51">
        <f>VLOOKUP(A1033,'[2]BASE 2023'!$C$5:$DV$1213,93,0)</f>
        <v>0</v>
      </c>
    </row>
    <row r="1034" spans="1:26" ht="17.25" customHeight="1" x14ac:dyDescent="0.25">
      <c r="A1034" s="58" t="s">
        <v>3451</v>
      </c>
      <c r="B1034" s="33">
        <v>45103</v>
      </c>
      <c r="C1034" s="57">
        <v>45104</v>
      </c>
      <c r="D1034" s="54" t="s">
        <v>733</v>
      </c>
      <c r="E1034" s="36" t="s">
        <v>3686</v>
      </c>
      <c r="F1034" s="42" t="s">
        <v>3847</v>
      </c>
      <c r="G1034" s="46">
        <v>22940000</v>
      </c>
      <c r="H1034" s="34">
        <v>45293</v>
      </c>
      <c r="I1034" s="36" t="s">
        <v>234</v>
      </c>
      <c r="J1034" s="36" t="s">
        <v>4086</v>
      </c>
      <c r="K1034" s="37">
        <v>0</v>
      </c>
      <c r="L1034" s="55"/>
      <c r="M1034" s="56">
        <v>0</v>
      </c>
      <c r="N1034" s="50">
        <f t="shared" si="60"/>
        <v>22940000</v>
      </c>
      <c r="O1034" s="38">
        <v>0.17</v>
      </c>
      <c r="P1034" s="39"/>
      <c r="Q1034" s="40"/>
      <c r="R1034" s="41"/>
      <c r="T1034" s="51">
        <v>45137</v>
      </c>
      <c r="U1034" s="52">
        <f t="shared" si="61"/>
        <v>0.17</v>
      </c>
      <c r="V1034" s="53">
        <f t="shared" si="62"/>
        <v>189</v>
      </c>
      <c r="W1034" s="53">
        <f t="shared" si="63"/>
        <v>33</v>
      </c>
      <c r="Y1034" s="51">
        <f>VLOOKUP(A1034,'[2]BASE 2023'!$C$5:$DV$1213,94,0)</f>
        <v>0</v>
      </c>
      <c r="Z1034" s="51">
        <f>VLOOKUP(A1034,'[2]BASE 2023'!$C$5:$DV$1213,93,0)</f>
        <v>0</v>
      </c>
    </row>
    <row r="1035" spans="1:26" ht="17.25" customHeight="1" x14ac:dyDescent="0.25">
      <c r="A1035" s="58" t="s">
        <v>3452</v>
      </c>
      <c r="B1035" s="33">
        <v>45100</v>
      </c>
      <c r="C1035" s="57">
        <v>45104</v>
      </c>
      <c r="D1035" s="54" t="s">
        <v>732</v>
      </c>
      <c r="E1035" s="36" t="s">
        <v>3687</v>
      </c>
      <c r="F1035" s="42" t="s">
        <v>3848</v>
      </c>
      <c r="G1035" s="46">
        <v>32683333</v>
      </c>
      <c r="H1035" s="34">
        <v>45292</v>
      </c>
      <c r="I1035" s="36" t="s">
        <v>234</v>
      </c>
      <c r="J1035" s="36" t="s">
        <v>4087</v>
      </c>
      <c r="K1035" s="37">
        <v>0</v>
      </c>
      <c r="L1035" s="55"/>
      <c r="M1035" s="56">
        <v>0</v>
      </c>
      <c r="N1035" s="50">
        <f t="shared" si="60"/>
        <v>32683333</v>
      </c>
      <c r="O1035" s="38">
        <v>0.18</v>
      </c>
      <c r="P1035" s="39"/>
      <c r="Q1035" s="40"/>
      <c r="R1035" s="41"/>
      <c r="T1035" s="51">
        <v>45137</v>
      </c>
      <c r="U1035" s="52">
        <f t="shared" si="61"/>
        <v>0.18</v>
      </c>
      <c r="V1035" s="53">
        <f t="shared" si="62"/>
        <v>188</v>
      </c>
      <c r="W1035" s="53">
        <f t="shared" si="63"/>
        <v>33</v>
      </c>
      <c r="Y1035" s="51">
        <f>VLOOKUP(A1035,'[2]BASE 2023'!$C$5:$DV$1213,94,0)</f>
        <v>0</v>
      </c>
      <c r="Z1035" s="51">
        <f>VLOOKUP(A1035,'[2]BASE 2023'!$C$5:$DV$1213,93,0)</f>
        <v>0</v>
      </c>
    </row>
    <row r="1036" spans="1:26" ht="17.25" customHeight="1" x14ac:dyDescent="0.25">
      <c r="A1036" s="58" t="s">
        <v>3453</v>
      </c>
      <c r="B1036" s="33">
        <v>45105</v>
      </c>
      <c r="C1036" s="57">
        <v>45111</v>
      </c>
      <c r="D1036" s="54" t="s">
        <v>737</v>
      </c>
      <c r="E1036" s="36" t="s">
        <v>3688</v>
      </c>
      <c r="F1036" s="42" t="s">
        <v>3849</v>
      </c>
      <c r="G1036" s="46">
        <v>65500000</v>
      </c>
      <c r="H1036" s="34">
        <v>45291</v>
      </c>
      <c r="I1036" s="36" t="s">
        <v>235</v>
      </c>
      <c r="J1036" s="36" t="s">
        <v>4088</v>
      </c>
      <c r="K1036" s="37">
        <v>0</v>
      </c>
      <c r="L1036" s="55"/>
      <c r="M1036" s="56">
        <v>0</v>
      </c>
      <c r="N1036" s="50">
        <f t="shared" ref="N1036:N1099" si="64">+G1036+L1036-M1036</f>
        <v>65500000</v>
      </c>
      <c r="O1036" s="38">
        <v>0.14000000000000001</v>
      </c>
      <c r="P1036" s="39"/>
      <c r="Q1036" s="40"/>
      <c r="R1036" s="41"/>
      <c r="T1036" s="51">
        <v>45137</v>
      </c>
      <c r="U1036" s="52">
        <f t="shared" si="61"/>
        <v>0.14000000000000001</v>
      </c>
      <c r="V1036" s="53">
        <f t="shared" si="62"/>
        <v>180</v>
      </c>
      <c r="W1036" s="53">
        <f t="shared" si="63"/>
        <v>26</v>
      </c>
      <c r="Y1036" s="51">
        <f>VLOOKUP(A1036,'[2]BASE 2023'!$C$5:$DV$1213,94,0)</f>
        <v>0</v>
      </c>
      <c r="Z1036" s="51">
        <f>VLOOKUP(A1036,'[2]BASE 2023'!$C$5:$DV$1213,93,0)</f>
        <v>0</v>
      </c>
    </row>
    <row r="1037" spans="1:26" ht="17.25" customHeight="1" x14ac:dyDescent="0.25">
      <c r="A1037" s="58" t="s">
        <v>3454</v>
      </c>
      <c r="B1037" s="33">
        <v>45103</v>
      </c>
      <c r="C1037" s="57">
        <v>45104</v>
      </c>
      <c r="D1037" s="54" t="s">
        <v>732</v>
      </c>
      <c r="E1037" s="36" t="s">
        <v>3689</v>
      </c>
      <c r="F1037" s="42" t="s">
        <v>3850</v>
      </c>
      <c r="G1037" s="46">
        <v>50000000</v>
      </c>
      <c r="H1037" s="34">
        <v>45256</v>
      </c>
      <c r="I1037" s="36" t="s">
        <v>234</v>
      </c>
      <c r="J1037" s="36" t="s">
        <v>4089</v>
      </c>
      <c r="K1037" s="37">
        <v>0</v>
      </c>
      <c r="L1037" s="55"/>
      <c r="M1037" s="56">
        <v>0</v>
      </c>
      <c r="N1037" s="50">
        <f t="shared" si="64"/>
        <v>50000000</v>
      </c>
      <c r="O1037" s="38">
        <v>0.22</v>
      </c>
      <c r="P1037" s="39"/>
      <c r="Q1037" s="40"/>
      <c r="R1037" s="41"/>
      <c r="T1037" s="51">
        <v>45137</v>
      </c>
      <c r="U1037" s="52">
        <f t="shared" ref="U1037:U1100" si="65">ROUND(W1037/V1037,2)</f>
        <v>0.22</v>
      </c>
      <c r="V1037" s="53">
        <f t="shared" ref="V1037:V1100" si="66">+H1037-C1037</f>
        <v>152</v>
      </c>
      <c r="W1037" s="53">
        <f t="shared" ref="W1037:W1100" si="67">+T1037-C1037</f>
        <v>33</v>
      </c>
      <c r="Y1037" s="51">
        <f>VLOOKUP(A1037,'[2]BASE 2023'!$C$5:$DV$1213,94,0)</f>
        <v>0</v>
      </c>
      <c r="Z1037" s="51">
        <f>VLOOKUP(A1037,'[2]BASE 2023'!$C$5:$DV$1213,93,0)</f>
        <v>0</v>
      </c>
    </row>
    <row r="1038" spans="1:26" ht="17.25" customHeight="1" x14ac:dyDescent="0.25">
      <c r="A1038" s="58" t="s">
        <v>3455</v>
      </c>
      <c r="B1038" s="33">
        <v>45103</v>
      </c>
      <c r="C1038" s="57">
        <v>45111</v>
      </c>
      <c r="D1038" s="54" t="s">
        <v>732</v>
      </c>
      <c r="E1038" s="36" t="s">
        <v>519</v>
      </c>
      <c r="F1038" s="42" t="s">
        <v>3851</v>
      </c>
      <c r="G1038" s="46">
        <v>37080000</v>
      </c>
      <c r="H1038" s="34">
        <v>45294</v>
      </c>
      <c r="I1038" s="36" t="s">
        <v>234</v>
      </c>
      <c r="J1038" s="36" t="s">
        <v>4090</v>
      </c>
      <c r="K1038" s="37">
        <v>0</v>
      </c>
      <c r="L1038" s="55"/>
      <c r="M1038" s="56">
        <v>0</v>
      </c>
      <c r="N1038" s="50">
        <f t="shared" si="64"/>
        <v>37080000</v>
      </c>
      <c r="O1038" s="38">
        <v>0.14000000000000001</v>
      </c>
      <c r="P1038" s="39"/>
      <c r="Q1038" s="40"/>
      <c r="R1038" s="41"/>
      <c r="T1038" s="51">
        <v>45137</v>
      </c>
      <c r="U1038" s="52">
        <f t="shared" si="65"/>
        <v>0.14000000000000001</v>
      </c>
      <c r="V1038" s="53">
        <f t="shared" si="66"/>
        <v>183</v>
      </c>
      <c r="W1038" s="53">
        <f t="shared" si="67"/>
        <v>26</v>
      </c>
      <c r="Y1038" s="51">
        <f>VLOOKUP(A1038,'[2]BASE 2023'!$C$5:$DV$1213,94,0)</f>
        <v>0</v>
      </c>
      <c r="Z1038" s="51">
        <f>VLOOKUP(A1038,'[2]BASE 2023'!$C$5:$DV$1213,93,0)</f>
        <v>0</v>
      </c>
    </row>
    <row r="1039" spans="1:26" ht="17.25" customHeight="1" x14ac:dyDescent="0.25">
      <c r="A1039" s="58" t="s">
        <v>3456</v>
      </c>
      <c r="B1039" s="33">
        <v>45103</v>
      </c>
      <c r="C1039" s="57">
        <v>45111</v>
      </c>
      <c r="D1039" s="54" t="s">
        <v>732</v>
      </c>
      <c r="E1039" s="36" t="s">
        <v>529</v>
      </c>
      <c r="F1039" s="42" t="s">
        <v>3852</v>
      </c>
      <c r="G1039" s="46">
        <v>31518000</v>
      </c>
      <c r="H1039" s="34">
        <v>45294</v>
      </c>
      <c r="I1039" s="36" t="s">
        <v>234</v>
      </c>
      <c r="J1039" s="36" t="s">
        <v>4091</v>
      </c>
      <c r="K1039" s="37">
        <v>0</v>
      </c>
      <c r="L1039" s="55"/>
      <c r="M1039" s="56">
        <v>0</v>
      </c>
      <c r="N1039" s="50">
        <f t="shared" si="64"/>
        <v>31518000</v>
      </c>
      <c r="O1039" s="38">
        <v>0.14000000000000001</v>
      </c>
      <c r="P1039" s="39"/>
      <c r="Q1039" s="40"/>
      <c r="R1039" s="41"/>
      <c r="T1039" s="51">
        <v>45137</v>
      </c>
      <c r="U1039" s="52">
        <f t="shared" si="65"/>
        <v>0.14000000000000001</v>
      </c>
      <c r="V1039" s="53">
        <f t="shared" si="66"/>
        <v>183</v>
      </c>
      <c r="W1039" s="53">
        <f t="shared" si="67"/>
        <v>26</v>
      </c>
      <c r="Y1039" s="51">
        <f>VLOOKUP(A1039,'[2]BASE 2023'!$C$5:$DV$1213,94,0)</f>
        <v>0</v>
      </c>
      <c r="Z1039" s="51">
        <f>VLOOKUP(A1039,'[2]BASE 2023'!$C$5:$DV$1213,93,0)</f>
        <v>0</v>
      </c>
    </row>
    <row r="1040" spans="1:26" ht="17.25" customHeight="1" x14ac:dyDescent="0.25">
      <c r="A1040" s="58" t="s">
        <v>3457</v>
      </c>
      <c r="B1040" s="33">
        <v>45103</v>
      </c>
      <c r="C1040" s="57">
        <v>45111</v>
      </c>
      <c r="D1040" s="54" t="s">
        <v>732</v>
      </c>
      <c r="E1040" s="36" t="s">
        <v>452</v>
      </c>
      <c r="F1040" s="42" t="s">
        <v>3853</v>
      </c>
      <c r="G1040" s="46">
        <v>31518000</v>
      </c>
      <c r="H1040" s="34">
        <v>45294</v>
      </c>
      <c r="I1040" s="36" t="s">
        <v>234</v>
      </c>
      <c r="J1040" s="36" t="s">
        <v>4092</v>
      </c>
      <c r="K1040" s="37">
        <v>0</v>
      </c>
      <c r="L1040" s="55"/>
      <c r="M1040" s="56">
        <v>0</v>
      </c>
      <c r="N1040" s="50">
        <f t="shared" si="64"/>
        <v>31518000</v>
      </c>
      <c r="O1040" s="38">
        <v>0.14000000000000001</v>
      </c>
      <c r="P1040" s="39"/>
      <c r="Q1040" s="40"/>
      <c r="R1040" s="41"/>
      <c r="T1040" s="51">
        <v>45137</v>
      </c>
      <c r="U1040" s="52">
        <f t="shared" si="65"/>
        <v>0.14000000000000001</v>
      </c>
      <c r="V1040" s="53">
        <f t="shared" si="66"/>
        <v>183</v>
      </c>
      <c r="W1040" s="53">
        <f t="shared" si="67"/>
        <v>26</v>
      </c>
      <c r="Y1040" s="51">
        <f>VLOOKUP(A1040,'[2]BASE 2023'!$C$5:$DV$1213,94,0)</f>
        <v>0</v>
      </c>
      <c r="Z1040" s="51">
        <f>VLOOKUP(A1040,'[2]BASE 2023'!$C$5:$DV$1213,93,0)</f>
        <v>0</v>
      </c>
    </row>
    <row r="1041" spans="1:26" ht="17.25" customHeight="1" x14ac:dyDescent="0.25">
      <c r="A1041" s="58" t="s">
        <v>3458</v>
      </c>
      <c r="B1041" s="33">
        <v>45103</v>
      </c>
      <c r="C1041" s="57">
        <v>45111</v>
      </c>
      <c r="D1041" s="54" t="s">
        <v>732</v>
      </c>
      <c r="E1041" s="36" t="s">
        <v>191</v>
      </c>
      <c r="F1041" s="42" t="s">
        <v>3854</v>
      </c>
      <c r="G1041" s="46">
        <v>44868000</v>
      </c>
      <c r="H1041" s="34">
        <v>45294</v>
      </c>
      <c r="I1041" s="36" t="s">
        <v>234</v>
      </c>
      <c r="J1041" s="36" t="s">
        <v>4093</v>
      </c>
      <c r="K1041" s="37">
        <v>0</v>
      </c>
      <c r="L1041" s="55"/>
      <c r="M1041" s="56">
        <v>0</v>
      </c>
      <c r="N1041" s="50">
        <f t="shared" si="64"/>
        <v>44868000</v>
      </c>
      <c r="O1041" s="38">
        <v>0.14000000000000001</v>
      </c>
      <c r="P1041" s="39"/>
      <c r="Q1041" s="40"/>
      <c r="R1041" s="41"/>
      <c r="T1041" s="51">
        <v>45137</v>
      </c>
      <c r="U1041" s="52">
        <f t="shared" si="65"/>
        <v>0.14000000000000001</v>
      </c>
      <c r="V1041" s="53">
        <f t="shared" si="66"/>
        <v>183</v>
      </c>
      <c r="W1041" s="53">
        <f t="shared" si="67"/>
        <v>26</v>
      </c>
      <c r="Y1041" s="51">
        <f>VLOOKUP(A1041,'[2]BASE 2023'!$C$5:$DV$1213,94,0)</f>
        <v>0</v>
      </c>
      <c r="Z1041" s="51">
        <f>VLOOKUP(A1041,'[2]BASE 2023'!$C$5:$DV$1213,93,0)</f>
        <v>0</v>
      </c>
    </row>
    <row r="1042" spans="1:26" ht="17.25" customHeight="1" x14ac:dyDescent="0.25">
      <c r="A1042" s="58" t="s">
        <v>3459</v>
      </c>
      <c r="B1042" s="33">
        <v>45103</v>
      </c>
      <c r="C1042" s="57">
        <v>45111</v>
      </c>
      <c r="D1042" s="54" t="s">
        <v>732</v>
      </c>
      <c r="E1042" s="36" t="s">
        <v>375</v>
      </c>
      <c r="F1042" s="42" t="s">
        <v>3855</v>
      </c>
      <c r="G1042" s="46">
        <v>44868000</v>
      </c>
      <c r="H1042" s="34">
        <v>45294</v>
      </c>
      <c r="I1042" s="36" t="s">
        <v>234</v>
      </c>
      <c r="J1042" s="36" t="s">
        <v>4094</v>
      </c>
      <c r="K1042" s="37">
        <v>0</v>
      </c>
      <c r="L1042" s="55"/>
      <c r="M1042" s="56">
        <v>0</v>
      </c>
      <c r="N1042" s="50">
        <f t="shared" si="64"/>
        <v>44868000</v>
      </c>
      <c r="O1042" s="38">
        <v>0.14000000000000001</v>
      </c>
      <c r="P1042" s="39"/>
      <c r="Q1042" s="40"/>
      <c r="R1042" s="41"/>
      <c r="T1042" s="51">
        <v>45137</v>
      </c>
      <c r="U1042" s="52">
        <f t="shared" si="65"/>
        <v>0.14000000000000001</v>
      </c>
      <c r="V1042" s="53">
        <f t="shared" si="66"/>
        <v>183</v>
      </c>
      <c r="W1042" s="53">
        <f t="shared" si="67"/>
        <v>26</v>
      </c>
      <c r="Y1042" s="51">
        <f>VLOOKUP(A1042,'[2]BASE 2023'!$C$5:$DV$1213,94,0)</f>
        <v>0</v>
      </c>
      <c r="Z1042" s="51">
        <f>VLOOKUP(A1042,'[2]BASE 2023'!$C$5:$DV$1213,93,0)</f>
        <v>0</v>
      </c>
    </row>
    <row r="1043" spans="1:26" ht="17.25" customHeight="1" x14ac:dyDescent="0.25">
      <c r="A1043" s="58" t="s">
        <v>3933</v>
      </c>
      <c r="B1043" s="33">
        <v>45112</v>
      </c>
      <c r="C1043" s="57">
        <v>45114</v>
      </c>
      <c r="D1043" s="54" t="s">
        <v>734</v>
      </c>
      <c r="E1043" s="36" t="s">
        <v>4207</v>
      </c>
      <c r="F1043" s="42" t="s">
        <v>3968</v>
      </c>
      <c r="G1043" s="46">
        <v>2305810.2000000002</v>
      </c>
      <c r="H1043" s="34">
        <v>45297</v>
      </c>
      <c r="I1043" s="36" t="s">
        <v>234</v>
      </c>
      <c r="J1043" s="36" t="s">
        <v>4095</v>
      </c>
      <c r="K1043" s="37">
        <v>0</v>
      </c>
      <c r="L1043" s="55"/>
      <c r="M1043" s="56">
        <v>0</v>
      </c>
      <c r="N1043" s="50">
        <f t="shared" si="64"/>
        <v>2305810.2000000002</v>
      </c>
      <c r="O1043" s="38">
        <v>0.13</v>
      </c>
      <c r="P1043" s="39"/>
      <c r="Q1043" s="40"/>
      <c r="R1043" s="41"/>
      <c r="T1043" s="51">
        <v>45137</v>
      </c>
      <c r="U1043" s="52">
        <f t="shared" si="65"/>
        <v>0.13</v>
      </c>
      <c r="V1043" s="53">
        <f t="shared" si="66"/>
        <v>183</v>
      </c>
      <c r="W1043" s="53">
        <f t="shared" si="67"/>
        <v>23</v>
      </c>
      <c r="Y1043" s="51">
        <f>VLOOKUP(A1043,'[2]BASE 2023'!$C$5:$DV$1213,94,0)</f>
        <v>0</v>
      </c>
      <c r="Z1043" s="51">
        <f>VLOOKUP(A1043,'[2]BASE 2023'!$C$5:$DV$1213,93,0)</f>
        <v>0</v>
      </c>
    </row>
    <row r="1044" spans="1:26" ht="17.25" customHeight="1" x14ac:dyDescent="0.25">
      <c r="A1044" s="58" t="s">
        <v>3934</v>
      </c>
      <c r="B1044" s="33">
        <v>45104</v>
      </c>
      <c r="C1044" s="57">
        <v>45104</v>
      </c>
      <c r="D1044" s="54" t="s">
        <v>737</v>
      </c>
      <c r="E1044" s="36" t="s">
        <v>4208</v>
      </c>
      <c r="F1044" s="42" t="s">
        <v>3969</v>
      </c>
      <c r="G1044" s="46">
        <v>0</v>
      </c>
      <c r="H1044" s="34">
        <v>47295</v>
      </c>
      <c r="I1044" s="36" t="s">
        <v>3982</v>
      </c>
      <c r="J1044" s="36" t="s">
        <v>4096</v>
      </c>
      <c r="K1044" s="37">
        <v>0</v>
      </c>
      <c r="L1044" s="55"/>
      <c r="M1044" s="56">
        <v>0</v>
      </c>
      <c r="N1044" s="50">
        <f t="shared" si="64"/>
        <v>0</v>
      </c>
      <c r="O1044" s="38">
        <v>0.02</v>
      </c>
      <c r="P1044" s="39"/>
      <c r="Q1044" s="40"/>
      <c r="R1044" s="41"/>
      <c r="T1044" s="51">
        <v>45137</v>
      </c>
      <c r="U1044" s="52">
        <f t="shared" si="65"/>
        <v>0.02</v>
      </c>
      <c r="V1044" s="53">
        <f t="shared" si="66"/>
        <v>2191</v>
      </c>
      <c r="W1044" s="53">
        <f t="shared" si="67"/>
        <v>33</v>
      </c>
      <c r="Y1044" s="51">
        <f>VLOOKUP(A1044,'[2]BASE 2023'!$C$5:$DV$1213,94,0)</f>
        <v>0</v>
      </c>
      <c r="Z1044" s="51">
        <f>VLOOKUP(A1044,'[2]BASE 2023'!$C$5:$DV$1213,93,0)</f>
        <v>0</v>
      </c>
    </row>
    <row r="1045" spans="1:26" ht="17.25" customHeight="1" x14ac:dyDescent="0.25">
      <c r="A1045" s="58" t="s">
        <v>3460</v>
      </c>
      <c r="B1045" s="33">
        <v>45103</v>
      </c>
      <c r="C1045" s="57">
        <v>45107</v>
      </c>
      <c r="D1045" s="54" t="s">
        <v>732</v>
      </c>
      <c r="E1045" s="36" t="s">
        <v>103</v>
      </c>
      <c r="F1045" s="42" t="s">
        <v>39</v>
      </c>
      <c r="G1045" s="46">
        <v>34299000</v>
      </c>
      <c r="H1045" s="34">
        <v>45289</v>
      </c>
      <c r="I1045" s="36" t="s">
        <v>234</v>
      </c>
      <c r="J1045" s="36" t="s">
        <v>4097</v>
      </c>
      <c r="K1045" s="37">
        <v>0</v>
      </c>
      <c r="L1045" s="55"/>
      <c r="M1045" s="56">
        <v>0</v>
      </c>
      <c r="N1045" s="50">
        <f t="shared" si="64"/>
        <v>34299000</v>
      </c>
      <c r="O1045" s="38">
        <v>0.16</v>
      </c>
      <c r="P1045" s="39"/>
      <c r="Q1045" s="40"/>
      <c r="R1045" s="41"/>
      <c r="T1045" s="51">
        <v>45137</v>
      </c>
      <c r="U1045" s="52">
        <f t="shared" si="65"/>
        <v>0.16</v>
      </c>
      <c r="V1045" s="53">
        <f t="shared" si="66"/>
        <v>182</v>
      </c>
      <c r="W1045" s="53">
        <f t="shared" si="67"/>
        <v>30</v>
      </c>
      <c r="Y1045" s="51">
        <f>VLOOKUP(A1045,'[2]BASE 2023'!$C$5:$DV$1213,94,0)</f>
        <v>0</v>
      </c>
      <c r="Z1045" s="51">
        <f>VLOOKUP(A1045,'[2]BASE 2023'!$C$5:$DV$1213,93,0)</f>
        <v>0</v>
      </c>
    </row>
    <row r="1046" spans="1:26" ht="17.25" customHeight="1" x14ac:dyDescent="0.25">
      <c r="A1046" s="58" t="s">
        <v>3461</v>
      </c>
      <c r="B1046" s="33">
        <v>45104</v>
      </c>
      <c r="C1046" s="57">
        <v>45106</v>
      </c>
      <c r="D1046" s="54" t="s">
        <v>732</v>
      </c>
      <c r="E1046" s="36" t="s">
        <v>3690</v>
      </c>
      <c r="F1046" s="42" t="s">
        <v>3856</v>
      </c>
      <c r="G1046" s="46">
        <v>48000000</v>
      </c>
      <c r="H1046" s="34">
        <v>45288</v>
      </c>
      <c r="I1046" s="36" t="s">
        <v>234</v>
      </c>
      <c r="J1046" s="36" t="s">
        <v>4098</v>
      </c>
      <c r="K1046" s="37">
        <v>0</v>
      </c>
      <c r="L1046" s="55"/>
      <c r="M1046" s="56">
        <v>0</v>
      </c>
      <c r="N1046" s="50">
        <f t="shared" si="64"/>
        <v>48000000</v>
      </c>
      <c r="O1046" s="38">
        <v>0.17</v>
      </c>
      <c r="P1046" s="39"/>
      <c r="Q1046" s="40"/>
      <c r="R1046" s="41"/>
      <c r="T1046" s="51">
        <v>45137</v>
      </c>
      <c r="U1046" s="52">
        <f t="shared" si="65"/>
        <v>0.17</v>
      </c>
      <c r="V1046" s="53">
        <f t="shared" si="66"/>
        <v>182</v>
      </c>
      <c r="W1046" s="53">
        <f t="shared" si="67"/>
        <v>31</v>
      </c>
      <c r="Y1046" s="51">
        <f>VLOOKUP(A1046,'[2]BASE 2023'!$C$5:$DV$1213,94,0)</f>
        <v>0</v>
      </c>
      <c r="Z1046" s="51">
        <f>VLOOKUP(A1046,'[2]BASE 2023'!$C$5:$DV$1213,93,0)</f>
        <v>0</v>
      </c>
    </row>
    <row r="1047" spans="1:26" ht="17.25" customHeight="1" x14ac:dyDescent="0.25">
      <c r="A1047" s="58" t="s">
        <v>3462</v>
      </c>
      <c r="B1047" s="33">
        <v>45104</v>
      </c>
      <c r="C1047" s="57">
        <v>45111</v>
      </c>
      <c r="D1047" s="54" t="s">
        <v>732</v>
      </c>
      <c r="E1047" s="36" t="s">
        <v>244</v>
      </c>
      <c r="F1047" s="42" t="s">
        <v>3857</v>
      </c>
      <c r="G1047" s="46">
        <v>31518000</v>
      </c>
      <c r="H1047" s="34">
        <v>45294</v>
      </c>
      <c r="I1047" s="36" t="s">
        <v>234</v>
      </c>
      <c r="J1047" s="36" t="s">
        <v>4099</v>
      </c>
      <c r="K1047" s="37">
        <v>0</v>
      </c>
      <c r="L1047" s="55"/>
      <c r="M1047" s="56">
        <v>0</v>
      </c>
      <c r="N1047" s="50">
        <f t="shared" si="64"/>
        <v>31518000</v>
      </c>
      <c r="O1047" s="38">
        <v>0.14000000000000001</v>
      </c>
      <c r="P1047" s="39"/>
      <c r="Q1047" s="40"/>
      <c r="R1047" s="41"/>
      <c r="T1047" s="51">
        <v>45137</v>
      </c>
      <c r="U1047" s="52">
        <f t="shared" si="65"/>
        <v>0.14000000000000001</v>
      </c>
      <c r="V1047" s="53">
        <f t="shared" si="66"/>
        <v>183</v>
      </c>
      <c r="W1047" s="53">
        <f t="shared" si="67"/>
        <v>26</v>
      </c>
      <c r="Y1047" s="51">
        <f>VLOOKUP(A1047,'[2]BASE 2023'!$C$5:$DV$1213,94,0)</f>
        <v>0</v>
      </c>
      <c r="Z1047" s="51">
        <f>VLOOKUP(A1047,'[2]BASE 2023'!$C$5:$DV$1213,93,0)</f>
        <v>0</v>
      </c>
    </row>
    <row r="1048" spans="1:26" ht="17.25" customHeight="1" x14ac:dyDescent="0.25">
      <c r="A1048" s="58" t="s">
        <v>3463</v>
      </c>
      <c r="B1048" s="33">
        <v>45104</v>
      </c>
      <c r="C1048" s="57">
        <v>45105</v>
      </c>
      <c r="D1048" s="54" t="s">
        <v>737</v>
      </c>
      <c r="E1048" s="36" t="s">
        <v>3691</v>
      </c>
      <c r="F1048" s="42" t="s">
        <v>3858</v>
      </c>
      <c r="G1048" s="46">
        <v>1246484052</v>
      </c>
      <c r="H1048" s="34">
        <v>45287</v>
      </c>
      <c r="I1048" s="36" t="s">
        <v>234</v>
      </c>
      <c r="J1048" s="36" t="s">
        <v>4100</v>
      </c>
      <c r="K1048" s="37">
        <v>0</v>
      </c>
      <c r="L1048" s="55"/>
      <c r="M1048" s="56">
        <v>0</v>
      </c>
      <c r="N1048" s="50">
        <f t="shared" si="64"/>
        <v>1246484052</v>
      </c>
      <c r="O1048" s="38">
        <v>0.18</v>
      </c>
      <c r="P1048" s="39"/>
      <c r="Q1048" s="40"/>
      <c r="R1048" s="41"/>
      <c r="T1048" s="51">
        <v>45137</v>
      </c>
      <c r="U1048" s="52">
        <f t="shared" si="65"/>
        <v>0.18</v>
      </c>
      <c r="V1048" s="53">
        <f t="shared" si="66"/>
        <v>182</v>
      </c>
      <c r="W1048" s="53">
        <f t="shared" si="67"/>
        <v>32</v>
      </c>
      <c r="Y1048" s="51">
        <f>VLOOKUP(A1048,'[2]BASE 2023'!$C$5:$DV$1213,94,0)</f>
        <v>0</v>
      </c>
      <c r="Z1048" s="51">
        <f>VLOOKUP(A1048,'[2]BASE 2023'!$C$5:$DV$1213,93,0)</f>
        <v>0</v>
      </c>
    </row>
    <row r="1049" spans="1:26" ht="17.25" customHeight="1" x14ac:dyDescent="0.25">
      <c r="A1049" s="58" t="s">
        <v>3463</v>
      </c>
      <c r="B1049" s="33">
        <v>45104</v>
      </c>
      <c r="C1049" s="57">
        <v>45105</v>
      </c>
      <c r="D1049" s="54" t="s">
        <v>737</v>
      </c>
      <c r="E1049" s="36" t="s">
        <v>3691</v>
      </c>
      <c r="F1049" s="42" t="s">
        <v>3858</v>
      </c>
      <c r="G1049" s="46">
        <v>100000000</v>
      </c>
      <c r="H1049" s="34">
        <v>45287</v>
      </c>
      <c r="I1049" s="36" t="s">
        <v>631</v>
      </c>
      <c r="J1049" s="36" t="s">
        <v>4100</v>
      </c>
      <c r="K1049" s="37">
        <v>0</v>
      </c>
      <c r="L1049" s="55"/>
      <c r="M1049" s="56">
        <v>0</v>
      </c>
      <c r="N1049" s="50">
        <f t="shared" si="64"/>
        <v>100000000</v>
      </c>
      <c r="O1049" s="38">
        <v>0.18</v>
      </c>
      <c r="P1049" s="39"/>
      <c r="Q1049" s="40"/>
      <c r="R1049" s="41"/>
      <c r="T1049" s="51">
        <v>45137</v>
      </c>
      <c r="U1049" s="52">
        <f t="shared" si="65"/>
        <v>0.18</v>
      </c>
      <c r="V1049" s="53">
        <f t="shared" si="66"/>
        <v>182</v>
      </c>
      <c r="W1049" s="53">
        <f t="shared" si="67"/>
        <v>32</v>
      </c>
      <c r="Y1049" s="51">
        <f>VLOOKUP(A1049,'[2]BASE 2023'!$C$5:$DV$1213,94,0)</f>
        <v>0</v>
      </c>
      <c r="Z1049" s="51">
        <f>VLOOKUP(A1049,'[2]BASE 2023'!$C$5:$DV$1213,93,0)</f>
        <v>0</v>
      </c>
    </row>
    <row r="1050" spans="1:26" ht="17.25" customHeight="1" x14ac:dyDescent="0.25">
      <c r="A1050" s="58" t="s">
        <v>3464</v>
      </c>
      <c r="B1050" s="33">
        <v>45103</v>
      </c>
      <c r="C1050" s="57">
        <v>45111</v>
      </c>
      <c r="D1050" s="54" t="s">
        <v>732</v>
      </c>
      <c r="E1050" s="36" t="s">
        <v>485</v>
      </c>
      <c r="F1050" s="42" t="s">
        <v>3859</v>
      </c>
      <c r="G1050" s="46">
        <v>31518000</v>
      </c>
      <c r="H1050" s="34">
        <v>45294</v>
      </c>
      <c r="I1050" s="36" t="s">
        <v>234</v>
      </c>
      <c r="J1050" s="36" t="s">
        <v>4101</v>
      </c>
      <c r="K1050" s="37">
        <v>0</v>
      </c>
      <c r="L1050" s="55"/>
      <c r="M1050" s="56">
        <v>0</v>
      </c>
      <c r="N1050" s="50">
        <f t="shared" si="64"/>
        <v>31518000</v>
      </c>
      <c r="O1050" s="38">
        <v>0.14000000000000001</v>
      </c>
      <c r="P1050" s="39"/>
      <c r="Q1050" s="40"/>
      <c r="R1050" s="41"/>
      <c r="T1050" s="51">
        <v>45137</v>
      </c>
      <c r="U1050" s="52">
        <f t="shared" si="65"/>
        <v>0.14000000000000001</v>
      </c>
      <c r="V1050" s="53">
        <f t="shared" si="66"/>
        <v>183</v>
      </c>
      <c r="W1050" s="53">
        <f t="shared" si="67"/>
        <v>26</v>
      </c>
      <c r="Y1050" s="51">
        <f>VLOOKUP(A1050,'[2]BASE 2023'!$C$5:$DV$1213,94,0)</f>
        <v>0</v>
      </c>
      <c r="Z1050" s="51">
        <f>VLOOKUP(A1050,'[2]BASE 2023'!$C$5:$DV$1213,93,0)</f>
        <v>0</v>
      </c>
    </row>
    <row r="1051" spans="1:26" ht="17.25" customHeight="1" x14ac:dyDescent="0.25">
      <c r="A1051" s="58" t="s">
        <v>3465</v>
      </c>
      <c r="B1051" s="33">
        <v>45103</v>
      </c>
      <c r="C1051" s="57">
        <v>45111</v>
      </c>
      <c r="D1051" s="54" t="s">
        <v>732</v>
      </c>
      <c r="E1051" s="36" t="s">
        <v>3692</v>
      </c>
      <c r="F1051" s="42" t="s">
        <v>3860</v>
      </c>
      <c r="G1051" s="46">
        <v>48000000</v>
      </c>
      <c r="H1051" s="34">
        <v>45294</v>
      </c>
      <c r="I1051" s="36" t="s">
        <v>234</v>
      </c>
      <c r="J1051" s="36" t="s">
        <v>4102</v>
      </c>
      <c r="K1051" s="37">
        <v>0</v>
      </c>
      <c r="L1051" s="55"/>
      <c r="M1051" s="56">
        <v>0</v>
      </c>
      <c r="N1051" s="50">
        <f t="shared" si="64"/>
        <v>48000000</v>
      </c>
      <c r="O1051" s="38">
        <v>0.14000000000000001</v>
      </c>
      <c r="P1051" s="39"/>
      <c r="Q1051" s="40"/>
      <c r="R1051" s="41"/>
      <c r="T1051" s="51">
        <v>45137</v>
      </c>
      <c r="U1051" s="52">
        <f t="shared" si="65"/>
        <v>0.14000000000000001</v>
      </c>
      <c r="V1051" s="53">
        <f t="shared" si="66"/>
        <v>183</v>
      </c>
      <c r="W1051" s="53">
        <f t="shared" si="67"/>
        <v>26</v>
      </c>
      <c r="Y1051" s="51">
        <f>VLOOKUP(A1051,'[2]BASE 2023'!$C$5:$DV$1213,94,0)</f>
        <v>0</v>
      </c>
      <c r="Z1051" s="51">
        <f>VLOOKUP(A1051,'[2]BASE 2023'!$C$5:$DV$1213,93,0)</f>
        <v>0</v>
      </c>
    </row>
    <row r="1052" spans="1:26" ht="17.25" customHeight="1" x14ac:dyDescent="0.25">
      <c r="A1052" s="58" t="s">
        <v>3466</v>
      </c>
      <c r="B1052" s="33">
        <v>45103</v>
      </c>
      <c r="C1052" s="57">
        <v>45104</v>
      </c>
      <c r="D1052" s="54" t="s">
        <v>737</v>
      </c>
      <c r="E1052" s="36" t="s">
        <v>3693</v>
      </c>
      <c r="F1052" s="42" t="s">
        <v>3861</v>
      </c>
      <c r="G1052" s="46">
        <v>974005221</v>
      </c>
      <c r="H1052" s="34">
        <v>47295</v>
      </c>
      <c r="I1052" s="36" t="s">
        <v>234</v>
      </c>
      <c r="J1052" s="36" t="s">
        <v>4103</v>
      </c>
      <c r="K1052" s="37">
        <v>0</v>
      </c>
      <c r="L1052" s="55"/>
      <c r="M1052" s="56">
        <v>0</v>
      </c>
      <c r="N1052" s="50">
        <f t="shared" si="64"/>
        <v>974005221</v>
      </c>
      <c r="O1052" s="38">
        <v>0.02</v>
      </c>
      <c r="P1052" s="39"/>
      <c r="Q1052" s="40"/>
      <c r="R1052" s="41"/>
      <c r="T1052" s="51">
        <v>45137</v>
      </c>
      <c r="U1052" s="52">
        <f t="shared" si="65"/>
        <v>0.02</v>
      </c>
      <c r="V1052" s="53">
        <f t="shared" si="66"/>
        <v>2191</v>
      </c>
      <c r="W1052" s="53">
        <f t="shared" si="67"/>
        <v>33</v>
      </c>
      <c r="Y1052" s="51">
        <f>VLOOKUP(A1052,'[2]BASE 2023'!$C$5:$DV$1213,94,0)</f>
        <v>0</v>
      </c>
      <c r="Z1052" s="51">
        <f>VLOOKUP(A1052,'[2]BASE 2023'!$C$5:$DV$1213,93,0)</f>
        <v>0</v>
      </c>
    </row>
    <row r="1053" spans="1:26" ht="17.25" customHeight="1" x14ac:dyDescent="0.25">
      <c r="A1053" s="58" t="s">
        <v>3467</v>
      </c>
      <c r="B1053" s="33">
        <v>45104</v>
      </c>
      <c r="C1053" s="57">
        <v>45106</v>
      </c>
      <c r="D1053" s="54" t="s">
        <v>732</v>
      </c>
      <c r="E1053" s="36" t="s">
        <v>3694</v>
      </c>
      <c r="F1053" s="42" t="s">
        <v>3862</v>
      </c>
      <c r="G1053" s="46">
        <v>36000000</v>
      </c>
      <c r="H1053" s="34">
        <v>45288</v>
      </c>
      <c r="I1053" s="36" t="s">
        <v>234</v>
      </c>
      <c r="J1053" s="36" t="s">
        <v>4104</v>
      </c>
      <c r="K1053" s="37">
        <v>0</v>
      </c>
      <c r="L1053" s="55"/>
      <c r="M1053" s="56">
        <v>0</v>
      </c>
      <c r="N1053" s="50">
        <f t="shared" si="64"/>
        <v>36000000</v>
      </c>
      <c r="O1053" s="38">
        <v>0.17</v>
      </c>
      <c r="P1053" s="39"/>
      <c r="Q1053" s="40"/>
      <c r="R1053" s="41"/>
      <c r="T1053" s="51">
        <v>45137</v>
      </c>
      <c r="U1053" s="52">
        <f t="shared" si="65"/>
        <v>0.17</v>
      </c>
      <c r="V1053" s="53">
        <f t="shared" si="66"/>
        <v>182</v>
      </c>
      <c r="W1053" s="53">
        <f t="shared" si="67"/>
        <v>31</v>
      </c>
      <c r="Y1053" s="51">
        <f>VLOOKUP(A1053,'[2]BASE 2023'!$C$5:$DV$1213,94,0)</f>
        <v>0</v>
      </c>
      <c r="Z1053" s="51">
        <f>VLOOKUP(A1053,'[2]BASE 2023'!$C$5:$DV$1213,93,0)</f>
        <v>0</v>
      </c>
    </row>
    <row r="1054" spans="1:26" ht="17.25" customHeight="1" x14ac:dyDescent="0.25">
      <c r="A1054" s="58" t="s">
        <v>3468</v>
      </c>
      <c r="B1054" s="33">
        <v>45105</v>
      </c>
      <c r="C1054" s="57">
        <v>45111</v>
      </c>
      <c r="D1054" s="54" t="s">
        <v>733</v>
      </c>
      <c r="E1054" s="36" t="s">
        <v>41</v>
      </c>
      <c r="F1054" s="42" t="s">
        <v>3863</v>
      </c>
      <c r="G1054" s="46">
        <v>24000000</v>
      </c>
      <c r="H1054" s="34">
        <v>45294</v>
      </c>
      <c r="I1054" s="36" t="s">
        <v>234</v>
      </c>
      <c r="J1054" s="36" t="s">
        <v>4105</v>
      </c>
      <c r="K1054" s="37">
        <v>0</v>
      </c>
      <c r="L1054" s="55"/>
      <c r="M1054" s="56">
        <v>0</v>
      </c>
      <c r="N1054" s="50">
        <f t="shared" si="64"/>
        <v>24000000</v>
      </c>
      <c r="O1054" s="38">
        <v>0.14000000000000001</v>
      </c>
      <c r="P1054" s="39"/>
      <c r="Q1054" s="40"/>
      <c r="R1054" s="41"/>
      <c r="T1054" s="51">
        <v>45137</v>
      </c>
      <c r="U1054" s="52">
        <f t="shared" si="65"/>
        <v>0.14000000000000001</v>
      </c>
      <c r="V1054" s="53">
        <f t="shared" si="66"/>
        <v>183</v>
      </c>
      <c r="W1054" s="53">
        <f t="shared" si="67"/>
        <v>26</v>
      </c>
      <c r="Y1054" s="51">
        <f>VLOOKUP(A1054,'[2]BASE 2023'!$C$5:$DV$1213,94,0)</f>
        <v>0</v>
      </c>
      <c r="Z1054" s="51">
        <f>VLOOKUP(A1054,'[2]BASE 2023'!$C$5:$DV$1213,93,0)</f>
        <v>0</v>
      </c>
    </row>
    <row r="1055" spans="1:26" ht="17.25" customHeight="1" x14ac:dyDescent="0.25">
      <c r="A1055" s="58" t="s">
        <v>3469</v>
      </c>
      <c r="B1055" s="33">
        <v>45105</v>
      </c>
      <c r="C1055" s="57">
        <v>45111</v>
      </c>
      <c r="D1055" s="54" t="s">
        <v>732</v>
      </c>
      <c r="E1055" s="36" t="s">
        <v>3695</v>
      </c>
      <c r="F1055" s="42" t="s">
        <v>3864</v>
      </c>
      <c r="G1055" s="46">
        <v>43620000</v>
      </c>
      <c r="H1055" s="34">
        <v>45294</v>
      </c>
      <c r="I1055" s="36" t="s">
        <v>234</v>
      </c>
      <c r="J1055" s="36" t="s">
        <v>4106</v>
      </c>
      <c r="K1055" s="37">
        <v>0</v>
      </c>
      <c r="L1055" s="55"/>
      <c r="M1055" s="56">
        <v>0</v>
      </c>
      <c r="N1055" s="50">
        <f t="shared" si="64"/>
        <v>43620000</v>
      </c>
      <c r="O1055" s="38">
        <v>0.14000000000000001</v>
      </c>
      <c r="P1055" s="39"/>
      <c r="Q1055" s="40"/>
      <c r="R1055" s="41"/>
      <c r="T1055" s="51">
        <v>45137</v>
      </c>
      <c r="U1055" s="52">
        <f t="shared" si="65"/>
        <v>0.14000000000000001</v>
      </c>
      <c r="V1055" s="53">
        <f t="shared" si="66"/>
        <v>183</v>
      </c>
      <c r="W1055" s="53">
        <f t="shared" si="67"/>
        <v>26</v>
      </c>
      <c r="Y1055" s="51">
        <f>VLOOKUP(A1055,'[2]BASE 2023'!$C$5:$DV$1213,94,0)</f>
        <v>0</v>
      </c>
      <c r="Z1055" s="51">
        <f>VLOOKUP(A1055,'[2]BASE 2023'!$C$5:$DV$1213,93,0)</f>
        <v>0</v>
      </c>
    </row>
    <row r="1056" spans="1:26" ht="17.25" customHeight="1" x14ac:dyDescent="0.25">
      <c r="A1056" s="58" t="s">
        <v>3470</v>
      </c>
      <c r="B1056" s="33">
        <v>45104</v>
      </c>
      <c r="C1056" s="57">
        <v>45106</v>
      </c>
      <c r="D1056" s="54" t="s">
        <v>732</v>
      </c>
      <c r="E1056" s="36" t="s">
        <v>3696</v>
      </c>
      <c r="F1056" s="42" t="s">
        <v>3865</v>
      </c>
      <c r="G1056" s="46">
        <v>32000000</v>
      </c>
      <c r="H1056" s="34">
        <v>45227</v>
      </c>
      <c r="I1056" s="36" t="s">
        <v>234</v>
      </c>
      <c r="J1056" s="36" t="s">
        <v>4107</v>
      </c>
      <c r="K1056" s="37">
        <v>0</v>
      </c>
      <c r="L1056" s="55"/>
      <c r="M1056" s="56">
        <v>0</v>
      </c>
      <c r="N1056" s="50">
        <f t="shared" si="64"/>
        <v>32000000</v>
      </c>
      <c r="O1056" s="38">
        <v>0.26</v>
      </c>
      <c r="P1056" s="39"/>
      <c r="Q1056" s="40"/>
      <c r="R1056" s="41"/>
      <c r="T1056" s="51">
        <v>45137</v>
      </c>
      <c r="U1056" s="52">
        <f t="shared" si="65"/>
        <v>0.26</v>
      </c>
      <c r="V1056" s="53">
        <f t="shared" si="66"/>
        <v>121</v>
      </c>
      <c r="W1056" s="53">
        <f t="shared" si="67"/>
        <v>31</v>
      </c>
      <c r="Y1056" s="51">
        <f>VLOOKUP(A1056,'[2]BASE 2023'!$C$5:$DV$1213,94,0)</f>
        <v>0</v>
      </c>
      <c r="Z1056" s="51">
        <f>VLOOKUP(A1056,'[2]BASE 2023'!$C$5:$DV$1213,93,0)</f>
        <v>0</v>
      </c>
    </row>
    <row r="1057" spans="1:26" ht="17.25" customHeight="1" x14ac:dyDescent="0.25">
      <c r="A1057" s="58" t="s">
        <v>3471</v>
      </c>
      <c r="B1057" s="33">
        <v>45104</v>
      </c>
      <c r="C1057" s="57">
        <v>45106</v>
      </c>
      <c r="D1057" s="54" t="s">
        <v>732</v>
      </c>
      <c r="E1057" s="36" t="s">
        <v>3697</v>
      </c>
      <c r="F1057" s="42" t="s">
        <v>3866</v>
      </c>
      <c r="G1057" s="46">
        <v>36000000</v>
      </c>
      <c r="H1057" s="34">
        <v>45227</v>
      </c>
      <c r="I1057" s="36" t="s">
        <v>234</v>
      </c>
      <c r="J1057" s="36" t="s">
        <v>4108</v>
      </c>
      <c r="K1057" s="37">
        <v>0</v>
      </c>
      <c r="L1057" s="55"/>
      <c r="M1057" s="56">
        <v>0</v>
      </c>
      <c r="N1057" s="50">
        <f t="shared" si="64"/>
        <v>36000000</v>
      </c>
      <c r="O1057" s="38">
        <v>0.26</v>
      </c>
      <c r="P1057" s="39"/>
      <c r="Q1057" s="40"/>
      <c r="R1057" s="41"/>
      <c r="T1057" s="51">
        <v>45137</v>
      </c>
      <c r="U1057" s="52">
        <f t="shared" si="65"/>
        <v>0.26</v>
      </c>
      <c r="V1057" s="53">
        <f t="shared" si="66"/>
        <v>121</v>
      </c>
      <c r="W1057" s="53">
        <f t="shared" si="67"/>
        <v>31</v>
      </c>
      <c r="Y1057" s="51">
        <f>VLOOKUP(A1057,'[2]BASE 2023'!$C$5:$DV$1213,94,0)</f>
        <v>0</v>
      </c>
      <c r="Z1057" s="51">
        <f>VLOOKUP(A1057,'[2]BASE 2023'!$C$5:$DV$1213,93,0)</f>
        <v>0</v>
      </c>
    </row>
    <row r="1058" spans="1:26" ht="17.25" customHeight="1" x14ac:dyDescent="0.25">
      <c r="A1058" s="58" t="s">
        <v>3472</v>
      </c>
      <c r="B1058" s="33">
        <v>45104</v>
      </c>
      <c r="C1058" s="57">
        <v>45106</v>
      </c>
      <c r="D1058" s="54" t="s">
        <v>732</v>
      </c>
      <c r="E1058" s="36" t="s">
        <v>3698</v>
      </c>
      <c r="F1058" s="42" t="s">
        <v>3867</v>
      </c>
      <c r="G1058" s="46">
        <v>49440000</v>
      </c>
      <c r="H1058" s="34">
        <v>45288</v>
      </c>
      <c r="I1058" s="36" t="s">
        <v>234</v>
      </c>
      <c r="J1058" s="36" t="s">
        <v>4109</v>
      </c>
      <c r="K1058" s="37">
        <v>0</v>
      </c>
      <c r="L1058" s="55"/>
      <c r="M1058" s="56">
        <v>0</v>
      </c>
      <c r="N1058" s="50">
        <f t="shared" si="64"/>
        <v>49440000</v>
      </c>
      <c r="O1058" s="38">
        <v>0.17</v>
      </c>
      <c r="P1058" s="39"/>
      <c r="Q1058" s="40"/>
      <c r="R1058" s="41"/>
      <c r="T1058" s="51">
        <v>45137</v>
      </c>
      <c r="U1058" s="52">
        <f t="shared" si="65"/>
        <v>0.17</v>
      </c>
      <c r="V1058" s="53">
        <f t="shared" si="66"/>
        <v>182</v>
      </c>
      <c r="W1058" s="53">
        <f t="shared" si="67"/>
        <v>31</v>
      </c>
      <c r="Y1058" s="51">
        <f>VLOOKUP(A1058,'[2]BASE 2023'!$C$5:$DV$1213,94,0)</f>
        <v>0</v>
      </c>
      <c r="Z1058" s="51">
        <f>VLOOKUP(A1058,'[2]BASE 2023'!$C$5:$DV$1213,93,0)</f>
        <v>0</v>
      </c>
    </row>
    <row r="1059" spans="1:26" ht="17.25" customHeight="1" x14ac:dyDescent="0.25">
      <c r="A1059" s="58" t="s">
        <v>3555</v>
      </c>
      <c r="B1059" s="33">
        <v>45103</v>
      </c>
      <c r="C1059" s="57">
        <v>45103</v>
      </c>
      <c r="D1059" s="54" t="s">
        <v>737</v>
      </c>
      <c r="E1059" s="36" t="s">
        <v>3750</v>
      </c>
      <c r="F1059" s="42" t="s">
        <v>3970</v>
      </c>
      <c r="G1059" s="46">
        <v>0</v>
      </c>
      <c r="H1059" s="34">
        <v>45833</v>
      </c>
      <c r="I1059" s="36" t="s">
        <v>3982</v>
      </c>
      <c r="J1059" s="36" t="s">
        <v>4110</v>
      </c>
      <c r="K1059" s="37">
        <v>0</v>
      </c>
      <c r="L1059" s="55"/>
      <c r="M1059" s="56">
        <v>0</v>
      </c>
      <c r="N1059" s="50">
        <f t="shared" si="64"/>
        <v>0</v>
      </c>
      <c r="O1059" s="38">
        <v>0.05</v>
      </c>
      <c r="P1059" s="39"/>
      <c r="Q1059" s="40"/>
      <c r="R1059" s="41"/>
      <c r="T1059" s="51">
        <v>45137</v>
      </c>
      <c r="U1059" s="52">
        <f t="shared" si="65"/>
        <v>0.05</v>
      </c>
      <c r="V1059" s="53">
        <f t="shared" si="66"/>
        <v>730</v>
      </c>
      <c r="W1059" s="53">
        <f t="shared" si="67"/>
        <v>34</v>
      </c>
      <c r="Y1059" s="51">
        <f>VLOOKUP(A1059,'[2]BASE 2023'!$C$5:$DV$1213,94,0)</f>
        <v>0</v>
      </c>
      <c r="Z1059" s="51">
        <f>VLOOKUP(A1059,'[2]BASE 2023'!$C$5:$DV$1213,93,0)</f>
        <v>0</v>
      </c>
    </row>
    <row r="1060" spans="1:26" ht="17.25" customHeight="1" x14ac:dyDescent="0.25">
      <c r="A1060" s="58" t="s">
        <v>3473</v>
      </c>
      <c r="B1060" s="33">
        <v>45105</v>
      </c>
      <c r="C1060" s="57">
        <v>45107</v>
      </c>
      <c r="D1060" s="54" t="s">
        <v>732</v>
      </c>
      <c r="E1060" s="36" t="s">
        <v>3699</v>
      </c>
      <c r="F1060" s="42" t="s">
        <v>3868</v>
      </c>
      <c r="G1060" s="46">
        <v>74160000</v>
      </c>
      <c r="H1060" s="34">
        <v>45289</v>
      </c>
      <c r="I1060" s="36" t="s">
        <v>234</v>
      </c>
      <c r="J1060" s="36" t="s">
        <v>4111</v>
      </c>
      <c r="K1060" s="37">
        <v>0</v>
      </c>
      <c r="L1060" s="55"/>
      <c r="M1060" s="56">
        <v>0</v>
      </c>
      <c r="N1060" s="50">
        <f t="shared" si="64"/>
        <v>74160000</v>
      </c>
      <c r="O1060" s="38">
        <v>0.16</v>
      </c>
      <c r="P1060" s="39"/>
      <c r="Q1060" s="40"/>
      <c r="R1060" s="41"/>
      <c r="T1060" s="51">
        <v>45137</v>
      </c>
      <c r="U1060" s="52">
        <f t="shared" si="65"/>
        <v>0.16</v>
      </c>
      <c r="V1060" s="53">
        <f t="shared" si="66"/>
        <v>182</v>
      </c>
      <c r="W1060" s="53">
        <f t="shared" si="67"/>
        <v>30</v>
      </c>
      <c r="Y1060" s="51">
        <f>VLOOKUP(A1060,'[2]BASE 2023'!$C$5:$DV$1213,94,0)</f>
        <v>0</v>
      </c>
      <c r="Z1060" s="51">
        <f>VLOOKUP(A1060,'[2]BASE 2023'!$C$5:$DV$1213,93,0)</f>
        <v>0</v>
      </c>
    </row>
    <row r="1061" spans="1:26" ht="17.25" customHeight="1" x14ac:dyDescent="0.25">
      <c r="A1061" s="58" t="s">
        <v>3474</v>
      </c>
      <c r="B1061" s="33">
        <v>45105</v>
      </c>
      <c r="C1061" s="57">
        <v>45118</v>
      </c>
      <c r="D1061" s="54" t="s">
        <v>732</v>
      </c>
      <c r="E1061" s="36" t="s">
        <v>3700</v>
      </c>
      <c r="F1061" s="42" t="s">
        <v>3869</v>
      </c>
      <c r="G1061" s="46">
        <v>26000000</v>
      </c>
      <c r="H1061" s="34">
        <v>45179</v>
      </c>
      <c r="I1061" s="36" t="s">
        <v>234</v>
      </c>
      <c r="J1061" s="36" t="s">
        <v>4112</v>
      </c>
      <c r="K1061" s="37">
        <v>0</v>
      </c>
      <c r="L1061" s="55"/>
      <c r="M1061" s="56">
        <v>0</v>
      </c>
      <c r="N1061" s="50">
        <f t="shared" si="64"/>
        <v>26000000</v>
      </c>
      <c r="O1061" s="38">
        <v>0.31</v>
      </c>
      <c r="P1061" s="39"/>
      <c r="Q1061" s="40"/>
      <c r="R1061" s="41"/>
      <c r="T1061" s="51">
        <v>45137</v>
      </c>
      <c r="U1061" s="52">
        <f t="shared" si="65"/>
        <v>0.31</v>
      </c>
      <c r="V1061" s="53">
        <f t="shared" si="66"/>
        <v>61</v>
      </c>
      <c r="W1061" s="53">
        <f t="shared" si="67"/>
        <v>19</v>
      </c>
      <c r="Y1061" s="51">
        <f>VLOOKUP(A1061,'[2]BASE 2023'!$C$5:$DV$1213,94,0)</f>
        <v>0</v>
      </c>
      <c r="Z1061" s="51">
        <f>VLOOKUP(A1061,'[2]BASE 2023'!$C$5:$DV$1213,93,0)</f>
        <v>0</v>
      </c>
    </row>
    <row r="1062" spans="1:26" ht="17.25" customHeight="1" x14ac:dyDescent="0.25">
      <c r="A1062" s="58" t="s">
        <v>3475</v>
      </c>
      <c r="B1062" s="33">
        <v>45105</v>
      </c>
      <c r="C1062" s="57">
        <v>45113</v>
      </c>
      <c r="D1062" s="54" t="s">
        <v>732</v>
      </c>
      <c r="E1062" s="36" t="s">
        <v>3701</v>
      </c>
      <c r="F1062" s="42" t="s">
        <v>3870</v>
      </c>
      <c r="G1062" s="46">
        <v>21000000</v>
      </c>
      <c r="H1062" s="34">
        <v>45184</v>
      </c>
      <c r="I1062" s="36" t="s">
        <v>234</v>
      </c>
      <c r="J1062" s="36" t="s">
        <v>4113</v>
      </c>
      <c r="K1062" s="37">
        <v>0</v>
      </c>
      <c r="L1062" s="55"/>
      <c r="M1062" s="56">
        <v>0</v>
      </c>
      <c r="N1062" s="50">
        <f t="shared" si="64"/>
        <v>21000000</v>
      </c>
      <c r="O1062" s="38">
        <v>0.34</v>
      </c>
      <c r="P1062" s="39"/>
      <c r="Q1062" s="40"/>
      <c r="R1062" s="41"/>
      <c r="T1062" s="51">
        <v>45137</v>
      </c>
      <c r="U1062" s="52">
        <f t="shared" si="65"/>
        <v>0.34</v>
      </c>
      <c r="V1062" s="53">
        <f t="shared" si="66"/>
        <v>71</v>
      </c>
      <c r="W1062" s="53">
        <f t="shared" si="67"/>
        <v>24</v>
      </c>
      <c r="Y1062" s="51">
        <f>VLOOKUP(A1062,'[2]BASE 2023'!$C$5:$DV$1213,94,0)</f>
        <v>45185</v>
      </c>
      <c r="Z1062" s="51">
        <f>VLOOKUP(A1062,'[2]BASE 2023'!$C$5:$DV$1213,93,0)</f>
        <v>45184</v>
      </c>
    </row>
    <row r="1063" spans="1:26" ht="17.25" customHeight="1" x14ac:dyDescent="0.25">
      <c r="A1063" s="58" t="s">
        <v>3476</v>
      </c>
      <c r="B1063" s="33">
        <v>45105</v>
      </c>
      <c r="C1063" s="57">
        <v>45108</v>
      </c>
      <c r="D1063" s="54" t="s">
        <v>732</v>
      </c>
      <c r="E1063" s="36" t="s">
        <v>3702</v>
      </c>
      <c r="F1063" s="42" t="s">
        <v>3871</v>
      </c>
      <c r="G1063" s="46">
        <v>33080000</v>
      </c>
      <c r="H1063" s="34">
        <v>45230</v>
      </c>
      <c r="I1063" s="36" t="s">
        <v>234</v>
      </c>
      <c r="J1063" s="36" t="s">
        <v>4114</v>
      </c>
      <c r="K1063" s="37">
        <v>0</v>
      </c>
      <c r="L1063" s="55"/>
      <c r="M1063" s="56">
        <v>0</v>
      </c>
      <c r="N1063" s="50">
        <f t="shared" si="64"/>
        <v>33080000</v>
      </c>
      <c r="O1063" s="38">
        <v>0.24</v>
      </c>
      <c r="P1063" s="39"/>
      <c r="Q1063" s="40"/>
      <c r="R1063" s="41"/>
      <c r="T1063" s="51">
        <v>45137</v>
      </c>
      <c r="U1063" s="52">
        <f t="shared" si="65"/>
        <v>0.24</v>
      </c>
      <c r="V1063" s="53">
        <f t="shared" si="66"/>
        <v>122</v>
      </c>
      <c r="W1063" s="53">
        <f t="shared" si="67"/>
        <v>29</v>
      </c>
      <c r="Y1063" s="51">
        <f>VLOOKUP(A1063,'[2]BASE 2023'!$C$5:$DV$1213,94,0)</f>
        <v>0</v>
      </c>
      <c r="Z1063" s="51">
        <f>VLOOKUP(A1063,'[2]BASE 2023'!$C$5:$DV$1213,93,0)</f>
        <v>0</v>
      </c>
    </row>
    <row r="1064" spans="1:26" ht="17.25" customHeight="1" x14ac:dyDescent="0.25">
      <c r="A1064" s="58" t="s">
        <v>3477</v>
      </c>
      <c r="B1064" s="33">
        <v>45105</v>
      </c>
      <c r="C1064" s="57">
        <v>45106</v>
      </c>
      <c r="D1064" s="54" t="s">
        <v>732</v>
      </c>
      <c r="E1064" s="36" t="s">
        <v>602</v>
      </c>
      <c r="F1064" s="42" t="s">
        <v>3872</v>
      </c>
      <c r="G1064" s="46">
        <v>23200000</v>
      </c>
      <c r="H1064" s="34">
        <v>45227</v>
      </c>
      <c r="I1064" s="36" t="s">
        <v>234</v>
      </c>
      <c r="J1064" s="36" t="s">
        <v>4115</v>
      </c>
      <c r="K1064" s="37">
        <v>0</v>
      </c>
      <c r="L1064" s="55"/>
      <c r="M1064" s="56">
        <v>0</v>
      </c>
      <c r="N1064" s="50">
        <f t="shared" si="64"/>
        <v>23200000</v>
      </c>
      <c r="O1064" s="38">
        <v>0.26</v>
      </c>
      <c r="P1064" s="39"/>
      <c r="Q1064" s="40"/>
      <c r="R1064" s="41"/>
      <c r="T1064" s="51">
        <v>45137</v>
      </c>
      <c r="U1064" s="52">
        <f t="shared" si="65"/>
        <v>0.26</v>
      </c>
      <c r="V1064" s="53">
        <f t="shared" si="66"/>
        <v>121</v>
      </c>
      <c r="W1064" s="53">
        <f t="shared" si="67"/>
        <v>31</v>
      </c>
      <c r="Y1064" s="51">
        <f>VLOOKUP(A1064,'[2]BASE 2023'!$C$5:$DV$1213,94,0)</f>
        <v>0</v>
      </c>
      <c r="Z1064" s="51">
        <f>VLOOKUP(A1064,'[2]BASE 2023'!$C$5:$DV$1213,93,0)</f>
        <v>0</v>
      </c>
    </row>
    <row r="1065" spans="1:26" ht="17.25" customHeight="1" x14ac:dyDescent="0.25">
      <c r="A1065" s="58" t="s">
        <v>3478</v>
      </c>
      <c r="B1065" s="33">
        <v>45105</v>
      </c>
      <c r="C1065" s="57">
        <v>45114</v>
      </c>
      <c r="D1065" s="54" t="s">
        <v>734</v>
      </c>
      <c r="E1065" s="36" t="s">
        <v>3703</v>
      </c>
      <c r="F1065" s="42" t="s">
        <v>3873</v>
      </c>
      <c r="G1065" s="46">
        <v>31641267</v>
      </c>
      <c r="H1065" s="34">
        <v>45199</v>
      </c>
      <c r="I1065" s="36" t="s">
        <v>234</v>
      </c>
      <c r="J1065" s="36" t="s">
        <v>4116</v>
      </c>
      <c r="K1065" s="37">
        <v>0</v>
      </c>
      <c r="L1065" s="55"/>
      <c r="M1065" s="56">
        <v>0</v>
      </c>
      <c r="N1065" s="50">
        <f t="shared" si="64"/>
        <v>31641267</v>
      </c>
      <c r="O1065" s="38">
        <v>0.27</v>
      </c>
      <c r="P1065" s="39"/>
      <c r="Q1065" s="40"/>
      <c r="R1065" s="41"/>
      <c r="T1065" s="51">
        <v>45137</v>
      </c>
      <c r="U1065" s="52">
        <f t="shared" si="65"/>
        <v>0.27</v>
      </c>
      <c r="V1065" s="53">
        <f t="shared" si="66"/>
        <v>85</v>
      </c>
      <c r="W1065" s="53">
        <f t="shared" si="67"/>
        <v>23</v>
      </c>
      <c r="Y1065" s="51">
        <f>VLOOKUP(A1065,'[2]BASE 2023'!$C$5:$DV$1213,94,0)</f>
        <v>0</v>
      </c>
      <c r="Z1065" s="51">
        <f>VLOOKUP(A1065,'[2]BASE 2023'!$C$5:$DV$1213,93,0)</f>
        <v>0</v>
      </c>
    </row>
    <row r="1066" spans="1:26" ht="17.25" customHeight="1" x14ac:dyDescent="0.25">
      <c r="A1066" s="58" t="s">
        <v>3479</v>
      </c>
      <c r="B1066" s="33">
        <v>45105</v>
      </c>
      <c r="C1066" s="57">
        <v>45111</v>
      </c>
      <c r="D1066" s="54" t="s">
        <v>732</v>
      </c>
      <c r="E1066" s="36" t="s">
        <v>3704</v>
      </c>
      <c r="F1066" s="42" t="s">
        <v>3874</v>
      </c>
      <c r="G1066" s="46">
        <v>33475000</v>
      </c>
      <c r="H1066" s="34">
        <v>45263</v>
      </c>
      <c r="I1066" s="36" t="s">
        <v>234</v>
      </c>
      <c r="J1066" s="36" t="s">
        <v>4117</v>
      </c>
      <c r="K1066" s="37">
        <v>0</v>
      </c>
      <c r="L1066" s="55"/>
      <c r="M1066" s="56">
        <v>0</v>
      </c>
      <c r="N1066" s="50">
        <f t="shared" si="64"/>
        <v>33475000</v>
      </c>
      <c r="O1066" s="38">
        <v>0.17</v>
      </c>
      <c r="P1066" s="39"/>
      <c r="Q1066" s="40"/>
      <c r="R1066" s="41"/>
      <c r="T1066" s="51">
        <v>45137</v>
      </c>
      <c r="U1066" s="52">
        <f t="shared" si="65"/>
        <v>0.17</v>
      </c>
      <c r="V1066" s="53">
        <f t="shared" si="66"/>
        <v>152</v>
      </c>
      <c r="W1066" s="53">
        <f t="shared" si="67"/>
        <v>26</v>
      </c>
      <c r="Y1066" s="51">
        <f>VLOOKUP(A1066,'[2]BASE 2023'!$C$5:$DV$1213,94,0)</f>
        <v>0</v>
      </c>
      <c r="Z1066" s="51">
        <f>VLOOKUP(A1066,'[2]BASE 2023'!$C$5:$DV$1213,93,0)</f>
        <v>0</v>
      </c>
    </row>
    <row r="1067" spans="1:26" ht="17.25" customHeight="1" x14ac:dyDescent="0.25">
      <c r="A1067" s="58" t="s">
        <v>3480</v>
      </c>
      <c r="B1067" s="33">
        <v>45105</v>
      </c>
      <c r="C1067" s="57">
        <v>45111</v>
      </c>
      <c r="D1067" s="54" t="s">
        <v>732</v>
      </c>
      <c r="E1067" s="36" t="s">
        <v>3705</v>
      </c>
      <c r="F1067" s="42" t="s">
        <v>3874</v>
      </c>
      <c r="G1067" s="46">
        <v>33475000</v>
      </c>
      <c r="H1067" s="34">
        <v>45263</v>
      </c>
      <c r="I1067" s="36" t="s">
        <v>234</v>
      </c>
      <c r="J1067" s="36" t="s">
        <v>4118</v>
      </c>
      <c r="K1067" s="37">
        <v>0</v>
      </c>
      <c r="L1067" s="55"/>
      <c r="M1067" s="56">
        <v>0</v>
      </c>
      <c r="N1067" s="50">
        <f t="shared" si="64"/>
        <v>33475000</v>
      </c>
      <c r="O1067" s="38">
        <v>0.17</v>
      </c>
      <c r="P1067" s="39"/>
      <c r="Q1067" s="40"/>
      <c r="R1067" s="41"/>
      <c r="T1067" s="51">
        <v>45137</v>
      </c>
      <c r="U1067" s="52">
        <f t="shared" si="65"/>
        <v>0.17</v>
      </c>
      <c r="V1067" s="53">
        <f t="shared" si="66"/>
        <v>152</v>
      </c>
      <c r="W1067" s="53">
        <f t="shared" si="67"/>
        <v>26</v>
      </c>
      <c r="Y1067" s="51">
        <f>VLOOKUP(A1067,'[2]BASE 2023'!$C$5:$DV$1213,94,0)</f>
        <v>0</v>
      </c>
      <c r="Z1067" s="51">
        <f>VLOOKUP(A1067,'[2]BASE 2023'!$C$5:$DV$1213,93,0)</f>
        <v>0</v>
      </c>
    </row>
    <row r="1068" spans="1:26" ht="17.25" customHeight="1" x14ac:dyDescent="0.25">
      <c r="A1068" s="58" t="s">
        <v>3481</v>
      </c>
      <c r="B1068" s="33">
        <v>45104</v>
      </c>
      <c r="C1068" s="57">
        <v>45106</v>
      </c>
      <c r="D1068" s="54" t="s">
        <v>732</v>
      </c>
      <c r="E1068" s="36" t="s">
        <v>3706</v>
      </c>
      <c r="F1068" s="42" t="s">
        <v>3875</v>
      </c>
      <c r="G1068" s="46">
        <v>40002000</v>
      </c>
      <c r="H1068" s="34">
        <v>45288</v>
      </c>
      <c r="I1068" s="36" t="s">
        <v>234</v>
      </c>
      <c r="J1068" s="36" t="s">
        <v>4119</v>
      </c>
      <c r="K1068" s="37">
        <v>0</v>
      </c>
      <c r="L1068" s="55"/>
      <c r="M1068" s="56">
        <v>0</v>
      </c>
      <c r="N1068" s="50">
        <f t="shared" si="64"/>
        <v>40002000</v>
      </c>
      <c r="O1068" s="38">
        <v>0.17</v>
      </c>
      <c r="P1068" s="39"/>
      <c r="Q1068" s="40"/>
      <c r="R1068" s="41"/>
      <c r="T1068" s="51">
        <v>45137</v>
      </c>
      <c r="U1068" s="52">
        <f t="shared" si="65"/>
        <v>0.17</v>
      </c>
      <c r="V1068" s="53">
        <f t="shared" si="66"/>
        <v>182</v>
      </c>
      <c r="W1068" s="53">
        <f t="shared" si="67"/>
        <v>31</v>
      </c>
      <c r="Y1068" s="51">
        <f>VLOOKUP(A1068,'[2]BASE 2023'!$C$5:$DV$1213,94,0)</f>
        <v>0</v>
      </c>
      <c r="Z1068" s="51">
        <f>VLOOKUP(A1068,'[2]BASE 2023'!$C$5:$DV$1213,93,0)</f>
        <v>0</v>
      </c>
    </row>
    <row r="1069" spans="1:26" ht="17.25" customHeight="1" x14ac:dyDescent="0.25">
      <c r="A1069" s="58" t="s">
        <v>3482</v>
      </c>
      <c r="B1069" s="33">
        <v>45104</v>
      </c>
      <c r="C1069" s="57">
        <v>45111</v>
      </c>
      <c r="D1069" s="54" t="s">
        <v>732</v>
      </c>
      <c r="E1069" s="36" t="s">
        <v>3707</v>
      </c>
      <c r="F1069" s="42" t="s">
        <v>3876</v>
      </c>
      <c r="G1069" s="46">
        <v>15900000</v>
      </c>
      <c r="H1069" s="34">
        <v>45202</v>
      </c>
      <c r="I1069" s="36" t="s">
        <v>234</v>
      </c>
      <c r="J1069" s="36" t="s">
        <v>4120</v>
      </c>
      <c r="K1069" s="37">
        <v>0</v>
      </c>
      <c r="L1069" s="55"/>
      <c r="M1069" s="56">
        <v>0</v>
      </c>
      <c r="N1069" s="50">
        <f t="shared" si="64"/>
        <v>15900000</v>
      </c>
      <c r="O1069" s="38">
        <v>0.28999999999999998</v>
      </c>
      <c r="P1069" s="39"/>
      <c r="Q1069" s="40"/>
      <c r="R1069" s="41"/>
      <c r="T1069" s="51">
        <v>45137</v>
      </c>
      <c r="U1069" s="52">
        <f t="shared" si="65"/>
        <v>0.28999999999999998</v>
      </c>
      <c r="V1069" s="53">
        <f t="shared" si="66"/>
        <v>91</v>
      </c>
      <c r="W1069" s="53">
        <f t="shared" si="67"/>
        <v>26</v>
      </c>
      <c r="Y1069" s="51">
        <f>VLOOKUP(A1069,'[2]BASE 2023'!$C$5:$DV$1213,94,0)</f>
        <v>0</v>
      </c>
      <c r="Z1069" s="51">
        <f>VLOOKUP(A1069,'[2]BASE 2023'!$C$5:$DV$1213,93,0)</f>
        <v>0</v>
      </c>
    </row>
    <row r="1070" spans="1:26" ht="17.25" customHeight="1" x14ac:dyDescent="0.25">
      <c r="A1070" s="58" t="s">
        <v>3483</v>
      </c>
      <c r="B1070" s="33">
        <v>45104</v>
      </c>
      <c r="C1070" s="57">
        <v>45107</v>
      </c>
      <c r="D1070" s="54" t="s">
        <v>733</v>
      </c>
      <c r="E1070" s="36" t="s">
        <v>3708</v>
      </c>
      <c r="F1070" s="42" t="s">
        <v>3802</v>
      </c>
      <c r="G1070" s="46">
        <v>16786467</v>
      </c>
      <c r="H1070" s="34">
        <v>45292</v>
      </c>
      <c r="I1070" s="36" t="s">
        <v>234</v>
      </c>
      <c r="J1070" s="36" t="s">
        <v>4121</v>
      </c>
      <c r="K1070" s="37">
        <v>0</v>
      </c>
      <c r="L1070" s="55"/>
      <c r="M1070" s="56">
        <v>0</v>
      </c>
      <c r="N1070" s="50">
        <f t="shared" si="64"/>
        <v>16786467</v>
      </c>
      <c r="O1070" s="38">
        <v>0.16</v>
      </c>
      <c r="P1070" s="39"/>
      <c r="Q1070" s="40"/>
      <c r="R1070" s="41"/>
      <c r="T1070" s="51">
        <v>45137</v>
      </c>
      <c r="U1070" s="52">
        <f t="shared" si="65"/>
        <v>0.16</v>
      </c>
      <c r="V1070" s="53">
        <f t="shared" si="66"/>
        <v>185</v>
      </c>
      <c r="W1070" s="53">
        <f t="shared" si="67"/>
        <v>30</v>
      </c>
      <c r="Y1070" s="51">
        <f>VLOOKUP(A1070,'[2]BASE 2023'!$C$5:$DV$1213,94,0)</f>
        <v>0</v>
      </c>
      <c r="Z1070" s="51">
        <f>VLOOKUP(A1070,'[2]BASE 2023'!$C$5:$DV$1213,93,0)</f>
        <v>0</v>
      </c>
    </row>
    <row r="1071" spans="1:26" ht="17.25" customHeight="1" x14ac:dyDescent="0.25">
      <c r="A1071" s="58" t="s">
        <v>3484</v>
      </c>
      <c r="B1071" s="33">
        <v>45105</v>
      </c>
      <c r="C1071" s="57">
        <v>45113</v>
      </c>
      <c r="D1071" s="54" t="s">
        <v>732</v>
      </c>
      <c r="E1071" s="36" t="s">
        <v>3709</v>
      </c>
      <c r="F1071" s="42" t="s">
        <v>116</v>
      </c>
      <c r="G1071" s="46">
        <v>34299000</v>
      </c>
      <c r="H1071" s="34">
        <v>45296</v>
      </c>
      <c r="I1071" s="36" t="s">
        <v>234</v>
      </c>
      <c r="J1071" s="36" t="s">
        <v>4122</v>
      </c>
      <c r="K1071" s="37">
        <v>0</v>
      </c>
      <c r="L1071" s="55"/>
      <c r="M1071" s="56">
        <v>0</v>
      </c>
      <c r="N1071" s="50">
        <f t="shared" si="64"/>
        <v>34299000</v>
      </c>
      <c r="O1071" s="38">
        <v>0.13</v>
      </c>
      <c r="P1071" s="39"/>
      <c r="Q1071" s="40"/>
      <c r="R1071" s="41"/>
      <c r="T1071" s="51">
        <v>45137</v>
      </c>
      <c r="U1071" s="52">
        <f t="shared" si="65"/>
        <v>0.13</v>
      </c>
      <c r="V1071" s="53">
        <f t="shared" si="66"/>
        <v>183</v>
      </c>
      <c r="W1071" s="53">
        <f t="shared" si="67"/>
        <v>24</v>
      </c>
      <c r="Y1071" s="51">
        <f>VLOOKUP(A1071,'[2]BASE 2023'!$C$5:$DV$1213,94,0)</f>
        <v>0</v>
      </c>
      <c r="Z1071" s="51">
        <f>VLOOKUP(A1071,'[2]BASE 2023'!$C$5:$DV$1213,93,0)</f>
        <v>0</v>
      </c>
    </row>
    <row r="1072" spans="1:26" ht="17.25" customHeight="1" x14ac:dyDescent="0.25">
      <c r="A1072" s="58" t="s">
        <v>3485</v>
      </c>
      <c r="B1072" s="33">
        <v>45105</v>
      </c>
      <c r="C1072" s="57">
        <v>45107</v>
      </c>
      <c r="D1072" s="54" t="s">
        <v>732</v>
      </c>
      <c r="E1072" s="36" t="s">
        <v>3710</v>
      </c>
      <c r="F1072" s="42" t="s">
        <v>3877</v>
      </c>
      <c r="G1072" s="46">
        <v>48000000</v>
      </c>
      <c r="H1072" s="34">
        <v>45289</v>
      </c>
      <c r="I1072" s="36" t="s">
        <v>234</v>
      </c>
      <c r="J1072" s="36" t="s">
        <v>4123</v>
      </c>
      <c r="K1072" s="37">
        <v>0</v>
      </c>
      <c r="L1072" s="55"/>
      <c r="M1072" s="56">
        <v>0</v>
      </c>
      <c r="N1072" s="50">
        <f t="shared" si="64"/>
        <v>48000000</v>
      </c>
      <c r="O1072" s="38">
        <v>0.16</v>
      </c>
      <c r="P1072" s="39"/>
      <c r="Q1072" s="40"/>
      <c r="R1072" s="41"/>
      <c r="T1072" s="51">
        <v>45137</v>
      </c>
      <c r="U1072" s="52">
        <f t="shared" si="65"/>
        <v>0.16</v>
      </c>
      <c r="V1072" s="53">
        <f t="shared" si="66"/>
        <v>182</v>
      </c>
      <c r="W1072" s="53">
        <f t="shared" si="67"/>
        <v>30</v>
      </c>
      <c r="Y1072" s="51">
        <f>VLOOKUP(A1072,'[2]BASE 2023'!$C$5:$DV$1213,94,0)</f>
        <v>0</v>
      </c>
      <c r="Z1072" s="51">
        <f>VLOOKUP(A1072,'[2]BASE 2023'!$C$5:$DV$1213,93,0)</f>
        <v>0</v>
      </c>
    </row>
    <row r="1073" spans="1:26" ht="17.25" customHeight="1" x14ac:dyDescent="0.25">
      <c r="A1073" s="58" t="s">
        <v>3486</v>
      </c>
      <c r="B1073" s="33">
        <v>45105</v>
      </c>
      <c r="C1073" s="57">
        <v>45107</v>
      </c>
      <c r="D1073" s="54" t="s">
        <v>733</v>
      </c>
      <c r="E1073" s="36" t="s">
        <v>2206</v>
      </c>
      <c r="F1073" s="42" t="s">
        <v>2207</v>
      </c>
      <c r="G1073" s="46">
        <v>21000000</v>
      </c>
      <c r="H1073" s="34">
        <v>45289</v>
      </c>
      <c r="I1073" s="36" t="s">
        <v>234</v>
      </c>
      <c r="J1073" s="36" t="s">
        <v>4124</v>
      </c>
      <c r="K1073" s="37">
        <v>0</v>
      </c>
      <c r="L1073" s="55"/>
      <c r="M1073" s="56">
        <v>0</v>
      </c>
      <c r="N1073" s="50">
        <f t="shared" si="64"/>
        <v>21000000</v>
      </c>
      <c r="O1073" s="38">
        <v>0.16</v>
      </c>
      <c r="P1073" s="39"/>
      <c r="Q1073" s="40"/>
      <c r="R1073" s="41"/>
      <c r="T1073" s="51">
        <v>45137</v>
      </c>
      <c r="U1073" s="52">
        <f t="shared" si="65"/>
        <v>0.16</v>
      </c>
      <c r="V1073" s="53">
        <f t="shared" si="66"/>
        <v>182</v>
      </c>
      <c r="W1073" s="53">
        <f t="shared" si="67"/>
        <v>30</v>
      </c>
      <c r="Y1073" s="51">
        <f>VLOOKUP(A1073,'[2]BASE 2023'!$C$5:$DV$1213,94,0)</f>
        <v>0</v>
      </c>
      <c r="Z1073" s="51">
        <f>VLOOKUP(A1073,'[2]BASE 2023'!$C$5:$DV$1213,93,0)</f>
        <v>0</v>
      </c>
    </row>
    <row r="1074" spans="1:26" ht="17.25" customHeight="1" x14ac:dyDescent="0.25">
      <c r="A1074" s="58" t="s">
        <v>3487</v>
      </c>
      <c r="B1074" s="33">
        <v>45105</v>
      </c>
      <c r="C1074" s="57">
        <v>45107</v>
      </c>
      <c r="D1074" s="54" t="s">
        <v>733</v>
      </c>
      <c r="E1074" s="36" t="s">
        <v>503</v>
      </c>
      <c r="F1074" s="42" t="s">
        <v>3878</v>
      </c>
      <c r="G1074" s="46">
        <v>28200000</v>
      </c>
      <c r="H1074" s="34">
        <v>45289</v>
      </c>
      <c r="I1074" s="36" t="s">
        <v>234</v>
      </c>
      <c r="J1074" s="36" t="s">
        <v>4125</v>
      </c>
      <c r="K1074" s="37">
        <v>0</v>
      </c>
      <c r="L1074" s="55"/>
      <c r="M1074" s="56">
        <v>0</v>
      </c>
      <c r="N1074" s="50">
        <f t="shared" si="64"/>
        <v>28200000</v>
      </c>
      <c r="O1074" s="38">
        <v>0.16</v>
      </c>
      <c r="P1074" s="39"/>
      <c r="Q1074" s="40"/>
      <c r="R1074" s="41"/>
      <c r="T1074" s="51">
        <v>45137</v>
      </c>
      <c r="U1074" s="52">
        <f t="shared" si="65"/>
        <v>0.16</v>
      </c>
      <c r="V1074" s="53">
        <f t="shared" si="66"/>
        <v>182</v>
      </c>
      <c r="W1074" s="53">
        <f t="shared" si="67"/>
        <v>30</v>
      </c>
      <c r="Y1074" s="51">
        <f>VLOOKUP(A1074,'[2]BASE 2023'!$C$5:$DV$1213,94,0)</f>
        <v>0</v>
      </c>
      <c r="Z1074" s="51">
        <f>VLOOKUP(A1074,'[2]BASE 2023'!$C$5:$DV$1213,93,0)</f>
        <v>0</v>
      </c>
    </row>
    <row r="1075" spans="1:26" ht="17.25" customHeight="1" x14ac:dyDescent="0.25">
      <c r="A1075" s="58" t="s">
        <v>3488</v>
      </c>
      <c r="B1075" s="33">
        <v>45105</v>
      </c>
      <c r="C1075" s="57">
        <v>45107</v>
      </c>
      <c r="D1075" s="54" t="s">
        <v>732</v>
      </c>
      <c r="E1075" s="36" t="s">
        <v>501</v>
      </c>
      <c r="F1075" s="42" t="s">
        <v>2211</v>
      </c>
      <c r="G1075" s="46">
        <v>36600000</v>
      </c>
      <c r="H1075" s="34">
        <v>45289</v>
      </c>
      <c r="I1075" s="36" t="s">
        <v>234</v>
      </c>
      <c r="J1075" s="36" t="s">
        <v>4126</v>
      </c>
      <c r="K1075" s="37">
        <v>0</v>
      </c>
      <c r="L1075" s="55"/>
      <c r="M1075" s="56">
        <v>0</v>
      </c>
      <c r="N1075" s="50">
        <f t="shared" si="64"/>
        <v>36600000</v>
      </c>
      <c r="O1075" s="38">
        <v>0.16</v>
      </c>
      <c r="P1075" s="39"/>
      <c r="Q1075" s="40"/>
      <c r="R1075" s="41"/>
      <c r="T1075" s="51">
        <v>45137</v>
      </c>
      <c r="U1075" s="52">
        <f t="shared" si="65"/>
        <v>0.16</v>
      </c>
      <c r="V1075" s="53">
        <f t="shared" si="66"/>
        <v>182</v>
      </c>
      <c r="W1075" s="53">
        <f t="shared" si="67"/>
        <v>30</v>
      </c>
      <c r="Y1075" s="51">
        <f>VLOOKUP(A1075,'[2]BASE 2023'!$C$5:$DV$1213,94,0)</f>
        <v>0</v>
      </c>
      <c r="Z1075" s="51">
        <f>VLOOKUP(A1075,'[2]BASE 2023'!$C$5:$DV$1213,93,0)</f>
        <v>0</v>
      </c>
    </row>
    <row r="1076" spans="1:26" ht="17.25" customHeight="1" x14ac:dyDescent="0.25">
      <c r="A1076" s="58" t="s">
        <v>3489</v>
      </c>
      <c r="B1076" s="33">
        <v>45105</v>
      </c>
      <c r="C1076" s="57">
        <v>45107</v>
      </c>
      <c r="D1076" s="54" t="s">
        <v>732</v>
      </c>
      <c r="E1076" s="36" t="s">
        <v>268</v>
      </c>
      <c r="F1076" s="42" t="s">
        <v>2202</v>
      </c>
      <c r="G1076" s="46">
        <v>36600000</v>
      </c>
      <c r="H1076" s="34">
        <v>45289</v>
      </c>
      <c r="I1076" s="36" t="s">
        <v>234</v>
      </c>
      <c r="J1076" s="36" t="s">
        <v>4127</v>
      </c>
      <c r="K1076" s="37">
        <v>0</v>
      </c>
      <c r="L1076" s="55"/>
      <c r="M1076" s="56">
        <v>0</v>
      </c>
      <c r="N1076" s="50">
        <f t="shared" si="64"/>
        <v>36600000</v>
      </c>
      <c r="O1076" s="38">
        <v>0.16</v>
      </c>
      <c r="P1076" s="39"/>
      <c r="Q1076" s="40"/>
      <c r="R1076" s="41"/>
      <c r="T1076" s="51">
        <v>45137</v>
      </c>
      <c r="U1076" s="52">
        <f t="shared" si="65"/>
        <v>0.16</v>
      </c>
      <c r="V1076" s="53">
        <f t="shared" si="66"/>
        <v>182</v>
      </c>
      <c r="W1076" s="53">
        <f t="shared" si="67"/>
        <v>30</v>
      </c>
      <c r="Y1076" s="51">
        <f>VLOOKUP(A1076,'[2]BASE 2023'!$C$5:$DV$1213,94,0)</f>
        <v>0</v>
      </c>
      <c r="Z1076" s="51">
        <f>VLOOKUP(A1076,'[2]BASE 2023'!$C$5:$DV$1213,93,0)</f>
        <v>0</v>
      </c>
    </row>
    <row r="1077" spans="1:26" ht="17.25" customHeight="1" x14ac:dyDescent="0.25">
      <c r="A1077" s="58" t="s">
        <v>3490</v>
      </c>
      <c r="B1077" s="33">
        <v>45105</v>
      </c>
      <c r="C1077" s="57">
        <v>45106</v>
      </c>
      <c r="D1077" s="54" t="s">
        <v>732</v>
      </c>
      <c r="E1077" s="36" t="s">
        <v>3711</v>
      </c>
      <c r="F1077" s="42" t="s">
        <v>3879</v>
      </c>
      <c r="G1077" s="46">
        <v>54000000</v>
      </c>
      <c r="H1077" s="34">
        <v>45288</v>
      </c>
      <c r="I1077" s="36" t="s">
        <v>234</v>
      </c>
      <c r="J1077" s="36" t="s">
        <v>4128</v>
      </c>
      <c r="K1077" s="37">
        <v>0</v>
      </c>
      <c r="L1077" s="55"/>
      <c r="M1077" s="56">
        <v>0</v>
      </c>
      <c r="N1077" s="50">
        <f t="shared" si="64"/>
        <v>54000000</v>
      </c>
      <c r="O1077" s="38">
        <v>0.17</v>
      </c>
      <c r="P1077" s="39"/>
      <c r="Q1077" s="40"/>
      <c r="R1077" s="41"/>
      <c r="T1077" s="51">
        <v>45137</v>
      </c>
      <c r="U1077" s="52">
        <f t="shared" si="65"/>
        <v>0.17</v>
      </c>
      <c r="V1077" s="53">
        <f t="shared" si="66"/>
        <v>182</v>
      </c>
      <c r="W1077" s="53">
        <f t="shared" si="67"/>
        <v>31</v>
      </c>
      <c r="Y1077" s="51">
        <f>VLOOKUP(A1077,'[2]BASE 2023'!$C$5:$DV$1213,94,0)</f>
        <v>0</v>
      </c>
      <c r="Z1077" s="51">
        <f>VLOOKUP(A1077,'[2]BASE 2023'!$C$5:$DV$1213,93,0)</f>
        <v>0</v>
      </c>
    </row>
    <row r="1078" spans="1:26" ht="17.25" customHeight="1" x14ac:dyDescent="0.25">
      <c r="A1078" s="58" t="s">
        <v>3491</v>
      </c>
      <c r="B1078" s="33">
        <v>45104</v>
      </c>
      <c r="C1078" s="57">
        <v>45108</v>
      </c>
      <c r="D1078" s="54" t="s">
        <v>732</v>
      </c>
      <c r="E1078" s="36" t="s">
        <v>3712</v>
      </c>
      <c r="F1078" s="42" t="s">
        <v>3880</v>
      </c>
      <c r="G1078" s="46">
        <v>33566667</v>
      </c>
      <c r="H1078" s="34">
        <v>45301</v>
      </c>
      <c r="I1078" s="36" t="s">
        <v>234</v>
      </c>
      <c r="J1078" s="36" t="s">
        <v>4129</v>
      </c>
      <c r="K1078" s="37">
        <v>0</v>
      </c>
      <c r="L1078" s="55"/>
      <c r="M1078" s="56">
        <v>0</v>
      </c>
      <c r="N1078" s="50">
        <f t="shared" si="64"/>
        <v>33566667</v>
      </c>
      <c r="O1078" s="38">
        <v>0.15</v>
      </c>
      <c r="P1078" s="39"/>
      <c r="Q1078" s="40"/>
      <c r="R1078" s="41"/>
      <c r="T1078" s="51">
        <v>45137</v>
      </c>
      <c r="U1078" s="52">
        <f t="shared" si="65"/>
        <v>0.15</v>
      </c>
      <c r="V1078" s="53">
        <f t="shared" si="66"/>
        <v>193</v>
      </c>
      <c r="W1078" s="53">
        <f t="shared" si="67"/>
        <v>29</v>
      </c>
      <c r="Y1078" s="51">
        <f>VLOOKUP(A1078,'[2]BASE 2023'!$C$5:$DV$1213,94,0)</f>
        <v>0</v>
      </c>
      <c r="Z1078" s="51">
        <f>VLOOKUP(A1078,'[2]BASE 2023'!$C$5:$DV$1213,93,0)</f>
        <v>0</v>
      </c>
    </row>
    <row r="1079" spans="1:26" ht="17.25" customHeight="1" x14ac:dyDescent="0.25">
      <c r="A1079" s="58" t="s">
        <v>3492</v>
      </c>
      <c r="B1079" s="33">
        <v>45105</v>
      </c>
      <c r="C1079" s="57">
        <v>45107</v>
      </c>
      <c r="D1079" s="54" t="s">
        <v>732</v>
      </c>
      <c r="E1079" s="36" t="s">
        <v>2208</v>
      </c>
      <c r="F1079" s="42" t="s">
        <v>2209</v>
      </c>
      <c r="G1079" s="46">
        <v>36600000</v>
      </c>
      <c r="H1079" s="34">
        <v>45289</v>
      </c>
      <c r="I1079" s="36" t="s">
        <v>234</v>
      </c>
      <c r="J1079" s="36" t="s">
        <v>4130</v>
      </c>
      <c r="K1079" s="37">
        <v>0</v>
      </c>
      <c r="L1079" s="55"/>
      <c r="M1079" s="56">
        <v>0</v>
      </c>
      <c r="N1079" s="50">
        <f t="shared" si="64"/>
        <v>36600000</v>
      </c>
      <c r="O1079" s="38">
        <v>0.16</v>
      </c>
      <c r="P1079" s="39"/>
      <c r="Q1079" s="40"/>
      <c r="R1079" s="41"/>
      <c r="T1079" s="51">
        <v>45137</v>
      </c>
      <c r="U1079" s="52">
        <f t="shared" si="65"/>
        <v>0.16</v>
      </c>
      <c r="V1079" s="53">
        <f t="shared" si="66"/>
        <v>182</v>
      </c>
      <c r="W1079" s="53">
        <f t="shared" si="67"/>
        <v>30</v>
      </c>
      <c r="Y1079" s="51">
        <f>VLOOKUP(A1079,'[2]BASE 2023'!$C$5:$DV$1213,94,0)</f>
        <v>0</v>
      </c>
      <c r="Z1079" s="51">
        <f>VLOOKUP(A1079,'[2]BASE 2023'!$C$5:$DV$1213,93,0)</f>
        <v>0</v>
      </c>
    </row>
    <row r="1080" spans="1:26" ht="17.25" customHeight="1" x14ac:dyDescent="0.25">
      <c r="A1080" s="58" t="s">
        <v>3493</v>
      </c>
      <c r="B1080" s="33">
        <v>45105</v>
      </c>
      <c r="C1080" s="57">
        <v>45107</v>
      </c>
      <c r="D1080" s="54" t="s">
        <v>732</v>
      </c>
      <c r="E1080" s="36" t="s">
        <v>505</v>
      </c>
      <c r="F1080" s="42" t="s">
        <v>2204</v>
      </c>
      <c r="G1080" s="46">
        <v>36600000</v>
      </c>
      <c r="H1080" s="34">
        <v>45289</v>
      </c>
      <c r="I1080" s="36" t="s">
        <v>234</v>
      </c>
      <c r="J1080" s="36" t="s">
        <v>4131</v>
      </c>
      <c r="K1080" s="37">
        <v>0</v>
      </c>
      <c r="L1080" s="55"/>
      <c r="M1080" s="56">
        <v>0</v>
      </c>
      <c r="N1080" s="50">
        <f t="shared" si="64"/>
        <v>36600000</v>
      </c>
      <c r="O1080" s="38">
        <v>0.16</v>
      </c>
      <c r="P1080" s="39"/>
      <c r="Q1080" s="40"/>
      <c r="R1080" s="41"/>
      <c r="T1080" s="51">
        <v>45137</v>
      </c>
      <c r="U1080" s="52">
        <f t="shared" si="65"/>
        <v>0.16</v>
      </c>
      <c r="V1080" s="53">
        <f t="shared" si="66"/>
        <v>182</v>
      </c>
      <c r="W1080" s="53">
        <f t="shared" si="67"/>
        <v>30</v>
      </c>
      <c r="Y1080" s="51">
        <f>VLOOKUP(A1080,'[2]BASE 2023'!$C$5:$DV$1213,94,0)</f>
        <v>0</v>
      </c>
      <c r="Z1080" s="51">
        <f>VLOOKUP(A1080,'[2]BASE 2023'!$C$5:$DV$1213,93,0)</f>
        <v>0</v>
      </c>
    </row>
    <row r="1081" spans="1:26" ht="17.25" customHeight="1" x14ac:dyDescent="0.25">
      <c r="A1081" s="58" t="s">
        <v>3494</v>
      </c>
      <c r="B1081" s="33">
        <v>45105</v>
      </c>
      <c r="C1081" s="57">
        <v>45111</v>
      </c>
      <c r="D1081" s="54" t="s">
        <v>732</v>
      </c>
      <c r="E1081" s="36" t="s">
        <v>527</v>
      </c>
      <c r="F1081" s="42" t="s">
        <v>3881</v>
      </c>
      <c r="G1081" s="46">
        <v>31518000</v>
      </c>
      <c r="H1081" s="34">
        <v>45294</v>
      </c>
      <c r="I1081" s="36" t="s">
        <v>234</v>
      </c>
      <c r="J1081" s="36" t="s">
        <v>4132</v>
      </c>
      <c r="K1081" s="37">
        <v>0</v>
      </c>
      <c r="L1081" s="55"/>
      <c r="M1081" s="56">
        <v>0</v>
      </c>
      <c r="N1081" s="50">
        <f t="shared" si="64"/>
        <v>31518000</v>
      </c>
      <c r="O1081" s="38">
        <v>0.14000000000000001</v>
      </c>
      <c r="P1081" s="39"/>
      <c r="Q1081" s="40"/>
      <c r="R1081" s="41"/>
      <c r="T1081" s="51">
        <v>45137</v>
      </c>
      <c r="U1081" s="52">
        <f t="shared" si="65"/>
        <v>0.14000000000000001</v>
      </c>
      <c r="V1081" s="53">
        <f t="shared" si="66"/>
        <v>183</v>
      </c>
      <c r="W1081" s="53">
        <f t="shared" si="67"/>
        <v>26</v>
      </c>
      <c r="Y1081" s="51">
        <f>VLOOKUP(A1081,'[2]BASE 2023'!$C$5:$DV$1213,94,0)</f>
        <v>0</v>
      </c>
      <c r="Z1081" s="51">
        <f>VLOOKUP(A1081,'[2]BASE 2023'!$C$5:$DV$1213,93,0)</f>
        <v>0</v>
      </c>
    </row>
    <row r="1082" spans="1:26" ht="17.25" customHeight="1" x14ac:dyDescent="0.25">
      <c r="A1082" s="58" t="s">
        <v>3495</v>
      </c>
      <c r="B1082" s="33">
        <v>45105</v>
      </c>
      <c r="C1082" s="57">
        <v>45111</v>
      </c>
      <c r="D1082" s="54" t="s">
        <v>732</v>
      </c>
      <c r="E1082" s="36" t="s">
        <v>122</v>
      </c>
      <c r="F1082" s="42" t="s">
        <v>3882</v>
      </c>
      <c r="G1082" s="46">
        <v>44868000</v>
      </c>
      <c r="H1082" s="34">
        <v>45294</v>
      </c>
      <c r="I1082" s="36" t="s">
        <v>234</v>
      </c>
      <c r="J1082" s="36" t="s">
        <v>4133</v>
      </c>
      <c r="K1082" s="37">
        <v>0</v>
      </c>
      <c r="L1082" s="55"/>
      <c r="M1082" s="56">
        <v>0</v>
      </c>
      <c r="N1082" s="50">
        <f t="shared" si="64"/>
        <v>44868000</v>
      </c>
      <c r="O1082" s="38">
        <v>0.14000000000000001</v>
      </c>
      <c r="P1082" s="39"/>
      <c r="Q1082" s="40"/>
      <c r="R1082" s="41"/>
      <c r="T1082" s="51">
        <v>45137</v>
      </c>
      <c r="U1082" s="52">
        <f t="shared" si="65"/>
        <v>0.14000000000000001</v>
      </c>
      <c r="V1082" s="53">
        <f t="shared" si="66"/>
        <v>183</v>
      </c>
      <c r="W1082" s="53">
        <f t="shared" si="67"/>
        <v>26</v>
      </c>
      <c r="Y1082" s="51">
        <f>VLOOKUP(A1082,'[2]BASE 2023'!$C$5:$DV$1213,94,0)</f>
        <v>0</v>
      </c>
      <c r="Z1082" s="51">
        <f>VLOOKUP(A1082,'[2]BASE 2023'!$C$5:$DV$1213,93,0)</f>
        <v>0</v>
      </c>
    </row>
    <row r="1083" spans="1:26" ht="17.25" customHeight="1" x14ac:dyDescent="0.25">
      <c r="A1083" s="58" t="s">
        <v>3496</v>
      </c>
      <c r="B1083" s="33">
        <v>45105</v>
      </c>
      <c r="C1083" s="57">
        <v>45111</v>
      </c>
      <c r="D1083" s="54" t="s">
        <v>732</v>
      </c>
      <c r="E1083" s="36" t="s">
        <v>190</v>
      </c>
      <c r="F1083" s="42" t="s">
        <v>3883</v>
      </c>
      <c r="G1083" s="46">
        <v>44868000</v>
      </c>
      <c r="H1083" s="34">
        <v>45294</v>
      </c>
      <c r="I1083" s="36" t="s">
        <v>234</v>
      </c>
      <c r="J1083" s="36" t="s">
        <v>4134</v>
      </c>
      <c r="K1083" s="37">
        <v>0</v>
      </c>
      <c r="L1083" s="55"/>
      <c r="M1083" s="56">
        <v>0</v>
      </c>
      <c r="N1083" s="50">
        <f t="shared" si="64"/>
        <v>44868000</v>
      </c>
      <c r="O1083" s="38">
        <v>0.14000000000000001</v>
      </c>
      <c r="P1083" s="39"/>
      <c r="Q1083" s="40"/>
      <c r="R1083" s="41"/>
      <c r="T1083" s="51">
        <v>45137</v>
      </c>
      <c r="U1083" s="52">
        <f t="shared" si="65"/>
        <v>0.14000000000000001</v>
      </c>
      <c r="V1083" s="53">
        <f t="shared" si="66"/>
        <v>183</v>
      </c>
      <c r="W1083" s="53">
        <f t="shared" si="67"/>
        <v>26</v>
      </c>
      <c r="Y1083" s="51">
        <f>VLOOKUP(A1083,'[2]BASE 2023'!$C$5:$DV$1213,94,0)</f>
        <v>0</v>
      </c>
      <c r="Z1083" s="51">
        <f>VLOOKUP(A1083,'[2]BASE 2023'!$C$5:$DV$1213,93,0)</f>
        <v>0</v>
      </c>
    </row>
    <row r="1084" spans="1:26" ht="17.25" customHeight="1" x14ac:dyDescent="0.25">
      <c r="A1084" s="58" t="s">
        <v>3497</v>
      </c>
      <c r="B1084" s="33">
        <v>45105</v>
      </c>
      <c r="C1084" s="57">
        <v>45107</v>
      </c>
      <c r="D1084" s="54" t="s">
        <v>732</v>
      </c>
      <c r="E1084" s="36" t="s">
        <v>212</v>
      </c>
      <c r="F1084" s="42" t="s">
        <v>3884</v>
      </c>
      <c r="G1084" s="46">
        <v>44868000</v>
      </c>
      <c r="H1084" s="34">
        <v>45289</v>
      </c>
      <c r="I1084" s="36" t="s">
        <v>234</v>
      </c>
      <c r="J1084" s="36" t="s">
        <v>4135</v>
      </c>
      <c r="K1084" s="37">
        <v>0</v>
      </c>
      <c r="L1084" s="55"/>
      <c r="M1084" s="56">
        <v>0</v>
      </c>
      <c r="N1084" s="50">
        <f t="shared" si="64"/>
        <v>44868000</v>
      </c>
      <c r="O1084" s="38">
        <v>0.16</v>
      </c>
      <c r="P1084" s="39"/>
      <c r="Q1084" s="40"/>
      <c r="R1084" s="41"/>
      <c r="T1084" s="51">
        <v>45137</v>
      </c>
      <c r="U1084" s="52">
        <f t="shared" si="65"/>
        <v>0.16</v>
      </c>
      <c r="V1084" s="53">
        <f t="shared" si="66"/>
        <v>182</v>
      </c>
      <c r="W1084" s="53">
        <f t="shared" si="67"/>
        <v>30</v>
      </c>
      <c r="Y1084" s="51">
        <f>VLOOKUP(A1084,'[2]BASE 2023'!$C$5:$DV$1213,94,0)</f>
        <v>0</v>
      </c>
      <c r="Z1084" s="51">
        <f>VLOOKUP(A1084,'[2]BASE 2023'!$C$5:$DV$1213,93,0)</f>
        <v>0</v>
      </c>
    </row>
    <row r="1085" spans="1:26" ht="17.25" customHeight="1" x14ac:dyDescent="0.25">
      <c r="A1085" s="58" t="s">
        <v>3498</v>
      </c>
      <c r="B1085" s="33">
        <v>45105</v>
      </c>
      <c r="C1085" s="57">
        <v>45111</v>
      </c>
      <c r="D1085" s="54" t="s">
        <v>732</v>
      </c>
      <c r="E1085" s="36" t="s">
        <v>2027</v>
      </c>
      <c r="F1085" s="42" t="s">
        <v>3885</v>
      </c>
      <c r="G1085" s="46">
        <v>44868000</v>
      </c>
      <c r="H1085" s="34">
        <v>45294</v>
      </c>
      <c r="I1085" s="36" t="s">
        <v>234</v>
      </c>
      <c r="J1085" s="36" t="s">
        <v>4136</v>
      </c>
      <c r="K1085" s="37">
        <v>0</v>
      </c>
      <c r="L1085" s="55"/>
      <c r="M1085" s="56">
        <v>0</v>
      </c>
      <c r="N1085" s="50">
        <f t="shared" si="64"/>
        <v>44868000</v>
      </c>
      <c r="O1085" s="38">
        <v>0.14000000000000001</v>
      </c>
      <c r="P1085" s="39"/>
      <c r="Q1085" s="40"/>
      <c r="R1085" s="41"/>
      <c r="T1085" s="51">
        <v>45137</v>
      </c>
      <c r="U1085" s="52">
        <f t="shared" si="65"/>
        <v>0.14000000000000001</v>
      </c>
      <c r="V1085" s="53">
        <f t="shared" si="66"/>
        <v>183</v>
      </c>
      <c r="W1085" s="53">
        <f t="shared" si="67"/>
        <v>26</v>
      </c>
      <c r="Y1085" s="51">
        <f>VLOOKUP(A1085,'[2]BASE 2023'!$C$5:$DV$1213,94,0)</f>
        <v>0</v>
      </c>
      <c r="Z1085" s="51">
        <f>VLOOKUP(A1085,'[2]BASE 2023'!$C$5:$DV$1213,93,0)</f>
        <v>0</v>
      </c>
    </row>
    <row r="1086" spans="1:26" ht="17.25" customHeight="1" x14ac:dyDescent="0.25">
      <c r="A1086" s="58" t="s">
        <v>3499</v>
      </c>
      <c r="B1086" s="33">
        <v>45105</v>
      </c>
      <c r="C1086" s="57">
        <v>45111</v>
      </c>
      <c r="D1086" s="54" t="s">
        <v>733</v>
      </c>
      <c r="E1086" s="36" t="s">
        <v>3713</v>
      </c>
      <c r="F1086" s="42" t="s">
        <v>3886</v>
      </c>
      <c r="G1086" s="46">
        <v>15300000</v>
      </c>
      <c r="H1086" s="34">
        <v>45263</v>
      </c>
      <c r="I1086" s="36" t="s">
        <v>234</v>
      </c>
      <c r="J1086" s="36" t="s">
        <v>4137</v>
      </c>
      <c r="K1086" s="37">
        <v>0</v>
      </c>
      <c r="L1086" s="55"/>
      <c r="M1086" s="56">
        <v>0</v>
      </c>
      <c r="N1086" s="50">
        <f t="shared" si="64"/>
        <v>15300000</v>
      </c>
      <c r="O1086" s="38">
        <v>0.17</v>
      </c>
      <c r="P1086" s="39"/>
      <c r="Q1086" s="40"/>
      <c r="R1086" s="41"/>
      <c r="T1086" s="51">
        <v>45137</v>
      </c>
      <c r="U1086" s="52">
        <f t="shared" si="65"/>
        <v>0.17</v>
      </c>
      <c r="V1086" s="53">
        <f t="shared" si="66"/>
        <v>152</v>
      </c>
      <c r="W1086" s="53">
        <f t="shared" si="67"/>
        <v>26</v>
      </c>
      <c r="Y1086" s="51">
        <f>VLOOKUP(A1086,'[2]BASE 2023'!$C$5:$DV$1213,94,0)</f>
        <v>0</v>
      </c>
      <c r="Z1086" s="51">
        <f>VLOOKUP(A1086,'[2]BASE 2023'!$C$5:$DV$1213,93,0)</f>
        <v>0</v>
      </c>
    </row>
    <row r="1087" spans="1:26" ht="17.25" customHeight="1" x14ac:dyDescent="0.25">
      <c r="A1087" s="58" t="s">
        <v>3500</v>
      </c>
      <c r="B1087" s="33">
        <v>45105</v>
      </c>
      <c r="C1087" s="57">
        <v>45111</v>
      </c>
      <c r="D1087" s="54" t="s">
        <v>732</v>
      </c>
      <c r="E1087" s="36" t="s">
        <v>288</v>
      </c>
      <c r="F1087" s="42" t="s">
        <v>3887</v>
      </c>
      <c r="G1087" s="46">
        <v>44868000</v>
      </c>
      <c r="H1087" s="34">
        <v>45294</v>
      </c>
      <c r="I1087" s="36" t="s">
        <v>234</v>
      </c>
      <c r="J1087" s="36" t="s">
        <v>4138</v>
      </c>
      <c r="K1087" s="37">
        <v>0</v>
      </c>
      <c r="L1087" s="55"/>
      <c r="M1087" s="56">
        <v>0</v>
      </c>
      <c r="N1087" s="50">
        <f t="shared" si="64"/>
        <v>44868000</v>
      </c>
      <c r="O1087" s="38">
        <v>0.14000000000000001</v>
      </c>
      <c r="P1087" s="39"/>
      <c r="Q1087" s="40"/>
      <c r="R1087" s="41"/>
      <c r="T1087" s="51">
        <v>45137</v>
      </c>
      <c r="U1087" s="52">
        <f t="shared" si="65"/>
        <v>0.14000000000000001</v>
      </c>
      <c r="V1087" s="53">
        <f t="shared" si="66"/>
        <v>183</v>
      </c>
      <c r="W1087" s="53">
        <f t="shared" si="67"/>
        <v>26</v>
      </c>
      <c r="Y1087" s="51">
        <f>VLOOKUP(A1087,'[2]BASE 2023'!$C$5:$DV$1213,94,0)</f>
        <v>0</v>
      </c>
      <c r="Z1087" s="51">
        <f>VLOOKUP(A1087,'[2]BASE 2023'!$C$5:$DV$1213,93,0)</f>
        <v>0</v>
      </c>
    </row>
    <row r="1088" spans="1:26" ht="17.25" customHeight="1" x14ac:dyDescent="0.25">
      <c r="A1088" s="58" t="s">
        <v>3501</v>
      </c>
      <c r="B1088" s="33">
        <v>45105</v>
      </c>
      <c r="C1088" s="57">
        <v>45111</v>
      </c>
      <c r="D1088" s="54" t="s">
        <v>732</v>
      </c>
      <c r="E1088" s="36" t="s">
        <v>525</v>
      </c>
      <c r="F1088" s="42" t="s">
        <v>3888</v>
      </c>
      <c r="G1088" s="46">
        <v>31518000</v>
      </c>
      <c r="H1088" s="34">
        <v>45294</v>
      </c>
      <c r="I1088" s="36" t="s">
        <v>234</v>
      </c>
      <c r="J1088" s="36" t="s">
        <v>4139</v>
      </c>
      <c r="K1088" s="37">
        <v>0</v>
      </c>
      <c r="L1088" s="55"/>
      <c r="M1088" s="56">
        <v>0</v>
      </c>
      <c r="N1088" s="50">
        <f t="shared" si="64"/>
        <v>31518000</v>
      </c>
      <c r="O1088" s="38">
        <v>0.14000000000000001</v>
      </c>
      <c r="P1088" s="39"/>
      <c r="Q1088" s="40"/>
      <c r="R1088" s="41"/>
      <c r="T1088" s="51">
        <v>45137</v>
      </c>
      <c r="U1088" s="52">
        <f t="shared" si="65"/>
        <v>0.14000000000000001</v>
      </c>
      <c r="V1088" s="53">
        <f t="shared" si="66"/>
        <v>183</v>
      </c>
      <c r="W1088" s="53">
        <f t="shared" si="67"/>
        <v>26</v>
      </c>
      <c r="Y1088" s="51">
        <f>VLOOKUP(A1088,'[2]BASE 2023'!$C$5:$DV$1213,94,0)</f>
        <v>0</v>
      </c>
      <c r="Z1088" s="51">
        <f>VLOOKUP(A1088,'[2]BASE 2023'!$C$5:$DV$1213,93,0)</f>
        <v>0</v>
      </c>
    </row>
    <row r="1089" spans="1:26" ht="17.25" customHeight="1" x14ac:dyDescent="0.25">
      <c r="A1089" s="58" t="s">
        <v>3502</v>
      </c>
      <c r="B1089" s="33">
        <v>45105</v>
      </c>
      <c r="C1089" s="57">
        <v>45111</v>
      </c>
      <c r="D1089" s="54" t="s">
        <v>732</v>
      </c>
      <c r="E1089" s="36" t="s">
        <v>121</v>
      </c>
      <c r="F1089" s="42" t="s">
        <v>3889</v>
      </c>
      <c r="G1089" s="46">
        <v>44868000</v>
      </c>
      <c r="H1089" s="34">
        <v>45294</v>
      </c>
      <c r="I1089" s="36" t="s">
        <v>234</v>
      </c>
      <c r="J1089" s="36" t="s">
        <v>4140</v>
      </c>
      <c r="K1089" s="37">
        <v>0</v>
      </c>
      <c r="L1089" s="55"/>
      <c r="M1089" s="56">
        <v>0</v>
      </c>
      <c r="N1089" s="50">
        <f t="shared" si="64"/>
        <v>44868000</v>
      </c>
      <c r="O1089" s="38">
        <v>0.14000000000000001</v>
      </c>
      <c r="P1089" s="39"/>
      <c r="Q1089" s="40"/>
      <c r="R1089" s="41"/>
      <c r="T1089" s="51">
        <v>45137</v>
      </c>
      <c r="U1089" s="52">
        <f t="shared" si="65"/>
        <v>0.14000000000000001</v>
      </c>
      <c r="V1089" s="53">
        <f t="shared" si="66"/>
        <v>183</v>
      </c>
      <c r="W1089" s="53">
        <f t="shared" si="67"/>
        <v>26</v>
      </c>
      <c r="Y1089" s="51">
        <f>VLOOKUP(A1089,'[2]BASE 2023'!$C$5:$DV$1213,94,0)</f>
        <v>0</v>
      </c>
      <c r="Z1089" s="51">
        <f>VLOOKUP(A1089,'[2]BASE 2023'!$C$5:$DV$1213,93,0)</f>
        <v>0</v>
      </c>
    </row>
    <row r="1090" spans="1:26" ht="17.25" customHeight="1" x14ac:dyDescent="0.25">
      <c r="A1090" s="58" t="s">
        <v>3503</v>
      </c>
      <c r="B1090" s="33">
        <v>45105</v>
      </c>
      <c r="C1090" s="57">
        <v>45111</v>
      </c>
      <c r="D1090" s="54" t="s">
        <v>732</v>
      </c>
      <c r="E1090" s="36" t="s">
        <v>162</v>
      </c>
      <c r="F1090" s="42" t="s">
        <v>3890</v>
      </c>
      <c r="G1090" s="46">
        <v>45000000</v>
      </c>
      <c r="H1090" s="34">
        <v>45263</v>
      </c>
      <c r="I1090" s="36" t="s">
        <v>234</v>
      </c>
      <c r="J1090" s="36" t="s">
        <v>4141</v>
      </c>
      <c r="K1090" s="37">
        <v>0</v>
      </c>
      <c r="L1090" s="55"/>
      <c r="M1090" s="56">
        <v>0</v>
      </c>
      <c r="N1090" s="50">
        <f t="shared" si="64"/>
        <v>45000000</v>
      </c>
      <c r="O1090" s="38">
        <v>0.17</v>
      </c>
      <c r="P1090" s="39"/>
      <c r="Q1090" s="40"/>
      <c r="R1090" s="41"/>
      <c r="T1090" s="51">
        <v>45137</v>
      </c>
      <c r="U1090" s="52">
        <f t="shared" si="65"/>
        <v>0.17</v>
      </c>
      <c r="V1090" s="53">
        <f t="shared" si="66"/>
        <v>152</v>
      </c>
      <c r="W1090" s="53">
        <f t="shared" si="67"/>
        <v>26</v>
      </c>
      <c r="Y1090" s="51">
        <f>VLOOKUP(A1090,'[2]BASE 2023'!$C$5:$DV$1213,94,0)</f>
        <v>0</v>
      </c>
      <c r="Z1090" s="51">
        <f>VLOOKUP(A1090,'[2]BASE 2023'!$C$5:$DV$1213,93,0)</f>
        <v>0</v>
      </c>
    </row>
    <row r="1091" spans="1:26" ht="17.25" customHeight="1" x14ac:dyDescent="0.25">
      <c r="A1091" s="58" t="s">
        <v>3504</v>
      </c>
      <c r="B1091" s="33">
        <v>45105</v>
      </c>
      <c r="C1091" s="57">
        <v>45111</v>
      </c>
      <c r="D1091" s="54" t="s">
        <v>732</v>
      </c>
      <c r="E1091" s="36" t="s">
        <v>3714</v>
      </c>
      <c r="F1091" s="42" t="s">
        <v>3891</v>
      </c>
      <c r="G1091" s="46">
        <v>42500000</v>
      </c>
      <c r="H1091" s="34">
        <v>45263</v>
      </c>
      <c r="I1091" s="36" t="s">
        <v>234</v>
      </c>
      <c r="J1091" s="36" t="s">
        <v>4142</v>
      </c>
      <c r="K1091" s="37">
        <v>0</v>
      </c>
      <c r="L1091" s="55"/>
      <c r="M1091" s="56">
        <v>0</v>
      </c>
      <c r="N1091" s="50">
        <f t="shared" si="64"/>
        <v>42500000</v>
      </c>
      <c r="O1091" s="38">
        <v>0.17</v>
      </c>
      <c r="P1091" s="39"/>
      <c r="Q1091" s="40"/>
      <c r="R1091" s="41"/>
      <c r="T1091" s="51">
        <v>45137</v>
      </c>
      <c r="U1091" s="52">
        <f t="shared" si="65"/>
        <v>0.17</v>
      </c>
      <c r="V1091" s="53">
        <f t="shared" si="66"/>
        <v>152</v>
      </c>
      <c r="W1091" s="53">
        <f t="shared" si="67"/>
        <v>26</v>
      </c>
      <c r="Y1091" s="51">
        <f>VLOOKUP(A1091,'[2]BASE 2023'!$C$5:$DV$1213,94,0)</f>
        <v>0</v>
      </c>
      <c r="Z1091" s="51">
        <f>VLOOKUP(A1091,'[2]BASE 2023'!$C$5:$DV$1213,93,0)</f>
        <v>0</v>
      </c>
    </row>
    <row r="1092" spans="1:26" ht="17.25" customHeight="1" x14ac:dyDescent="0.25">
      <c r="A1092" s="58" t="s">
        <v>3505</v>
      </c>
      <c r="B1092" s="33">
        <v>45104</v>
      </c>
      <c r="C1092" s="57">
        <v>45112</v>
      </c>
      <c r="D1092" s="54" t="s">
        <v>737</v>
      </c>
      <c r="E1092" s="36" t="s">
        <v>3715</v>
      </c>
      <c r="F1092" s="42" t="s">
        <v>3892</v>
      </c>
      <c r="G1092" s="46">
        <v>1355565475</v>
      </c>
      <c r="H1092" s="34">
        <v>45295</v>
      </c>
      <c r="I1092" s="36" t="s">
        <v>234</v>
      </c>
      <c r="J1092" s="36" t="s">
        <v>4143</v>
      </c>
      <c r="K1092" s="37">
        <v>0</v>
      </c>
      <c r="L1092" s="55"/>
      <c r="M1092" s="56">
        <v>0</v>
      </c>
      <c r="N1092" s="50">
        <f t="shared" si="64"/>
        <v>1355565475</v>
      </c>
      <c r="O1092" s="38">
        <v>0.14000000000000001</v>
      </c>
      <c r="P1092" s="39"/>
      <c r="Q1092" s="40"/>
      <c r="R1092" s="41"/>
      <c r="T1092" s="51">
        <v>45137</v>
      </c>
      <c r="U1092" s="52">
        <f t="shared" si="65"/>
        <v>0.14000000000000001</v>
      </c>
      <c r="V1092" s="53">
        <f t="shared" si="66"/>
        <v>183</v>
      </c>
      <c r="W1092" s="53">
        <f t="shared" si="67"/>
        <v>25</v>
      </c>
      <c r="Y1092" s="51">
        <f>VLOOKUP(A1092,'[2]BASE 2023'!$C$5:$DV$1213,94,0)</f>
        <v>0</v>
      </c>
      <c r="Z1092" s="51">
        <f>VLOOKUP(A1092,'[2]BASE 2023'!$C$5:$DV$1213,93,0)</f>
        <v>0</v>
      </c>
    </row>
    <row r="1093" spans="1:26" ht="17.25" customHeight="1" x14ac:dyDescent="0.25">
      <c r="A1093" s="58" t="s">
        <v>3506</v>
      </c>
      <c r="B1093" s="33">
        <v>45105</v>
      </c>
      <c r="C1093" s="57">
        <v>45111</v>
      </c>
      <c r="D1093" s="54" t="s">
        <v>732</v>
      </c>
      <c r="E1093" s="36" t="s">
        <v>3716</v>
      </c>
      <c r="F1093" s="42" t="s">
        <v>3893</v>
      </c>
      <c r="G1093" s="46">
        <v>29561000</v>
      </c>
      <c r="H1093" s="34">
        <v>45236</v>
      </c>
      <c r="I1093" s="36" t="s">
        <v>234</v>
      </c>
      <c r="J1093" s="36" t="s">
        <v>4144</v>
      </c>
      <c r="K1093" s="37">
        <v>0</v>
      </c>
      <c r="L1093" s="55"/>
      <c r="M1093" s="56">
        <v>0</v>
      </c>
      <c r="N1093" s="50">
        <f t="shared" si="64"/>
        <v>29561000</v>
      </c>
      <c r="O1093" s="38">
        <v>0.21</v>
      </c>
      <c r="P1093" s="39"/>
      <c r="Q1093" s="40"/>
      <c r="R1093" s="41"/>
      <c r="T1093" s="51">
        <v>45137</v>
      </c>
      <c r="U1093" s="52">
        <f t="shared" si="65"/>
        <v>0.21</v>
      </c>
      <c r="V1093" s="53">
        <f t="shared" si="66"/>
        <v>125</v>
      </c>
      <c r="W1093" s="53">
        <f t="shared" si="67"/>
        <v>26</v>
      </c>
      <c r="Y1093" s="51">
        <f>VLOOKUP(A1093,'[2]BASE 2023'!$C$5:$DV$1213,94,0)</f>
        <v>0</v>
      </c>
      <c r="Z1093" s="51">
        <f>VLOOKUP(A1093,'[2]BASE 2023'!$C$5:$DV$1213,93,0)</f>
        <v>0</v>
      </c>
    </row>
    <row r="1094" spans="1:26" ht="17.25" customHeight="1" x14ac:dyDescent="0.25">
      <c r="A1094" s="58" t="s">
        <v>3507</v>
      </c>
      <c r="B1094" s="33">
        <v>45105</v>
      </c>
      <c r="C1094" s="57">
        <v>45106</v>
      </c>
      <c r="D1094" s="54" t="s">
        <v>733</v>
      </c>
      <c r="E1094" s="36" t="s">
        <v>140</v>
      </c>
      <c r="F1094" s="42" t="s">
        <v>3894</v>
      </c>
      <c r="G1094" s="46">
        <v>17500000</v>
      </c>
      <c r="H1094" s="34">
        <v>45258</v>
      </c>
      <c r="I1094" s="36" t="s">
        <v>234</v>
      </c>
      <c r="J1094" s="36" t="s">
        <v>4145</v>
      </c>
      <c r="K1094" s="37">
        <v>0</v>
      </c>
      <c r="L1094" s="55"/>
      <c r="M1094" s="56">
        <v>0</v>
      </c>
      <c r="N1094" s="50">
        <f t="shared" si="64"/>
        <v>17500000</v>
      </c>
      <c r="O1094" s="38">
        <v>0.2</v>
      </c>
      <c r="P1094" s="39"/>
      <c r="Q1094" s="40"/>
      <c r="R1094" s="41"/>
      <c r="T1094" s="51">
        <v>45137</v>
      </c>
      <c r="U1094" s="52">
        <f t="shared" si="65"/>
        <v>0.2</v>
      </c>
      <c r="V1094" s="53">
        <f t="shared" si="66"/>
        <v>152</v>
      </c>
      <c r="W1094" s="53">
        <f t="shared" si="67"/>
        <v>31</v>
      </c>
      <c r="Y1094" s="51">
        <f>VLOOKUP(A1094,'[2]BASE 2023'!$C$5:$DV$1213,94,0)</f>
        <v>0</v>
      </c>
      <c r="Z1094" s="51">
        <f>VLOOKUP(A1094,'[2]BASE 2023'!$C$5:$DV$1213,93,0)</f>
        <v>0</v>
      </c>
    </row>
    <row r="1095" spans="1:26" ht="17.25" customHeight="1" x14ac:dyDescent="0.25">
      <c r="A1095" s="58" t="s">
        <v>3508</v>
      </c>
      <c r="B1095" s="33">
        <v>45105</v>
      </c>
      <c r="C1095" s="57">
        <v>45106</v>
      </c>
      <c r="D1095" s="54" t="s">
        <v>733</v>
      </c>
      <c r="E1095" s="36" t="s">
        <v>486</v>
      </c>
      <c r="F1095" s="42" t="s">
        <v>3894</v>
      </c>
      <c r="G1095" s="46">
        <v>17500000</v>
      </c>
      <c r="H1095" s="34">
        <v>45258</v>
      </c>
      <c r="I1095" s="36" t="s">
        <v>234</v>
      </c>
      <c r="J1095" s="36" t="s">
        <v>4146</v>
      </c>
      <c r="K1095" s="37">
        <v>0</v>
      </c>
      <c r="L1095" s="55"/>
      <c r="M1095" s="56">
        <v>0</v>
      </c>
      <c r="N1095" s="50">
        <f t="shared" si="64"/>
        <v>17500000</v>
      </c>
      <c r="O1095" s="38">
        <v>0.2</v>
      </c>
      <c r="P1095" s="39"/>
      <c r="Q1095" s="40"/>
      <c r="R1095" s="41"/>
      <c r="T1095" s="51">
        <v>45137</v>
      </c>
      <c r="U1095" s="52">
        <f t="shared" si="65"/>
        <v>0.2</v>
      </c>
      <c r="V1095" s="53">
        <f t="shared" si="66"/>
        <v>152</v>
      </c>
      <c r="W1095" s="53">
        <f t="shared" si="67"/>
        <v>31</v>
      </c>
      <c r="Y1095" s="51">
        <f>VLOOKUP(A1095,'[2]BASE 2023'!$C$5:$DV$1213,94,0)</f>
        <v>0</v>
      </c>
      <c r="Z1095" s="51">
        <f>VLOOKUP(A1095,'[2]BASE 2023'!$C$5:$DV$1213,93,0)</f>
        <v>0</v>
      </c>
    </row>
    <row r="1096" spans="1:26" ht="17.25" customHeight="1" x14ac:dyDescent="0.25">
      <c r="A1096" s="58" t="s">
        <v>3509</v>
      </c>
      <c r="B1096" s="33">
        <v>45105</v>
      </c>
      <c r="C1096" s="57">
        <v>45112</v>
      </c>
      <c r="D1096" s="54" t="s">
        <v>732</v>
      </c>
      <c r="E1096" s="36" t="s">
        <v>482</v>
      </c>
      <c r="F1096" s="42" t="s">
        <v>3895</v>
      </c>
      <c r="G1096" s="46">
        <v>24000000</v>
      </c>
      <c r="H1096" s="34">
        <v>45295</v>
      </c>
      <c r="I1096" s="36" t="s">
        <v>234</v>
      </c>
      <c r="J1096" s="36" t="s">
        <v>4147</v>
      </c>
      <c r="K1096" s="37">
        <v>0</v>
      </c>
      <c r="L1096" s="55"/>
      <c r="M1096" s="56">
        <v>0</v>
      </c>
      <c r="N1096" s="50">
        <f t="shared" si="64"/>
        <v>24000000</v>
      </c>
      <c r="O1096" s="38">
        <v>0.14000000000000001</v>
      </c>
      <c r="P1096" s="39"/>
      <c r="Q1096" s="40"/>
      <c r="R1096" s="41"/>
      <c r="T1096" s="51">
        <v>45137</v>
      </c>
      <c r="U1096" s="52">
        <f t="shared" si="65"/>
        <v>0.14000000000000001</v>
      </c>
      <c r="V1096" s="53">
        <f t="shared" si="66"/>
        <v>183</v>
      </c>
      <c r="W1096" s="53">
        <f t="shared" si="67"/>
        <v>25</v>
      </c>
      <c r="Y1096" s="51">
        <f>VLOOKUP(A1096,'[2]BASE 2023'!$C$5:$DV$1213,94,0)</f>
        <v>0</v>
      </c>
      <c r="Z1096" s="51">
        <f>VLOOKUP(A1096,'[2]BASE 2023'!$C$5:$DV$1213,93,0)</f>
        <v>0</v>
      </c>
    </row>
    <row r="1097" spans="1:26" ht="17.25" customHeight="1" x14ac:dyDescent="0.25">
      <c r="A1097" s="58" t="s">
        <v>3510</v>
      </c>
      <c r="B1097" s="33">
        <v>45105</v>
      </c>
      <c r="C1097" s="57">
        <v>45111</v>
      </c>
      <c r="D1097" s="54" t="s">
        <v>732</v>
      </c>
      <c r="E1097" s="36" t="s">
        <v>3717</v>
      </c>
      <c r="F1097" s="42" t="s">
        <v>3844</v>
      </c>
      <c r="G1097" s="46">
        <v>31800000</v>
      </c>
      <c r="H1097" s="34">
        <v>45294</v>
      </c>
      <c r="I1097" s="36" t="s">
        <v>234</v>
      </c>
      <c r="J1097" s="36" t="s">
        <v>4148</v>
      </c>
      <c r="K1097" s="37">
        <v>0</v>
      </c>
      <c r="L1097" s="55"/>
      <c r="M1097" s="56">
        <v>0</v>
      </c>
      <c r="N1097" s="50">
        <f t="shared" si="64"/>
        <v>31800000</v>
      </c>
      <c r="O1097" s="38">
        <v>0.14000000000000001</v>
      </c>
      <c r="P1097" s="39"/>
      <c r="Q1097" s="40"/>
      <c r="R1097" s="41"/>
      <c r="T1097" s="51">
        <v>45137</v>
      </c>
      <c r="U1097" s="52">
        <f t="shared" si="65"/>
        <v>0.14000000000000001</v>
      </c>
      <c r="V1097" s="53">
        <f t="shared" si="66"/>
        <v>183</v>
      </c>
      <c r="W1097" s="53">
        <f t="shared" si="67"/>
        <v>26</v>
      </c>
      <c r="Y1097" s="51">
        <f>VLOOKUP(A1097,'[2]BASE 2023'!$C$5:$DV$1213,94,0)</f>
        <v>0</v>
      </c>
      <c r="Z1097" s="51">
        <f>VLOOKUP(A1097,'[2]BASE 2023'!$C$5:$DV$1213,93,0)</f>
        <v>0</v>
      </c>
    </row>
    <row r="1098" spans="1:26" ht="17.25" customHeight="1" x14ac:dyDescent="0.25">
      <c r="A1098" s="58" t="s">
        <v>3511</v>
      </c>
      <c r="B1098" s="33">
        <v>45105</v>
      </c>
      <c r="C1098" s="57">
        <v>45112</v>
      </c>
      <c r="D1098" s="54" t="s">
        <v>733</v>
      </c>
      <c r="E1098" s="36" t="s">
        <v>3718</v>
      </c>
      <c r="F1098" s="42" t="s">
        <v>3896</v>
      </c>
      <c r="G1098" s="46">
        <v>15000000</v>
      </c>
      <c r="H1098" s="34">
        <v>45264</v>
      </c>
      <c r="I1098" s="36" t="s">
        <v>234</v>
      </c>
      <c r="J1098" s="36" t="s">
        <v>4149</v>
      </c>
      <c r="K1098" s="37">
        <v>0</v>
      </c>
      <c r="L1098" s="55"/>
      <c r="M1098" s="56">
        <v>0</v>
      </c>
      <c r="N1098" s="50">
        <f t="shared" si="64"/>
        <v>15000000</v>
      </c>
      <c r="O1098" s="38">
        <v>0.16</v>
      </c>
      <c r="P1098" s="39"/>
      <c r="Q1098" s="40"/>
      <c r="R1098" s="41"/>
      <c r="T1098" s="51">
        <v>45137</v>
      </c>
      <c r="U1098" s="52">
        <f t="shared" si="65"/>
        <v>0.16</v>
      </c>
      <c r="V1098" s="53">
        <f t="shared" si="66"/>
        <v>152</v>
      </c>
      <c r="W1098" s="53">
        <f t="shared" si="67"/>
        <v>25</v>
      </c>
      <c r="Y1098" s="51">
        <f>VLOOKUP(A1098,'[2]BASE 2023'!$C$5:$DV$1213,94,0)</f>
        <v>0</v>
      </c>
      <c r="Z1098" s="51">
        <f>VLOOKUP(A1098,'[2]BASE 2023'!$C$5:$DV$1213,93,0)</f>
        <v>0</v>
      </c>
    </row>
    <row r="1099" spans="1:26" ht="17.25" customHeight="1" x14ac:dyDescent="0.25">
      <c r="A1099" s="58" t="s">
        <v>3512</v>
      </c>
      <c r="B1099" s="33">
        <v>45105</v>
      </c>
      <c r="C1099" s="57">
        <v>45112</v>
      </c>
      <c r="D1099" s="54" t="s">
        <v>733</v>
      </c>
      <c r="E1099" s="36" t="s">
        <v>3719</v>
      </c>
      <c r="F1099" s="42" t="s">
        <v>3896</v>
      </c>
      <c r="G1099" s="46">
        <v>15000000</v>
      </c>
      <c r="H1099" s="34">
        <v>45264</v>
      </c>
      <c r="I1099" s="36" t="s">
        <v>234</v>
      </c>
      <c r="J1099" s="36" t="s">
        <v>4150</v>
      </c>
      <c r="K1099" s="37">
        <v>0</v>
      </c>
      <c r="L1099" s="55"/>
      <c r="M1099" s="56">
        <v>0</v>
      </c>
      <c r="N1099" s="50">
        <f t="shared" si="64"/>
        <v>15000000</v>
      </c>
      <c r="O1099" s="38">
        <v>0.16</v>
      </c>
      <c r="P1099" s="39"/>
      <c r="Q1099" s="40"/>
      <c r="R1099" s="41"/>
      <c r="T1099" s="51">
        <v>45137</v>
      </c>
      <c r="U1099" s="52">
        <f t="shared" si="65"/>
        <v>0.16</v>
      </c>
      <c r="V1099" s="53">
        <f t="shared" si="66"/>
        <v>152</v>
      </c>
      <c r="W1099" s="53">
        <f t="shared" si="67"/>
        <v>25</v>
      </c>
      <c r="Y1099" s="51">
        <f>VLOOKUP(A1099,'[2]BASE 2023'!$C$5:$DV$1213,94,0)</f>
        <v>0</v>
      </c>
      <c r="Z1099" s="51">
        <f>VLOOKUP(A1099,'[2]BASE 2023'!$C$5:$DV$1213,93,0)</f>
        <v>0</v>
      </c>
    </row>
    <row r="1100" spans="1:26" ht="17.25" customHeight="1" x14ac:dyDescent="0.25">
      <c r="A1100" s="58" t="s">
        <v>3513</v>
      </c>
      <c r="B1100" s="33">
        <v>45105</v>
      </c>
      <c r="C1100" s="57">
        <v>45112</v>
      </c>
      <c r="D1100" s="54" t="s">
        <v>733</v>
      </c>
      <c r="E1100" s="36" t="s">
        <v>3720</v>
      </c>
      <c r="F1100" s="42" t="s">
        <v>3897</v>
      </c>
      <c r="G1100" s="46">
        <v>15000000</v>
      </c>
      <c r="H1100" s="34">
        <v>45264</v>
      </c>
      <c r="I1100" s="36" t="s">
        <v>234</v>
      </c>
      <c r="J1100" s="36" t="s">
        <v>4151</v>
      </c>
      <c r="K1100" s="37">
        <v>0</v>
      </c>
      <c r="L1100" s="55"/>
      <c r="M1100" s="56">
        <v>0</v>
      </c>
      <c r="N1100" s="50">
        <f t="shared" ref="N1100:N1155" si="68">+G1100+L1100-M1100</f>
        <v>15000000</v>
      </c>
      <c r="O1100" s="38">
        <v>0.16</v>
      </c>
      <c r="P1100" s="39"/>
      <c r="Q1100" s="40"/>
      <c r="R1100" s="41"/>
      <c r="T1100" s="51">
        <v>45137</v>
      </c>
      <c r="U1100" s="52">
        <f t="shared" si="65"/>
        <v>0.16</v>
      </c>
      <c r="V1100" s="53">
        <f t="shared" si="66"/>
        <v>152</v>
      </c>
      <c r="W1100" s="53">
        <f t="shared" si="67"/>
        <v>25</v>
      </c>
      <c r="Y1100" s="51">
        <f>VLOOKUP(A1100,'[2]BASE 2023'!$C$5:$DV$1213,94,0)</f>
        <v>0</v>
      </c>
      <c r="Z1100" s="51">
        <f>VLOOKUP(A1100,'[2]BASE 2023'!$C$5:$DV$1213,93,0)</f>
        <v>0</v>
      </c>
    </row>
    <row r="1101" spans="1:26" ht="17.25" customHeight="1" x14ac:dyDescent="0.25">
      <c r="A1101" s="58" t="s">
        <v>3514</v>
      </c>
      <c r="B1101" s="33">
        <v>45105</v>
      </c>
      <c r="C1101" s="57">
        <v>45106</v>
      </c>
      <c r="D1101" s="54" t="s">
        <v>733</v>
      </c>
      <c r="E1101" s="36" t="s">
        <v>3721</v>
      </c>
      <c r="F1101" s="42" t="s">
        <v>3898</v>
      </c>
      <c r="G1101" s="46">
        <v>17500000</v>
      </c>
      <c r="H1101" s="34">
        <v>45258</v>
      </c>
      <c r="I1101" s="36" t="s">
        <v>234</v>
      </c>
      <c r="J1101" s="36" t="s">
        <v>4152</v>
      </c>
      <c r="K1101" s="37">
        <v>0</v>
      </c>
      <c r="L1101" s="55"/>
      <c r="M1101" s="56">
        <v>0</v>
      </c>
      <c r="N1101" s="50">
        <f t="shared" si="68"/>
        <v>17500000</v>
      </c>
      <c r="O1101" s="38">
        <v>0.2</v>
      </c>
      <c r="P1101" s="39"/>
      <c r="Q1101" s="40"/>
      <c r="R1101" s="41"/>
      <c r="T1101" s="51">
        <v>45137</v>
      </c>
      <c r="U1101" s="52">
        <f t="shared" ref="U1101:U1155" si="69">ROUND(W1101/V1101,2)</f>
        <v>0.2</v>
      </c>
      <c r="V1101" s="53">
        <f t="shared" ref="V1101:V1155" si="70">+H1101-C1101</f>
        <v>152</v>
      </c>
      <c r="W1101" s="53">
        <f t="shared" ref="W1101:W1155" si="71">+T1101-C1101</f>
        <v>31</v>
      </c>
      <c r="Y1101" s="51">
        <f>VLOOKUP(A1101,'[2]BASE 2023'!$C$5:$DV$1213,94,0)</f>
        <v>0</v>
      </c>
      <c r="Z1101" s="51">
        <f>VLOOKUP(A1101,'[2]BASE 2023'!$C$5:$DV$1213,93,0)</f>
        <v>0</v>
      </c>
    </row>
    <row r="1102" spans="1:26" ht="17.25" customHeight="1" x14ac:dyDescent="0.25">
      <c r="A1102" s="58" t="s">
        <v>3515</v>
      </c>
      <c r="B1102" s="33">
        <v>45105</v>
      </c>
      <c r="C1102" s="57">
        <v>45111</v>
      </c>
      <c r="D1102" s="54" t="s">
        <v>732</v>
      </c>
      <c r="E1102" s="36" t="s">
        <v>3722</v>
      </c>
      <c r="F1102" s="42" t="s">
        <v>3899</v>
      </c>
      <c r="G1102" s="46">
        <v>44868000</v>
      </c>
      <c r="H1102" s="34">
        <v>45294</v>
      </c>
      <c r="I1102" s="36" t="s">
        <v>234</v>
      </c>
      <c r="J1102" s="36" t="s">
        <v>4153</v>
      </c>
      <c r="K1102" s="37">
        <v>0</v>
      </c>
      <c r="L1102" s="55"/>
      <c r="M1102" s="56">
        <v>0</v>
      </c>
      <c r="N1102" s="50">
        <f t="shared" si="68"/>
        <v>44868000</v>
      </c>
      <c r="O1102" s="38">
        <v>0.14000000000000001</v>
      </c>
      <c r="P1102" s="39"/>
      <c r="Q1102" s="40"/>
      <c r="R1102" s="41"/>
      <c r="T1102" s="51">
        <v>45137</v>
      </c>
      <c r="U1102" s="52">
        <f t="shared" si="69"/>
        <v>0.14000000000000001</v>
      </c>
      <c r="V1102" s="53">
        <f t="shared" si="70"/>
        <v>183</v>
      </c>
      <c r="W1102" s="53">
        <f t="shared" si="71"/>
        <v>26</v>
      </c>
      <c r="Y1102" s="51">
        <f>VLOOKUP(A1102,'[2]BASE 2023'!$C$5:$DV$1213,94,0)</f>
        <v>0</v>
      </c>
      <c r="Z1102" s="51">
        <f>VLOOKUP(A1102,'[2]BASE 2023'!$C$5:$DV$1213,93,0)</f>
        <v>0</v>
      </c>
    </row>
    <row r="1103" spans="1:26" ht="17.25" customHeight="1" x14ac:dyDescent="0.25">
      <c r="A1103" s="58" t="s">
        <v>3516</v>
      </c>
      <c r="B1103" s="33">
        <v>45105</v>
      </c>
      <c r="C1103" s="57">
        <v>45106</v>
      </c>
      <c r="D1103" s="54" t="s">
        <v>732</v>
      </c>
      <c r="E1103" s="36" t="s">
        <v>171</v>
      </c>
      <c r="F1103" s="42" t="s">
        <v>3900</v>
      </c>
      <c r="G1103" s="46">
        <v>46000000</v>
      </c>
      <c r="H1103" s="34">
        <v>45258</v>
      </c>
      <c r="I1103" s="36" t="s">
        <v>234</v>
      </c>
      <c r="J1103" s="36" t="s">
        <v>4154</v>
      </c>
      <c r="K1103" s="37">
        <v>0</v>
      </c>
      <c r="L1103" s="55"/>
      <c r="M1103" s="56">
        <v>0</v>
      </c>
      <c r="N1103" s="50">
        <f t="shared" si="68"/>
        <v>46000000</v>
      </c>
      <c r="O1103" s="38">
        <v>0.2</v>
      </c>
      <c r="P1103" s="39"/>
      <c r="Q1103" s="40"/>
      <c r="R1103" s="41"/>
      <c r="T1103" s="51">
        <v>45137</v>
      </c>
      <c r="U1103" s="52">
        <f t="shared" si="69"/>
        <v>0.2</v>
      </c>
      <c r="V1103" s="53">
        <f t="shared" si="70"/>
        <v>152</v>
      </c>
      <c r="W1103" s="53">
        <f t="shared" si="71"/>
        <v>31</v>
      </c>
      <c r="Y1103" s="51">
        <f>VLOOKUP(A1103,'[2]BASE 2023'!$C$5:$DV$1213,94,0)</f>
        <v>0</v>
      </c>
      <c r="Z1103" s="51">
        <f>VLOOKUP(A1103,'[2]BASE 2023'!$C$5:$DV$1213,93,0)</f>
        <v>0</v>
      </c>
    </row>
    <row r="1104" spans="1:26" ht="17.25" customHeight="1" x14ac:dyDescent="0.25">
      <c r="A1104" s="58" t="s">
        <v>3517</v>
      </c>
      <c r="B1104" s="33">
        <v>45105</v>
      </c>
      <c r="C1104" s="57">
        <v>45111</v>
      </c>
      <c r="D1104" s="54" t="s">
        <v>732</v>
      </c>
      <c r="E1104" s="36" t="s">
        <v>3723</v>
      </c>
      <c r="F1104" s="42" t="s">
        <v>3901</v>
      </c>
      <c r="G1104" s="46">
        <v>33475000</v>
      </c>
      <c r="H1104" s="34">
        <v>45263</v>
      </c>
      <c r="I1104" s="36" t="s">
        <v>234</v>
      </c>
      <c r="J1104" s="36" t="s">
        <v>4155</v>
      </c>
      <c r="K1104" s="37">
        <v>0</v>
      </c>
      <c r="L1104" s="55"/>
      <c r="M1104" s="56">
        <v>0</v>
      </c>
      <c r="N1104" s="50">
        <f t="shared" si="68"/>
        <v>33475000</v>
      </c>
      <c r="O1104" s="38">
        <v>0.17</v>
      </c>
      <c r="P1104" s="39"/>
      <c r="Q1104" s="40"/>
      <c r="R1104" s="41"/>
      <c r="T1104" s="51">
        <v>45137</v>
      </c>
      <c r="U1104" s="52">
        <f t="shared" si="69"/>
        <v>0.17</v>
      </c>
      <c r="V1104" s="53">
        <f t="shared" si="70"/>
        <v>152</v>
      </c>
      <c r="W1104" s="53">
        <f t="shared" si="71"/>
        <v>26</v>
      </c>
      <c r="Y1104" s="51">
        <f>VLOOKUP(A1104,'[2]BASE 2023'!$C$5:$DV$1213,94,0)</f>
        <v>0</v>
      </c>
      <c r="Z1104" s="51">
        <f>VLOOKUP(A1104,'[2]BASE 2023'!$C$5:$DV$1213,93,0)</f>
        <v>0</v>
      </c>
    </row>
    <row r="1105" spans="1:26" ht="17.25" customHeight="1" x14ac:dyDescent="0.25">
      <c r="A1105" s="58" t="s">
        <v>3518</v>
      </c>
      <c r="B1105" s="33">
        <v>45105</v>
      </c>
      <c r="C1105" s="57">
        <v>45112</v>
      </c>
      <c r="D1105" s="54" t="s">
        <v>733</v>
      </c>
      <c r="E1105" s="36" t="s">
        <v>3724</v>
      </c>
      <c r="F1105" s="42" t="s">
        <v>3897</v>
      </c>
      <c r="G1105" s="46">
        <v>15000000</v>
      </c>
      <c r="H1105" s="34">
        <v>45264</v>
      </c>
      <c r="I1105" s="36" t="s">
        <v>234</v>
      </c>
      <c r="J1105" s="36" t="s">
        <v>4156</v>
      </c>
      <c r="K1105" s="37">
        <v>0</v>
      </c>
      <c r="L1105" s="55"/>
      <c r="M1105" s="56">
        <v>0</v>
      </c>
      <c r="N1105" s="50">
        <f t="shared" si="68"/>
        <v>15000000</v>
      </c>
      <c r="O1105" s="38">
        <v>0.16</v>
      </c>
      <c r="P1105" s="39"/>
      <c r="Q1105" s="40"/>
      <c r="R1105" s="41"/>
      <c r="T1105" s="51">
        <v>45137</v>
      </c>
      <c r="U1105" s="52">
        <f t="shared" si="69"/>
        <v>0.16</v>
      </c>
      <c r="V1105" s="53">
        <f t="shared" si="70"/>
        <v>152</v>
      </c>
      <c r="W1105" s="53">
        <f t="shared" si="71"/>
        <v>25</v>
      </c>
      <c r="Y1105" s="51">
        <f>VLOOKUP(A1105,'[2]BASE 2023'!$C$5:$DV$1213,94,0)</f>
        <v>0</v>
      </c>
      <c r="Z1105" s="51">
        <f>VLOOKUP(A1105,'[2]BASE 2023'!$C$5:$DV$1213,93,0)</f>
        <v>0</v>
      </c>
    </row>
    <row r="1106" spans="1:26" ht="17.25" customHeight="1" x14ac:dyDescent="0.25">
      <c r="A1106" s="58" t="s">
        <v>3519</v>
      </c>
      <c r="B1106" s="33">
        <v>45105</v>
      </c>
      <c r="C1106" s="57">
        <v>45111</v>
      </c>
      <c r="D1106" s="54" t="s">
        <v>732</v>
      </c>
      <c r="E1106" s="36" t="s">
        <v>528</v>
      </c>
      <c r="F1106" s="42" t="s">
        <v>3902</v>
      </c>
      <c r="G1106" s="46">
        <v>26265000</v>
      </c>
      <c r="H1106" s="34">
        <v>45263</v>
      </c>
      <c r="I1106" s="36" t="s">
        <v>234</v>
      </c>
      <c r="J1106" s="36" t="s">
        <v>4157</v>
      </c>
      <c r="K1106" s="37">
        <v>0</v>
      </c>
      <c r="L1106" s="55"/>
      <c r="M1106" s="56">
        <v>0</v>
      </c>
      <c r="N1106" s="50">
        <f t="shared" si="68"/>
        <v>26265000</v>
      </c>
      <c r="O1106" s="38">
        <v>0.17</v>
      </c>
      <c r="P1106" s="39"/>
      <c r="Q1106" s="40"/>
      <c r="R1106" s="41"/>
      <c r="T1106" s="51">
        <v>45137</v>
      </c>
      <c r="U1106" s="52">
        <f t="shared" si="69"/>
        <v>0.17</v>
      </c>
      <c r="V1106" s="53">
        <f t="shared" si="70"/>
        <v>152</v>
      </c>
      <c r="W1106" s="53">
        <f t="shared" si="71"/>
        <v>26</v>
      </c>
      <c r="Y1106" s="51">
        <f>VLOOKUP(A1106,'[2]BASE 2023'!$C$5:$DV$1213,94,0)</f>
        <v>0</v>
      </c>
      <c r="Z1106" s="51">
        <f>VLOOKUP(A1106,'[2]BASE 2023'!$C$5:$DV$1213,93,0)</f>
        <v>0</v>
      </c>
    </row>
    <row r="1107" spans="1:26" ht="17.25" customHeight="1" x14ac:dyDescent="0.25">
      <c r="A1107" s="58" t="s">
        <v>3520</v>
      </c>
      <c r="B1107" s="33">
        <v>45105</v>
      </c>
      <c r="C1107" s="57">
        <v>45106</v>
      </c>
      <c r="D1107" s="54" t="s">
        <v>733</v>
      </c>
      <c r="E1107" s="36" t="s">
        <v>3725</v>
      </c>
      <c r="F1107" s="42" t="s">
        <v>3903</v>
      </c>
      <c r="G1107" s="46">
        <v>19946667</v>
      </c>
      <c r="H1107" s="34">
        <v>45244</v>
      </c>
      <c r="I1107" s="36" t="s">
        <v>234</v>
      </c>
      <c r="J1107" s="36" t="s">
        <v>4158</v>
      </c>
      <c r="K1107" s="37">
        <v>0</v>
      </c>
      <c r="L1107" s="55"/>
      <c r="M1107" s="56">
        <v>0</v>
      </c>
      <c r="N1107" s="50">
        <f t="shared" si="68"/>
        <v>19946667</v>
      </c>
      <c r="O1107" s="38">
        <v>0.22</v>
      </c>
      <c r="P1107" s="39"/>
      <c r="Q1107" s="40"/>
      <c r="R1107" s="41"/>
      <c r="T1107" s="51">
        <v>45137</v>
      </c>
      <c r="U1107" s="52">
        <f t="shared" si="69"/>
        <v>0.22</v>
      </c>
      <c r="V1107" s="53">
        <f t="shared" si="70"/>
        <v>138</v>
      </c>
      <c r="W1107" s="53">
        <f t="shared" si="71"/>
        <v>31</v>
      </c>
      <c r="Y1107" s="51">
        <f>VLOOKUP(A1107,'[2]BASE 2023'!$C$5:$DV$1213,94,0)</f>
        <v>0</v>
      </c>
      <c r="Z1107" s="51">
        <f>VLOOKUP(A1107,'[2]BASE 2023'!$C$5:$DV$1213,93,0)</f>
        <v>0</v>
      </c>
    </row>
    <row r="1108" spans="1:26" ht="17.25" customHeight="1" x14ac:dyDescent="0.25">
      <c r="A1108" s="58" t="s">
        <v>3521</v>
      </c>
      <c r="B1108" s="33">
        <v>45105</v>
      </c>
      <c r="C1108" s="57">
        <v>45111</v>
      </c>
      <c r="D1108" s="54" t="s">
        <v>732</v>
      </c>
      <c r="E1108" s="36" t="s">
        <v>3726</v>
      </c>
      <c r="F1108" s="42" t="s">
        <v>3904</v>
      </c>
      <c r="G1108" s="46">
        <v>42500000</v>
      </c>
      <c r="H1108" s="34">
        <v>45263</v>
      </c>
      <c r="I1108" s="36" t="s">
        <v>234</v>
      </c>
      <c r="J1108" s="36" t="s">
        <v>4159</v>
      </c>
      <c r="K1108" s="37">
        <v>0</v>
      </c>
      <c r="L1108" s="55"/>
      <c r="M1108" s="56">
        <v>0</v>
      </c>
      <c r="N1108" s="50">
        <f t="shared" si="68"/>
        <v>42500000</v>
      </c>
      <c r="O1108" s="38">
        <v>0.17</v>
      </c>
      <c r="P1108" s="39"/>
      <c r="Q1108" s="40"/>
      <c r="R1108" s="41"/>
      <c r="T1108" s="51">
        <v>45137</v>
      </c>
      <c r="U1108" s="52">
        <f t="shared" si="69"/>
        <v>0.17</v>
      </c>
      <c r="V1108" s="53">
        <f t="shared" si="70"/>
        <v>152</v>
      </c>
      <c r="W1108" s="53">
        <f t="shared" si="71"/>
        <v>26</v>
      </c>
      <c r="Y1108" s="51">
        <f>VLOOKUP(A1108,'[2]BASE 2023'!$C$5:$DV$1213,94,0)</f>
        <v>0</v>
      </c>
      <c r="Z1108" s="51">
        <f>VLOOKUP(A1108,'[2]BASE 2023'!$C$5:$DV$1213,93,0)</f>
        <v>0</v>
      </c>
    </row>
    <row r="1109" spans="1:26" ht="17.25" customHeight="1" x14ac:dyDescent="0.25">
      <c r="A1109" s="58" t="s">
        <v>3522</v>
      </c>
      <c r="B1109" s="33">
        <v>45105</v>
      </c>
      <c r="C1109" s="57">
        <v>45107</v>
      </c>
      <c r="D1109" s="54" t="s">
        <v>732</v>
      </c>
      <c r="E1109" s="36" t="s">
        <v>3727</v>
      </c>
      <c r="F1109" s="42" t="s">
        <v>3905</v>
      </c>
      <c r="G1109" s="46">
        <v>26500000</v>
      </c>
      <c r="H1109" s="34">
        <v>45259</v>
      </c>
      <c r="I1109" s="36" t="s">
        <v>234</v>
      </c>
      <c r="J1109" s="36" t="s">
        <v>4160</v>
      </c>
      <c r="K1109" s="37">
        <v>0</v>
      </c>
      <c r="L1109" s="55"/>
      <c r="M1109" s="56">
        <v>0</v>
      </c>
      <c r="N1109" s="50">
        <f t="shared" si="68"/>
        <v>26500000</v>
      </c>
      <c r="O1109" s="38">
        <v>0.2</v>
      </c>
      <c r="P1109" s="39"/>
      <c r="Q1109" s="40"/>
      <c r="R1109" s="41"/>
      <c r="T1109" s="51">
        <v>45137</v>
      </c>
      <c r="U1109" s="52">
        <f t="shared" si="69"/>
        <v>0.2</v>
      </c>
      <c r="V1109" s="53">
        <f t="shared" si="70"/>
        <v>152</v>
      </c>
      <c r="W1109" s="53">
        <f t="shared" si="71"/>
        <v>30</v>
      </c>
      <c r="Y1109" s="51">
        <f>VLOOKUP(A1109,'[2]BASE 2023'!$C$5:$DV$1213,94,0)</f>
        <v>0</v>
      </c>
      <c r="Z1109" s="51">
        <f>VLOOKUP(A1109,'[2]BASE 2023'!$C$5:$DV$1213,93,0)</f>
        <v>0</v>
      </c>
    </row>
    <row r="1110" spans="1:26" ht="17.25" customHeight="1" x14ac:dyDescent="0.25">
      <c r="A1110" s="58" t="s">
        <v>3523</v>
      </c>
      <c r="B1110" s="33">
        <v>45105</v>
      </c>
      <c r="C1110" s="57">
        <v>45111</v>
      </c>
      <c r="D1110" s="54" t="s">
        <v>732</v>
      </c>
      <c r="E1110" s="36" t="s">
        <v>3728</v>
      </c>
      <c r="F1110" s="42" t="s">
        <v>3906</v>
      </c>
      <c r="G1110" s="46">
        <v>44868000</v>
      </c>
      <c r="H1110" s="34">
        <v>45294</v>
      </c>
      <c r="I1110" s="36" t="s">
        <v>234</v>
      </c>
      <c r="J1110" s="36" t="s">
        <v>4161</v>
      </c>
      <c r="K1110" s="37">
        <v>0</v>
      </c>
      <c r="L1110" s="55"/>
      <c r="M1110" s="56">
        <v>0</v>
      </c>
      <c r="N1110" s="50">
        <f t="shared" si="68"/>
        <v>44868000</v>
      </c>
      <c r="O1110" s="38">
        <v>0.14000000000000001</v>
      </c>
      <c r="P1110" s="39"/>
      <c r="Q1110" s="40"/>
      <c r="R1110" s="41"/>
      <c r="T1110" s="51">
        <v>45137</v>
      </c>
      <c r="U1110" s="52">
        <f t="shared" si="69"/>
        <v>0.14000000000000001</v>
      </c>
      <c r="V1110" s="53">
        <f t="shared" si="70"/>
        <v>183</v>
      </c>
      <c r="W1110" s="53">
        <f t="shared" si="71"/>
        <v>26</v>
      </c>
      <c r="Y1110" s="51">
        <f>VLOOKUP(A1110,'[2]BASE 2023'!$C$5:$DV$1213,94,0)</f>
        <v>0</v>
      </c>
      <c r="Z1110" s="51">
        <f>VLOOKUP(A1110,'[2]BASE 2023'!$C$5:$DV$1213,93,0)</f>
        <v>0</v>
      </c>
    </row>
    <row r="1111" spans="1:26" ht="17.25" customHeight="1" x14ac:dyDescent="0.25">
      <c r="A1111" s="58" t="s">
        <v>3524</v>
      </c>
      <c r="B1111" s="33">
        <v>45105</v>
      </c>
      <c r="C1111" s="57">
        <v>45112</v>
      </c>
      <c r="D1111" s="54" t="s">
        <v>732</v>
      </c>
      <c r="E1111" s="36" t="s">
        <v>3729</v>
      </c>
      <c r="F1111" s="42" t="s">
        <v>3907</v>
      </c>
      <c r="G1111" s="46">
        <v>26500000</v>
      </c>
      <c r="H1111" s="34">
        <v>45264</v>
      </c>
      <c r="I1111" s="36" t="s">
        <v>234</v>
      </c>
      <c r="J1111" s="36" t="s">
        <v>4162</v>
      </c>
      <c r="K1111" s="37">
        <v>0</v>
      </c>
      <c r="L1111" s="55"/>
      <c r="M1111" s="56">
        <v>0</v>
      </c>
      <c r="N1111" s="50">
        <f t="shared" si="68"/>
        <v>26500000</v>
      </c>
      <c r="O1111" s="38">
        <v>0.16</v>
      </c>
      <c r="P1111" s="39"/>
      <c r="Q1111" s="40"/>
      <c r="R1111" s="41"/>
      <c r="T1111" s="51">
        <v>45137</v>
      </c>
      <c r="U1111" s="52">
        <f t="shared" si="69"/>
        <v>0.16</v>
      </c>
      <c r="V1111" s="53">
        <f t="shared" si="70"/>
        <v>152</v>
      </c>
      <c r="W1111" s="53">
        <f t="shared" si="71"/>
        <v>25</v>
      </c>
      <c r="Y1111" s="51">
        <f>VLOOKUP(A1111,'[2]BASE 2023'!$C$5:$DV$1213,94,0)</f>
        <v>0</v>
      </c>
      <c r="Z1111" s="51">
        <f>VLOOKUP(A1111,'[2]BASE 2023'!$C$5:$DV$1213,93,0)</f>
        <v>0</v>
      </c>
    </row>
    <row r="1112" spans="1:26" ht="17.25" customHeight="1" x14ac:dyDescent="0.25">
      <c r="A1112" s="58" t="s">
        <v>3525</v>
      </c>
      <c r="B1112" s="33">
        <v>45105</v>
      </c>
      <c r="C1112" s="57">
        <v>45111</v>
      </c>
      <c r="D1112" s="54" t="s">
        <v>732</v>
      </c>
      <c r="E1112" s="36" t="s">
        <v>3730</v>
      </c>
      <c r="F1112" s="42" t="s">
        <v>3908</v>
      </c>
      <c r="G1112" s="46">
        <v>30900000</v>
      </c>
      <c r="H1112" s="34">
        <v>45263</v>
      </c>
      <c r="I1112" s="36" t="s">
        <v>234</v>
      </c>
      <c r="J1112" s="36" t="s">
        <v>4163</v>
      </c>
      <c r="K1112" s="37">
        <v>0</v>
      </c>
      <c r="L1112" s="55"/>
      <c r="M1112" s="56">
        <v>0</v>
      </c>
      <c r="N1112" s="50">
        <f t="shared" si="68"/>
        <v>30900000</v>
      </c>
      <c r="O1112" s="38">
        <v>0.17</v>
      </c>
      <c r="P1112" s="39"/>
      <c r="Q1112" s="40"/>
      <c r="R1112" s="41"/>
      <c r="T1112" s="51">
        <v>45137</v>
      </c>
      <c r="U1112" s="52">
        <f t="shared" si="69"/>
        <v>0.17</v>
      </c>
      <c r="V1112" s="53">
        <f t="shared" si="70"/>
        <v>152</v>
      </c>
      <c r="W1112" s="53">
        <f t="shared" si="71"/>
        <v>26</v>
      </c>
      <c r="Y1112" s="51">
        <f>VLOOKUP(A1112,'[2]BASE 2023'!$C$5:$DV$1213,94,0)</f>
        <v>0</v>
      </c>
      <c r="Z1112" s="51">
        <f>VLOOKUP(A1112,'[2]BASE 2023'!$C$5:$DV$1213,93,0)</f>
        <v>0</v>
      </c>
    </row>
    <row r="1113" spans="1:26" ht="17.25" customHeight="1" x14ac:dyDescent="0.25">
      <c r="A1113" s="58" t="s">
        <v>3556</v>
      </c>
      <c r="B1113" s="33">
        <v>45105</v>
      </c>
      <c r="C1113" s="57">
        <v>45105</v>
      </c>
      <c r="D1113" s="54" t="s">
        <v>737</v>
      </c>
      <c r="E1113" s="36" t="s">
        <v>3751</v>
      </c>
      <c r="F1113" s="42" t="s">
        <v>3931</v>
      </c>
      <c r="G1113" s="46">
        <v>0</v>
      </c>
      <c r="H1113" s="34">
        <v>45470</v>
      </c>
      <c r="I1113" s="36" t="s">
        <v>3982</v>
      </c>
      <c r="J1113" s="36" t="s">
        <v>4164</v>
      </c>
      <c r="K1113" s="37">
        <v>0</v>
      </c>
      <c r="L1113" s="55"/>
      <c r="M1113" s="56">
        <v>0</v>
      </c>
      <c r="N1113" s="50">
        <f t="shared" si="68"/>
        <v>0</v>
      </c>
      <c r="O1113" s="38">
        <v>0.09</v>
      </c>
      <c r="P1113" s="39"/>
      <c r="Q1113" s="40"/>
      <c r="R1113" s="41"/>
      <c r="T1113" s="51">
        <v>45137</v>
      </c>
      <c r="U1113" s="52">
        <f t="shared" si="69"/>
        <v>0.09</v>
      </c>
      <c r="V1113" s="53">
        <f t="shared" si="70"/>
        <v>365</v>
      </c>
      <c r="W1113" s="53">
        <f t="shared" si="71"/>
        <v>32</v>
      </c>
      <c r="Y1113" s="51">
        <f>VLOOKUP(A1113,'[2]BASE 2023'!$C$5:$DV$1213,94,0)</f>
        <v>0</v>
      </c>
      <c r="Z1113" s="51">
        <f>VLOOKUP(A1113,'[2]BASE 2023'!$C$5:$DV$1213,93,0)</f>
        <v>0</v>
      </c>
    </row>
    <row r="1114" spans="1:26" ht="17.25" customHeight="1" x14ac:dyDescent="0.25">
      <c r="A1114" s="58" t="s">
        <v>3526</v>
      </c>
      <c r="B1114" s="33">
        <v>45105</v>
      </c>
      <c r="C1114" s="57">
        <v>45111</v>
      </c>
      <c r="D1114" s="54" t="s">
        <v>733</v>
      </c>
      <c r="E1114" s="36" t="s">
        <v>3731</v>
      </c>
      <c r="F1114" s="42" t="s">
        <v>3909</v>
      </c>
      <c r="G1114" s="46">
        <v>18360000</v>
      </c>
      <c r="H1114" s="34">
        <v>45294</v>
      </c>
      <c r="I1114" s="36" t="s">
        <v>234</v>
      </c>
      <c r="J1114" s="36" t="s">
        <v>4165</v>
      </c>
      <c r="K1114" s="37">
        <v>0</v>
      </c>
      <c r="L1114" s="55"/>
      <c r="M1114" s="56">
        <v>0</v>
      </c>
      <c r="N1114" s="50">
        <f t="shared" si="68"/>
        <v>18360000</v>
      </c>
      <c r="O1114" s="38">
        <v>0.14000000000000001</v>
      </c>
      <c r="P1114" s="39"/>
      <c r="Q1114" s="40"/>
      <c r="R1114" s="41"/>
      <c r="T1114" s="51">
        <v>45137</v>
      </c>
      <c r="U1114" s="52">
        <f t="shared" si="69"/>
        <v>0.14000000000000001</v>
      </c>
      <c r="V1114" s="53">
        <f t="shared" si="70"/>
        <v>183</v>
      </c>
      <c r="W1114" s="53">
        <f t="shared" si="71"/>
        <v>26</v>
      </c>
      <c r="Y1114" s="51">
        <f>VLOOKUP(A1114,'[2]BASE 2023'!$C$5:$DV$1213,94,0)</f>
        <v>0</v>
      </c>
      <c r="Z1114" s="51">
        <f>VLOOKUP(A1114,'[2]BASE 2023'!$C$5:$DV$1213,93,0)</f>
        <v>0</v>
      </c>
    </row>
    <row r="1115" spans="1:26" ht="17.25" customHeight="1" x14ac:dyDescent="0.25">
      <c r="A1115" s="58" t="s">
        <v>3527</v>
      </c>
      <c r="B1115" s="33">
        <v>45105</v>
      </c>
      <c r="C1115" s="57">
        <v>45111</v>
      </c>
      <c r="D1115" s="54" t="s">
        <v>732</v>
      </c>
      <c r="E1115" s="36" t="s">
        <v>3732</v>
      </c>
      <c r="F1115" s="42" t="s">
        <v>3910</v>
      </c>
      <c r="G1115" s="46">
        <v>42500000</v>
      </c>
      <c r="H1115" s="34">
        <v>45263</v>
      </c>
      <c r="I1115" s="36" t="s">
        <v>234</v>
      </c>
      <c r="J1115" s="36" t="s">
        <v>4166</v>
      </c>
      <c r="K1115" s="37">
        <v>0</v>
      </c>
      <c r="L1115" s="55"/>
      <c r="M1115" s="56">
        <v>0</v>
      </c>
      <c r="N1115" s="50">
        <f t="shared" si="68"/>
        <v>42500000</v>
      </c>
      <c r="O1115" s="38">
        <v>0.17</v>
      </c>
      <c r="P1115" s="39"/>
      <c r="Q1115" s="40"/>
      <c r="R1115" s="41"/>
      <c r="T1115" s="51">
        <v>45137</v>
      </c>
      <c r="U1115" s="52">
        <f t="shared" si="69"/>
        <v>0.17</v>
      </c>
      <c r="V1115" s="53">
        <f t="shared" si="70"/>
        <v>152</v>
      </c>
      <c r="W1115" s="53">
        <f t="shared" si="71"/>
        <v>26</v>
      </c>
      <c r="Y1115" s="51">
        <f>VLOOKUP(A1115,'[2]BASE 2023'!$C$5:$DV$1213,94,0)</f>
        <v>0</v>
      </c>
      <c r="Z1115" s="51">
        <f>VLOOKUP(A1115,'[2]BASE 2023'!$C$5:$DV$1213,93,0)</f>
        <v>0</v>
      </c>
    </row>
    <row r="1116" spans="1:26" ht="17.25" customHeight="1" x14ac:dyDescent="0.25">
      <c r="A1116" s="58" t="s">
        <v>3528</v>
      </c>
      <c r="B1116" s="33">
        <v>45105</v>
      </c>
      <c r="C1116" s="57">
        <v>45111</v>
      </c>
      <c r="D1116" s="54" t="s">
        <v>732</v>
      </c>
      <c r="E1116" s="36" t="s">
        <v>591</v>
      </c>
      <c r="F1116" s="42" t="s">
        <v>3911</v>
      </c>
      <c r="G1116" s="46">
        <v>44868000</v>
      </c>
      <c r="H1116" s="34">
        <v>45294</v>
      </c>
      <c r="I1116" s="36" t="s">
        <v>234</v>
      </c>
      <c r="J1116" s="36" t="s">
        <v>4167</v>
      </c>
      <c r="K1116" s="37">
        <v>0</v>
      </c>
      <c r="L1116" s="55"/>
      <c r="M1116" s="56">
        <v>0</v>
      </c>
      <c r="N1116" s="50">
        <f t="shared" si="68"/>
        <v>44868000</v>
      </c>
      <c r="O1116" s="38">
        <v>0.14000000000000001</v>
      </c>
      <c r="P1116" s="39"/>
      <c r="Q1116" s="40"/>
      <c r="R1116" s="41"/>
      <c r="T1116" s="51">
        <v>45137</v>
      </c>
      <c r="U1116" s="52">
        <f t="shared" si="69"/>
        <v>0.14000000000000001</v>
      </c>
      <c r="V1116" s="53">
        <f t="shared" si="70"/>
        <v>183</v>
      </c>
      <c r="W1116" s="53">
        <f t="shared" si="71"/>
        <v>26</v>
      </c>
      <c r="Y1116" s="51">
        <f>VLOOKUP(A1116,'[2]BASE 2023'!$C$5:$DV$1213,94,0)</f>
        <v>0</v>
      </c>
      <c r="Z1116" s="51">
        <f>VLOOKUP(A1116,'[2]BASE 2023'!$C$5:$DV$1213,93,0)</f>
        <v>0</v>
      </c>
    </row>
    <row r="1117" spans="1:26" ht="17.25" customHeight="1" x14ac:dyDescent="0.25">
      <c r="A1117" s="58" t="s">
        <v>3529</v>
      </c>
      <c r="B1117" s="33">
        <v>45105</v>
      </c>
      <c r="C1117" s="57">
        <v>45111</v>
      </c>
      <c r="D1117" s="54" t="s">
        <v>732</v>
      </c>
      <c r="E1117" s="36" t="s">
        <v>524</v>
      </c>
      <c r="F1117" s="42" t="s">
        <v>3912</v>
      </c>
      <c r="G1117" s="46">
        <v>31518000</v>
      </c>
      <c r="H1117" s="34">
        <v>45294</v>
      </c>
      <c r="I1117" s="36" t="s">
        <v>234</v>
      </c>
      <c r="J1117" s="36" t="s">
        <v>4168</v>
      </c>
      <c r="K1117" s="37">
        <v>0</v>
      </c>
      <c r="L1117" s="55"/>
      <c r="M1117" s="56">
        <v>0</v>
      </c>
      <c r="N1117" s="50">
        <f t="shared" si="68"/>
        <v>31518000</v>
      </c>
      <c r="O1117" s="38">
        <v>0.14000000000000001</v>
      </c>
      <c r="P1117" s="39"/>
      <c r="Q1117" s="40"/>
      <c r="R1117" s="41"/>
      <c r="T1117" s="51">
        <v>45137</v>
      </c>
      <c r="U1117" s="52">
        <f t="shared" si="69"/>
        <v>0.14000000000000001</v>
      </c>
      <c r="V1117" s="53">
        <f t="shared" si="70"/>
        <v>183</v>
      </c>
      <c r="W1117" s="53">
        <f t="shared" si="71"/>
        <v>26</v>
      </c>
      <c r="Y1117" s="51">
        <f>VLOOKUP(A1117,'[2]BASE 2023'!$C$5:$DV$1213,94,0)</f>
        <v>0</v>
      </c>
      <c r="Z1117" s="51">
        <f>VLOOKUP(A1117,'[2]BASE 2023'!$C$5:$DV$1213,93,0)</f>
        <v>0</v>
      </c>
    </row>
    <row r="1118" spans="1:26" ht="17.25" customHeight="1" x14ac:dyDescent="0.25">
      <c r="A1118" s="58" t="s">
        <v>3530</v>
      </c>
      <c r="B1118" s="33">
        <v>45105</v>
      </c>
      <c r="C1118" s="57">
        <v>45111</v>
      </c>
      <c r="D1118" s="54" t="s">
        <v>732</v>
      </c>
      <c r="E1118" s="36" t="s">
        <v>590</v>
      </c>
      <c r="F1118" s="42" t="s">
        <v>3913</v>
      </c>
      <c r="G1118" s="46">
        <v>31518000</v>
      </c>
      <c r="H1118" s="34">
        <v>45294</v>
      </c>
      <c r="I1118" s="36" t="s">
        <v>234</v>
      </c>
      <c r="J1118" s="36" t="s">
        <v>4169</v>
      </c>
      <c r="K1118" s="37">
        <v>0</v>
      </c>
      <c r="L1118" s="55"/>
      <c r="M1118" s="56">
        <v>0</v>
      </c>
      <c r="N1118" s="50">
        <f t="shared" si="68"/>
        <v>31518000</v>
      </c>
      <c r="O1118" s="38">
        <v>0.14000000000000001</v>
      </c>
      <c r="P1118" s="39"/>
      <c r="Q1118" s="40"/>
      <c r="R1118" s="41"/>
      <c r="T1118" s="51">
        <v>45137</v>
      </c>
      <c r="U1118" s="52">
        <f t="shared" si="69"/>
        <v>0.14000000000000001</v>
      </c>
      <c r="V1118" s="53">
        <f t="shared" si="70"/>
        <v>183</v>
      </c>
      <c r="W1118" s="53">
        <f t="shared" si="71"/>
        <v>26</v>
      </c>
      <c r="Y1118" s="51">
        <f>VLOOKUP(A1118,'[2]BASE 2023'!$C$5:$DV$1213,94,0)</f>
        <v>0</v>
      </c>
      <c r="Z1118" s="51">
        <f>VLOOKUP(A1118,'[2]BASE 2023'!$C$5:$DV$1213,93,0)</f>
        <v>0</v>
      </c>
    </row>
    <row r="1119" spans="1:26" ht="17.25" customHeight="1" x14ac:dyDescent="0.25">
      <c r="A1119" s="58" t="s">
        <v>3531</v>
      </c>
      <c r="B1119" s="33">
        <v>45105</v>
      </c>
      <c r="C1119" s="57">
        <v>45111</v>
      </c>
      <c r="D1119" s="54" t="s">
        <v>732</v>
      </c>
      <c r="E1119" s="36" t="s">
        <v>2042</v>
      </c>
      <c r="F1119" s="42" t="s">
        <v>3914</v>
      </c>
      <c r="G1119" s="46">
        <v>31518000</v>
      </c>
      <c r="H1119" s="34">
        <v>45294</v>
      </c>
      <c r="I1119" s="36" t="s">
        <v>234</v>
      </c>
      <c r="J1119" s="36" t="s">
        <v>4170</v>
      </c>
      <c r="K1119" s="37">
        <v>0</v>
      </c>
      <c r="L1119" s="55"/>
      <c r="M1119" s="56">
        <v>0</v>
      </c>
      <c r="N1119" s="50">
        <f t="shared" si="68"/>
        <v>31518000</v>
      </c>
      <c r="O1119" s="38">
        <v>0.14000000000000001</v>
      </c>
      <c r="P1119" s="39"/>
      <c r="Q1119" s="40"/>
      <c r="R1119" s="41"/>
      <c r="T1119" s="51">
        <v>45137</v>
      </c>
      <c r="U1119" s="52">
        <f t="shared" si="69"/>
        <v>0.14000000000000001</v>
      </c>
      <c r="V1119" s="53">
        <f t="shared" si="70"/>
        <v>183</v>
      </c>
      <c r="W1119" s="53">
        <f t="shared" si="71"/>
        <v>26</v>
      </c>
      <c r="Y1119" s="51">
        <f>VLOOKUP(A1119,'[2]BASE 2023'!$C$5:$DV$1213,94,0)</f>
        <v>0</v>
      </c>
      <c r="Z1119" s="51">
        <f>VLOOKUP(A1119,'[2]BASE 2023'!$C$5:$DV$1213,93,0)</f>
        <v>0</v>
      </c>
    </row>
    <row r="1120" spans="1:26" ht="17.25" customHeight="1" x14ac:dyDescent="0.25">
      <c r="A1120" s="58" t="s">
        <v>3935</v>
      </c>
      <c r="B1120" s="33">
        <v>45105</v>
      </c>
      <c r="C1120" s="57">
        <v>45111</v>
      </c>
      <c r="D1120" s="54" t="s">
        <v>732</v>
      </c>
      <c r="E1120" s="36" t="s">
        <v>3957</v>
      </c>
      <c r="F1120" s="42" t="s">
        <v>3874</v>
      </c>
      <c r="G1120" s="46">
        <v>33475000</v>
      </c>
      <c r="H1120" s="34">
        <v>45263</v>
      </c>
      <c r="I1120" s="36" t="s">
        <v>234</v>
      </c>
      <c r="J1120" s="36" t="s">
        <v>4171</v>
      </c>
      <c r="K1120" s="37">
        <v>0</v>
      </c>
      <c r="L1120" s="55"/>
      <c r="M1120" s="56">
        <v>0</v>
      </c>
      <c r="N1120" s="50">
        <f t="shared" si="68"/>
        <v>33475000</v>
      </c>
      <c r="O1120" s="38">
        <v>0.17</v>
      </c>
      <c r="P1120" s="39"/>
      <c r="Q1120" s="40"/>
      <c r="R1120" s="41"/>
      <c r="T1120" s="51">
        <v>45137</v>
      </c>
      <c r="U1120" s="52">
        <f t="shared" si="69"/>
        <v>0.17</v>
      </c>
      <c r="V1120" s="53">
        <f t="shared" si="70"/>
        <v>152</v>
      </c>
      <c r="W1120" s="53">
        <f t="shared" si="71"/>
        <v>26</v>
      </c>
      <c r="Y1120" s="51">
        <f>VLOOKUP(A1120,'[2]BASE 2023'!$C$5:$DV$1213,94,0)</f>
        <v>0</v>
      </c>
      <c r="Z1120" s="51">
        <f>VLOOKUP(A1120,'[2]BASE 2023'!$C$5:$DV$1213,93,0)</f>
        <v>0</v>
      </c>
    </row>
    <row r="1121" spans="1:26" ht="17.25" customHeight="1" x14ac:dyDescent="0.25">
      <c r="A1121" s="58" t="s">
        <v>3532</v>
      </c>
      <c r="B1121" s="33">
        <v>45105</v>
      </c>
      <c r="C1121" s="57">
        <v>45111</v>
      </c>
      <c r="D1121" s="54" t="s">
        <v>732</v>
      </c>
      <c r="E1121" s="36" t="s">
        <v>3733</v>
      </c>
      <c r="F1121" s="42" t="s">
        <v>3915</v>
      </c>
      <c r="G1121" s="46">
        <v>33000000</v>
      </c>
      <c r="H1121" s="34">
        <v>45294</v>
      </c>
      <c r="I1121" s="36" t="s">
        <v>234</v>
      </c>
      <c r="J1121" s="36" t="s">
        <v>4172</v>
      </c>
      <c r="K1121" s="37">
        <v>0</v>
      </c>
      <c r="L1121" s="55"/>
      <c r="M1121" s="56">
        <v>0</v>
      </c>
      <c r="N1121" s="50">
        <f t="shared" si="68"/>
        <v>33000000</v>
      </c>
      <c r="O1121" s="38">
        <v>0.14000000000000001</v>
      </c>
      <c r="P1121" s="39"/>
      <c r="Q1121" s="40"/>
      <c r="R1121" s="41"/>
      <c r="T1121" s="51">
        <v>45137</v>
      </c>
      <c r="U1121" s="52">
        <f t="shared" si="69"/>
        <v>0.14000000000000001</v>
      </c>
      <c r="V1121" s="53">
        <f t="shared" si="70"/>
        <v>183</v>
      </c>
      <c r="W1121" s="53">
        <f t="shared" si="71"/>
        <v>26</v>
      </c>
      <c r="Y1121" s="51">
        <f>VLOOKUP(A1121,'[2]BASE 2023'!$C$5:$DV$1213,94,0)</f>
        <v>0</v>
      </c>
      <c r="Z1121" s="51">
        <f>VLOOKUP(A1121,'[2]BASE 2023'!$C$5:$DV$1213,93,0)</f>
        <v>0</v>
      </c>
    </row>
    <row r="1122" spans="1:26" ht="17.25" customHeight="1" x14ac:dyDescent="0.25">
      <c r="A1122" s="58" t="s">
        <v>3533</v>
      </c>
      <c r="B1122" s="33">
        <v>45105</v>
      </c>
      <c r="C1122" s="57">
        <v>45111</v>
      </c>
      <c r="D1122" s="54" t="s">
        <v>732</v>
      </c>
      <c r="E1122" s="36" t="s">
        <v>3734</v>
      </c>
      <c r="F1122" s="42" t="s">
        <v>3916</v>
      </c>
      <c r="G1122" s="46">
        <v>31518000</v>
      </c>
      <c r="H1122" s="34">
        <v>45294</v>
      </c>
      <c r="I1122" s="36" t="s">
        <v>234</v>
      </c>
      <c r="J1122" s="36" t="s">
        <v>4173</v>
      </c>
      <c r="K1122" s="37">
        <v>0</v>
      </c>
      <c r="L1122" s="55"/>
      <c r="M1122" s="56">
        <v>0</v>
      </c>
      <c r="N1122" s="50">
        <f t="shared" si="68"/>
        <v>31518000</v>
      </c>
      <c r="O1122" s="38">
        <v>0.14000000000000001</v>
      </c>
      <c r="P1122" s="39"/>
      <c r="Q1122" s="40"/>
      <c r="R1122" s="41"/>
      <c r="T1122" s="51">
        <v>45137</v>
      </c>
      <c r="U1122" s="52">
        <f t="shared" si="69"/>
        <v>0.14000000000000001</v>
      </c>
      <c r="V1122" s="53">
        <f t="shared" si="70"/>
        <v>183</v>
      </c>
      <c r="W1122" s="53">
        <f t="shared" si="71"/>
        <v>26</v>
      </c>
      <c r="Y1122" s="51">
        <f>VLOOKUP(A1122,'[2]BASE 2023'!$C$5:$DV$1213,94,0)</f>
        <v>0</v>
      </c>
      <c r="Z1122" s="51">
        <f>VLOOKUP(A1122,'[2]BASE 2023'!$C$5:$DV$1213,93,0)</f>
        <v>0</v>
      </c>
    </row>
    <row r="1123" spans="1:26" ht="17.25" customHeight="1" x14ac:dyDescent="0.25">
      <c r="A1123" s="58" t="s">
        <v>3534</v>
      </c>
      <c r="B1123" s="33">
        <v>45105</v>
      </c>
      <c r="C1123" s="57">
        <v>45111</v>
      </c>
      <c r="D1123" s="54" t="s">
        <v>733</v>
      </c>
      <c r="E1123" s="36" t="s">
        <v>3735</v>
      </c>
      <c r="F1123" s="42" t="s">
        <v>3917</v>
      </c>
      <c r="G1123" s="46">
        <v>8301000</v>
      </c>
      <c r="H1123" s="34">
        <v>45202</v>
      </c>
      <c r="I1123" s="36" t="s">
        <v>234</v>
      </c>
      <c r="J1123" s="36" t="s">
        <v>4174</v>
      </c>
      <c r="K1123" s="37">
        <v>0</v>
      </c>
      <c r="L1123" s="55"/>
      <c r="M1123" s="56">
        <v>0</v>
      </c>
      <c r="N1123" s="50">
        <f t="shared" si="68"/>
        <v>8301000</v>
      </c>
      <c r="O1123" s="38">
        <v>0.28999999999999998</v>
      </c>
      <c r="P1123" s="39"/>
      <c r="Q1123" s="40"/>
      <c r="R1123" s="41"/>
      <c r="T1123" s="51">
        <v>45137</v>
      </c>
      <c r="U1123" s="52">
        <f t="shared" si="69"/>
        <v>0.28999999999999998</v>
      </c>
      <c r="V1123" s="53">
        <f t="shared" si="70"/>
        <v>91</v>
      </c>
      <c r="W1123" s="53">
        <f t="shared" si="71"/>
        <v>26</v>
      </c>
      <c r="Y1123" s="51">
        <f>VLOOKUP(A1123,'[2]BASE 2023'!$C$5:$DV$1213,94,0)</f>
        <v>0</v>
      </c>
      <c r="Z1123" s="51">
        <f>VLOOKUP(A1123,'[2]BASE 2023'!$C$5:$DV$1213,93,0)</f>
        <v>0</v>
      </c>
    </row>
    <row r="1124" spans="1:26" ht="17.25" customHeight="1" x14ac:dyDescent="0.25">
      <c r="A1124" s="58" t="s">
        <v>3535</v>
      </c>
      <c r="B1124" s="33">
        <v>45105</v>
      </c>
      <c r="C1124" s="57">
        <v>45111</v>
      </c>
      <c r="D1124" s="54" t="s">
        <v>732</v>
      </c>
      <c r="E1124" s="36" t="s">
        <v>514</v>
      </c>
      <c r="F1124" s="42" t="s">
        <v>3918</v>
      </c>
      <c r="G1124" s="46">
        <v>31518000</v>
      </c>
      <c r="H1124" s="34">
        <v>45294</v>
      </c>
      <c r="I1124" s="36" t="s">
        <v>234</v>
      </c>
      <c r="J1124" s="36" t="s">
        <v>4175</v>
      </c>
      <c r="K1124" s="37">
        <v>0</v>
      </c>
      <c r="L1124" s="55"/>
      <c r="M1124" s="56">
        <v>0</v>
      </c>
      <c r="N1124" s="50">
        <f t="shared" si="68"/>
        <v>31518000</v>
      </c>
      <c r="O1124" s="38">
        <v>0.14000000000000001</v>
      </c>
      <c r="P1124" s="39"/>
      <c r="Q1124" s="40"/>
      <c r="R1124" s="41"/>
      <c r="T1124" s="51">
        <v>45137</v>
      </c>
      <c r="U1124" s="52">
        <f t="shared" si="69"/>
        <v>0.14000000000000001</v>
      </c>
      <c r="V1124" s="53">
        <f t="shared" si="70"/>
        <v>183</v>
      </c>
      <c r="W1124" s="53">
        <f t="shared" si="71"/>
        <v>26</v>
      </c>
      <c r="Y1124" s="51">
        <f>VLOOKUP(A1124,'[2]BASE 2023'!$C$5:$DV$1213,94,0)</f>
        <v>0</v>
      </c>
      <c r="Z1124" s="51">
        <f>VLOOKUP(A1124,'[2]BASE 2023'!$C$5:$DV$1213,93,0)</f>
        <v>0</v>
      </c>
    </row>
    <row r="1125" spans="1:26" ht="17.25" customHeight="1" x14ac:dyDescent="0.25">
      <c r="A1125" s="58" t="s">
        <v>3536</v>
      </c>
      <c r="B1125" s="33">
        <v>45105</v>
      </c>
      <c r="C1125" s="57">
        <v>45107</v>
      </c>
      <c r="D1125" s="54" t="s">
        <v>732</v>
      </c>
      <c r="E1125" s="36" t="s">
        <v>291</v>
      </c>
      <c r="F1125" s="42" t="s">
        <v>3919</v>
      </c>
      <c r="G1125" s="46">
        <v>36800000</v>
      </c>
      <c r="H1125" s="34">
        <v>45228</v>
      </c>
      <c r="I1125" s="36" t="s">
        <v>234</v>
      </c>
      <c r="J1125" s="36" t="s">
        <v>4176</v>
      </c>
      <c r="K1125" s="37">
        <v>0</v>
      </c>
      <c r="L1125" s="55"/>
      <c r="M1125" s="56">
        <v>0</v>
      </c>
      <c r="N1125" s="50">
        <f t="shared" si="68"/>
        <v>36800000</v>
      </c>
      <c r="O1125" s="38">
        <v>0.25</v>
      </c>
      <c r="P1125" s="39"/>
      <c r="Q1125" s="40"/>
      <c r="R1125" s="41"/>
      <c r="T1125" s="51">
        <v>45137</v>
      </c>
      <c r="U1125" s="52">
        <f t="shared" si="69"/>
        <v>0.25</v>
      </c>
      <c r="V1125" s="53">
        <f t="shared" si="70"/>
        <v>121</v>
      </c>
      <c r="W1125" s="53">
        <f t="shared" si="71"/>
        <v>30</v>
      </c>
      <c r="Y1125" s="51">
        <f>VLOOKUP(A1125,'[2]BASE 2023'!$C$5:$DV$1213,94,0)</f>
        <v>0</v>
      </c>
      <c r="Z1125" s="51">
        <f>VLOOKUP(A1125,'[2]BASE 2023'!$C$5:$DV$1213,93,0)</f>
        <v>0</v>
      </c>
    </row>
    <row r="1126" spans="1:26" ht="17.25" customHeight="1" x14ac:dyDescent="0.25">
      <c r="A1126" s="58" t="s">
        <v>3537</v>
      </c>
      <c r="B1126" s="33">
        <v>45105</v>
      </c>
      <c r="C1126" s="57">
        <v>45106</v>
      </c>
      <c r="D1126" s="54" t="s">
        <v>732</v>
      </c>
      <c r="E1126" s="36" t="s">
        <v>725</v>
      </c>
      <c r="F1126" s="42" t="s">
        <v>3920</v>
      </c>
      <c r="G1126" s="46">
        <v>36800000</v>
      </c>
      <c r="H1126" s="34">
        <v>45227</v>
      </c>
      <c r="I1126" s="36" t="s">
        <v>234</v>
      </c>
      <c r="J1126" s="36" t="s">
        <v>4177</v>
      </c>
      <c r="K1126" s="37">
        <v>0</v>
      </c>
      <c r="L1126" s="55"/>
      <c r="M1126" s="56">
        <v>0</v>
      </c>
      <c r="N1126" s="50">
        <f t="shared" si="68"/>
        <v>36800000</v>
      </c>
      <c r="O1126" s="38">
        <v>0.26</v>
      </c>
      <c r="P1126" s="39"/>
      <c r="Q1126" s="40"/>
      <c r="R1126" s="41"/>
      <c r="T1126" s="51">
        <v>45137</v>
      </c>
      <c r="U1126" s="52">
        <f t="shared" si="69"/>
        <v>0.26</v>
      </c>
      <c r="V1126" s="53">
        <f t="shared" si="70"/>
        <v>121</v>
      </c>
      <c r="W1126" s="53">
        <f t="shared" si="71"/>
        <v>31</v>
      </c>
      <c r="Y1126" s="51">
        <f>VLOOKUP(A1126,'[2]BASE 2023'!$C$5:$DV$1213,94,0)</f>
        <v>0</v>
      </c>
      <c r="Z1126" s="51">
        <f>VLOOKUP(A1126,'[2]BASE 2023'!$C$5:$DV$1213,93,0)</f>
        <v>0</v>
      </c>
    </row>
    <row r="1127" spans="1:26" ht="17.25" customHeight="1" x14ac:dyDescent="0.25">
      <c r="A1127" s="58" t="s">
        <v>3538</v>
      </c>
      <c r="B1127" s="33">
        <v>45105</v>
      </c>
      <c r="C1127" s="57">
        <v>45107</v>
      </c>
      <c r="D1127" s="54" t="s">
        <v>732</v>
      </c>
      <c r="E1127" s="36" t="s">
        <v>3736</v>
      </c>
      <c r="F1127" s="42" t="s">
        <v>3921</v>
      </c>
      <c r="G1127" s="46">
        <v>30800000</v>
      </c>
      <c r="H1127" s="34">
        <v>45228</v>
      </c>
      <c r="I1127" s="36" t="s">
        <v>234</v>
      </c>
      <c r="J1127" s="36" t="s">
        <v>4178</v>
      </c>
      <c r="K1127" s="37">
        <v>0</v>
      </c>
      <c r="L1127" s="55"/>
      <c r="M1127" s="56">
        <v>0</v>
      </c>
      <c r="N1127" s="50">
        <f t="shared" si="68"/>
        <v>30800000</v>
      </c>
      <c r="O1127" s="38">
        <v>0.25</v>
      </c>
      <c r="P1127" s="39"/>
      <c r="Q1127" s="40"/>
      <c r="R1127" s="41"/>
      <c r="T1127" s="51">
        <v>45137</v>
      </c>
      <c r="U1127" s="52">
        <f t="shared" si="69"/>
        <v>0.25</v>
      </c>
      <c r="V1127" s="53">
        <f t="shared" si="70"/>
        <v>121</v>
      </c>
      <c r="W1127" s="53">
        <f t="shared" si="71"/>
        <v>30</v>
      </c>
      <c r="Y1127" s="51">
        <f>VLOOKUP(A1127,'[2]BASE 2023'!$C$5:$DV$1213,94,0)</f>
        <v>0</v>
      </c>
      <c r="Z1127" s="51">
        <f>VLOOKUP(A1127,'[2]BASE 2023'!$C$5:$DV$1213,93,0)</f>
        <v>0</v>
      </c>
    </row>
    <row r="1128" spans="1:26" ht="17.25" customHeight="1" x14ac:dyDescent="0.25">
      <c r="A1128" s="58" t="s">
        <v>3539</v>
      </c>
      <c r="B1128" s="33">
        <v>45105</v>
      </c>
      <c r="C1128" s="57">
        <v>45118</v>
      </c>
      <c r="D1128" s="54" t="s">
        <v>732</v>
      </c>
      <c r="E1128" s="36" t="s">
        <v>3737</v>
      </c>
      <c r="F1128" s="42" t="s">
        <v>3922</v>
      </c>
      <c r="G1128" s="46">
        <v>24000000</v>
      </c>
      <c r="H1128" s="34">
        <v>45270</v>
      </c>
      <c r="I1128" s="36" t="s">
        <v>234</v>
      </c>
      <c r="J1128" s="36" t="s">
        <v>4179</v>
      </c>
      <c r="K1128" s="37">
        <v>0</v>
      </c>
      <c r="L1128" s="55"/>
      <c r="M1128" s="56">
        <v>0</v>
      </c>
      <c r="N1128" s="50">
        <f t="shared" si="68"/>
        <v>24000000</v>
      </c>
      <c r="O1128" s="38">
        <v>0.13</v>
      </c>
      <c r="P1128" s="39"/>
      <c r="Q1128" s="40"/>
      <c r="R1128" s="41"/>
      <c r="T1128" s="51">
        <v>45137</v>
      </c>
      <c r="U1128" s="52">
        <f t="shared" si="69"/>
        <v>0.13</v>
      </c>
      <c r="V1128" s="53">
        <f t="shared" si="70"/>
        <v>152</v>
      </c>
      <c r="W1128" s="53">
        <f t="shared" si="71"/>
        <v>19</v>
      </c>
      <c r="Y1128" s="51">
        <f>VLOOKUP(A1128,'[2]BASE 2023'!$C$5:$DV$1213,94,0)</f>
        <v>0</v>
      </c>
      <c r="Z1128" s="51">
        <f>VLOOKUP(A1128,'[2]BASE 2023'!$C$5:$DV$1213,93,0)</f>
        <v>0</v>
      </c>
    </row>
    <row r="1129" spans="1:26" ht="17.25" customHeight="1" x14ac:dyDescent="0.25">
      <c r="A1129" s="58" t="s">
        <v>3540</v>
      </c>
      <c r="B1129" s="33">
        <v>45105</v>
      </c>
      <c r="C1129" s="57">
        <v>45113</v>
      </c>
      <c r="D1129" s="54" t="s">
        <v>733</v>
      </c>
      <c r="E1129" s="36" t="s">
        <v>3738</v>
      </c>
      <c r="F1129" s="42" t="s">
        <v>403</v>
      </c>
      <c r="G1129" s="46">
        <v>15175333</v>
      </c>
      <c r="H1129" s="34">
        <v>45285</v>
      </c>
      <c r="I1129" s="36" t="s">
        <v>234</v>
      </c>
      <c r="J1129" s="36" t="s">
        <v>4180</v>
      </c>
      <c r="K1129" s="37">
        <v>0</v>
      </c>
      <c r="L1129" s="55"/>
      <c r="M1129" s="56">
        <v>0</v>
      </c>
      <c r="N1129" s="50">
        <f t="shared" si="68"/>
        <v>15175333</v>
      </c>
      <c r="O1129" s="38">
        <v>0.14000000000000001</v>
      </c>
      <c r="P1129" s="39"/>
      <c r="Q1129" s="40"/>
      <c r="R1129" s="41"/>
      <c r="T1129" s="51">
        <v>45137</v>
      </c>
      <c r="U1129" s="52">
        <f t="shared" si="69"/>
        <v>0.14000000000000001</v>
      </c>
      <c r="V1129" s="53">
        <f t="shared" si="70"/>
        <v>172</v>
      </c>
      <c r="W1129" s="53">
        <f t="shared" si="71"/>
        <v>24</v>
      </c>
      <c r="Y1129" s="51">
        <f>VLOOKUP(A1129,'[2]BASE 2023'!$C$5:$DV$1213,94,0)</f>
        <v>0</v>
      </c>
      <c r="Z1129" s="51">
        <f>VLOOKUP(A1129,'[2]BASE 2023'!$C$5:$DV$1213,93,0)</f>
        <v>0</v>
      </c>
    </row>
    <row r="1130" spans="1:26" ht="17.25" customHeight="1" x14ac:dyDescent="0.25">
      <c r="A1130" s="58" t="s">
        <v>3541</v>
      </c>
      <c r="B1130" s="33">
        <v>45105</v>
      </c>
      <c r="C1130" s="57">
        <v>45107</v>
      </c>
      <c r="D1130" s="54" t="s">
        <v>732</v>
      </c>
      <c r="E1130" s="36" t="s">
        <v>3739</v>
      </c>
      <c r="F1130" s="42" t="s">
        <v>3923</v>
      </c>
      <c r="G1130" s="46">
        <v>30000000</v>
      </c>
      <c r="H1130" s="34">
        <v>45259</v>
      </c>
      <c r="I1130" s="36" t="s">
        <v>234</v>
      </c>
      <c r="J1130" s="36" t="s">
        <v>4181</v>
      </c>
      <c r="K1130" s="37">
        <v>0</v>
      </c>
      <c r="L1130" s="55"/>
      <c r="M1130" s="56">
        <v>0</v>
      </c>
      <c r="N1130" s="50">
        <f t="shared" si="68"/>
        <v>30000000</v>
      </c>
      <c r="O1130" s="38">
        <v>0.2</v>
      </c>
      <c r="P1130" s="39"/>
      <c r="Q1130" s="40"/>
      <c r="R1130" s="41"/>
      <c r="T1130" s="51">
        <v>45137</v>
      </c>
      <c r="U1130" s="52">
        <f t="shared" si="69"/>
        <v>0.2</v>
      </c>
      <c r="V1130" s="53">
        <f t="shared" si="70"/>
        <v>152</v>
      </c>
      <c r="W1130" s="53">
        <f t="shared" si="71"/>
        <v>30</v>
      </c>
      <c r="Y1130" s="51">
        <f>VLOOKUP(A1130,'[2]BASE 2023'!$C$5:$DV$1213,94,0)</f>
        <v>0</v>
      </c>
      <c r="Z1130" s="51">
        <f>VLOOKUP(A1130,'[2]BASE 2023'!$C$5:$DV$1213,93,0)</f>
        <v>0</v>
      </c>
    </row>
    <row r="1131" spans="1:26" ht="17.25" customHeight="1" x14ac:dyDescent="0.25">
      <c r="A1131" s="58" t="s">
        <v>3542</v>
      </c>
      <c r="B1131" s="33">
        <v>45105</v>
      </c>
      <c r="C1131" s="57">
        <v>45107</v>
      </c>
      <c r="D1131" s="54" t="s">
        <v>732</v>
      </c>
      <c r="E1131" s="36" t="s">
        <v>3740</v>
      </c>
      <c r="F1131" s="42" t="s">
        <v>3924</v>
      </c>
      <c r="G1131" s="46">
        <v>35520000</v>
      </c>
      <c r="H1131" s="34">
        <v>45289</v>
      </c>
      <c r="I1131" s="36" t="s">
        <v>234</v>
      </c>
      <c r="J1131" s="36" t="s">
        <v>4182</v>
      </c>
      <c r="K1131" s="37">
        <v>0</v>
      </c>
      <c r="L1131" s="55"/>
      <c r="M1131" s="56">
        <v>0</v>
      </c>
      <c r="N1131" s="50">
        <f t="shared" si="68"/>
        <v>35520000</v>
      </c>
      <c r="O1131" s="38">
        <v>0.16</v>
      </c>
      <c r="P1131" s="39"/>
      <c r="Q1131" s="40"/>
      <c r="R1131" s="41"/>
      <c r="T1131" s="51">
        <v>45137</v>
      </c>
      <c r="U1131" s="52">
        <f t="shared" si="69"/>
        <v>0.16</v>
      </c>
      <c r="V1131" s="53">
        <f t="shared" si="70"/>
        <v>182</v>
      </c>
      <c r="W1131" s="53">
        <f t="shared" si="71"/>
        <v>30</v>
      </c>
      <c r="Y1131" s="51">
        <f>VLOOKUP(A1131,'[2]BASE 2023'!$C$5:$DV$1213,94,0)</f>
        <v>0</v>
      </c>
      <c r="Z1131" s="51">
        <f>VLOOKUP(A1131,'[2]BASE 2023'!$C$5:$DV$1213,93,0)</f>
        <v>0</v>
      </c>
    </row>
    <row r="1132" spans="1:26" ht="17.25" customHeight="1" x14ac:dyDescent="0.25">
      <c r="A1132" s="58" t="s">
        <v>3543</v>
      </c>
      <c r="B1132" s="33">
        <v>45105</v>
      </c>
      <c r="C1132" s="57">
        <v>45112</v>
      </c>
      <c r="D1132" s="54" t="s">
        <v>732</v>
      </c>
      <c r="E1132" s="36" t="s">
        <v>3741</v>
      </c>
      <c r="F1132" s="42" t="s">
        <v>39</v>
      </c>
      <c r="G1132" s="46">
        <v>32393500</v>
      </c>
      <c r="H1132" s="34">
        <v>45284</v>
      </c>
      <c r="I1132" s="36" t="s">
        <v>234</v>
      </c>
      <c r="J1132" s="36" t="s">
        <v>4183</v>
      </c>
      <c r="K1132" s="37">
        <v>0</v>
      </c>
      <c r="L1132" s="55"/>
      <c r="M1132" s="56">
        <v>0</v>
      </c>
      <c r="N1132" s="50">
        <f t="shared" si="68"/>
        <v>32393500</v>
      </c>
      <c r="O1132" s="38">
        <v>0.15</v>
      </c>
      <c r="P1132" s="39"/>
      <c r="Q1132" s="40"/>
      <c r="R1132" s="41"/>
      <c r="T1132" s="51">
        <v>45137</v>
      </c>
      <c r="U1132" s="52">
        <f t="shared" si="69"/>
        <v>0.15</v>
      </c>
      <c r="V1132" s="53">
        <f t="shared" si="70"/>
        <v>172</v>
      </c>
      <c r="W1132" s="53">
        <f t="shared" si="71"/>
        <v>25</v>
      </c>
      <c r="Y1132" s="51">
        <f>VLOOKUP(A1132,'[2]BASE 2023'!$C$5:$DV$1213,94,0)</f>
        <v>0</v>
      </c>
      <c r="Z1132" s="51">
        <f>VLOOKUP(A1132,'[2]BASE 2023'!$C$5:$DV$1213,93,0)</f>
        <v>0</v>
      </c>
    </row>
    <row r="1133" spans="1:26" ht="17.25" customHeight="1" x14ac:dyDescent="0.25">
      <c r="A1133" s="58" t="s">
        <v>3544</v>
      </c>
      <c r="B1133" s="33">
        <v>45105</v>
      </c>
      <c r="C1133" s="57">
        <v>45112</v>
      </c>
      <c r="D1133" s="54" t="s">
        <v>732</v>
      </c>
      <c r="E1133" s="36" t="s">
        <v>3742</v>
      </c>
      <c r="F1133" s="42" t="s">
        <v>3925</v>
      </c>
      <c r="G1133" s="46">
        <v>37500000</v>
      </c>
      <c r="H1133" s="34">
        <v>45264</v>
      </c>
      <c r="I1133" s="36" t="s">
        <v>234</v>
      </c>
      <c r="J1133" s="36" t="s">
        <v>4184</v>
      </c>
      <c r="K1133" s="37">
        <v>0</v>
      </c>
      <c r="L1133" s="55"/>
      <c r="M1133" s="56">
        <v>0</v>
      </c>
      <c r="N1133" s="50">
        <f t="shared" si="68"/>
        <v>37500000</v>
      </c>
      <c r="O1133" s="38">
        <v>0.16</v>
      </c>
      <c r="P1133" s="39"/>
      <c r="Q1133" s="40"/>
      <c r="R1133" s="41"/>
      <c r="T1133" s="51">
        <v>45137</v>
      </c>
      <c r="U1133" s="52">
        <f t="shared" si="69"/>
        <v>0.16</v>
      </c>
      <c r="V1133" s="53">
        <f t="shared" si="70"/>
        <v>152</v>
      </c>
      <c r="W1133" s="53">
        <f t="shared" si="71"/>
        <v>25</v>
      </c>
      <c r="Y1133" s="51">
        <f>VLOOKUP(A1133,'[2]BASE 2023'!$C$5:$DV$1213,94,0)</f>
        <v>0</v>
      </c>
      <c r="Z1133" s="51">
        <f>VLOOKUP(A1133,'[2]BASE 2023'!$C$5:$DV$1213,93,0)</f>
        <v>0</v>
      </c>
    </row>
    <row r="1134" spans="1:26" ht="17.25" customHeight="1" x14ac:dyDescent="0.25">
      <c r="A1134" s="58" t="s">
        <v>3545</v>
      </c>
      <c r="B1134" s="33">
        <v>45105</v>
      </c>
      <c r="C1134" s="57">
        <v>45111</v>
      </c>
      <c r="D1134" s="54" t="s">
        <v>732</v>
      </c>
      <c r="E1134" s="36" t="s">
        <v>2019</v>
      </c>
      <c r="F1134" s="42" t="s">
        <v>3926</v>
      </c>
      <c r="G1134" s="46">
        <v>44868000</v>
      </c>
      <c r="H1134" s="34">
        <v>45294</v>
      </c>
      <c r="I1134" s="36" t="s">
        <v>234</v>
      </c>
      <c r="J1134" s="36" t="s">
        <v>4185</v>
      </c>
      <c r="K1134" s="37">
        <v>0</v>
      </c>
      <c r="L1134" s="55"/>
      <c r="M1134" s="56">
        <v>0</v>
      </c>
      <c r="N1134" s="50">
        <f t="shared" si="68"/>
        <v>44868000</v>
      </c>
      <c r="O1134" s="38">
        <v>0.14000000000000001</v>
      </c>
      <c r="P1134" s="39"/>
      <c r="Q1134" s="40"/>
      <c r="R1134" s="41"/>
      <c r="T1134" s="51">
        <v>45137</v>
      </c>
      <c r="U1134" s="52">
        <f t="shared" si="69"/>
        <v>0.14000000000000001</v>
      </c>
      <c r="V1134" s="53">
        <f t="shared" si="70"/>
        <v>183</v>
      </c>
      <c r="W1134" s="53">
        <f t="shared" si="71"/>
        <v>26</v>
      </c>
      <c r="Y1134" s="51">
        <f>VLOOKUP(A1134,'[2]BASE 2023'!$C$5:$DV$1213,94,0)</f>
        <v>0</v>
      </c>
      <c r="Z1134" s="51">
        <f>VLOOKUP(A1134,'[2]BASE 2023'!$C$5:$DV$1213,93,0)</f>
        <v>0</v>
      </c>
    </row>
    <row r="1135" spans="1:26" ht="17.25" customHeight="1" x14ac:dyDescent="0.25">
      <c r="A1135" s="58" t="s">
        <v>3546</v>
      </c>
      <c r="B1135" s="33">
        <v>45105</v>
      </c>
      <c r="C1135" s="57">
        <v>45107</v>
      </c>
      <c r="D1135" s="54" t="s">
        <v>732</v>
      </c>
      <c r="E1135" s="36" t="s">
        <v>3743</v>
      </c>
      <c r="F1135" s="42" t="s">
        <v>3881</v>
      </c>
      <c r="G1135" s="46">
        <v>30500000</v>
      </c>
      <c r="H1135" s="34">
        <v>45259</v>
      </c>
      <c r="I1135" s="36" t="s">
        <v>234</v>
      </c>
      <c r="J1135" s="36" t="s">
        <v>4186</v>
      </c>
      <c r="K1135" s="37">
        <v>0</v>
      </c>
      <c r="L1135" s="55"/>
      <c r="M1135" s="56">
        <v>0</v>
      </c>
      <c r="N1135" s="50">
        <f t="shared" si="68"/>
        <v>30500000</v>
      </c>
      <c r="O1135" s="38">
        <v>0.2</v>
      </c>
      <c r="P1135" s="39"/>
      <c r="Q1135" s="40"/>
      <c r="R1135" s="41"/>
      <c r="T1135" s="51">
        <v>45137</v>
      </c>
      <c r="U1135" s="52">
        <f t="shared" si="69"/>
        <v>0.2</v>
      </c>
      <c r="V1135" s="53">
        <f t="shared" si="70"/>
        <v>152</v>
      </c>
      <c r="W1135" s="53">
        <f t="shared" si="71"/>
        <v>30</v>
      </c>
      <c r="Y1135" s="51">
        <f>VLOOKUP(A1135,'[2]BASE 2023'!$C$5:$DV$1213,94,0)</f>
        <v>0</v>
      </c>
      <c r="Z1135" s="51">
        <f>VLOOKUP(A1135,'[2]BASE 2023'!$C$5:$DV$1213,93,0)</f>
        <v>0</v>
      </c>
    </row>
    <row r="1136" spans="1:26" ht="17.25" customHeight="1" x14ac:dyDescent="0.25">
      <c r="A1136" s="58" t="s">
        <v>3547</v>
      </c>
      <c r="B1136" s="33">
        <v>45105</v>
      </c>
      <c r="C1136" s="57">
        <v>45112</v>
      </c>
      <c r="D1136" s="54" t="s">
        <v>732</v>
      </c>
      <c r="E1136" s="36" t="s">
        <v>167</v>
      </c>
      <c r="F1136" s="42" t="s">
        <v>3927</v>
      </c>
      <c r="G1136" s="46">
        <v>44868000</v>
      </c>
      <c r="H1136" s="34">
        <v>45295</v>
      </c>
      <c r="I1136" s="36" t="s">
        <v>234</v>
      </c>
      <c r="J1136" s="36" t="s">
        <v>4187</v>
      </c>
      <c r="K1136" s="37">
        <v>0</v>
      </c>
      <c r="L1136" s="55"/>
      <c r="M1136" s="56">
        <v>0</v>
      </c>
      <c r="N1136" s="50">
        <f t="shared" si="68"/>
        <v>44868000</v>
      </c>
      <c r="O1136" s="38">
        <v>0.14000000000000001</v>
      </c>
      <c r="P1136" s="39"/>
      <c r="Q1136" s="40"/>
      <c r="R1136" s="41"/>
      <c r="T1136" s="51">
        <v>45137</v>
      </c>
      <c r="U1136" s="52">
        <f t="shared" si="69"/>
        <v>0.14000000000000001</v>
      </c>
      <c r="V1136" s="53">
        <f t="shared" si="70"/>
        <v>183</v>
      </c>
      <c r="W1136" s="53">
        <f t="shared" si="71"/>
        <v>25</v>
      </c>
      <c r="Y1136" s="51">
        <f>VLOOKUP(A1136,'[2]BASE 2023'!$C$5:$DV$1213,94,0)</f>
        <v>0</v>
      </c>
      <c r="Z1136" s="51">
        <f>VLOOKUP(A1136,'[2]BASE 2023'!$C$5:$DV$1213,93,0)</f>
        <v>0</v>
      </c>
    </row>
    <row r="1137" spans="1:26" ht="17.25" customHeight="1" x14ac:dyDescent="0.25">
      <c r="A1137" s="58" t="s">
        <v>3548</v>
      </c>
      <c r="B1137" s="33">
        <v>45105</v>
      </c>
      <c r="C1137" s="57">
        <v>45112</v>
      </c>
      <c r="D1137" s="54" t="s">
        <v>732</v>
      </c>
      <c r="E1137" s="36" t="s">
        <v>3744</v>
      </c>
      <c r="F1137" s="42" t="s">
        <v>3928</v>
      </c>
      <c r="G1137" s="46">
        <v>33475000</v>
      </c>
      <c r="H1137" s="34">
        <v>45264</v>
      </c>
      <c r="I1137" s="36" t="s">
        <v>234</v>
      </c>
      <c r="J1137" s="36" t="s">
        <v>4188</v>
      </c>
      <c r="K1137" s="37">
        <v>0</v>
      </c>
      <c r="L1137" s="55"/>
      <c r="M1137" s="56">
        <v>0</v>
      </c>
      <c r="N1137" s="50">
        <f t="shared" si="68"/>
        <v>33475000</v>
      </c>
      <c r="O1137" s="38">
        <v>0.16</v>
      </c>
      <c r="P1137" s="39"/>
      <c r="Q1137" s="40"/>
      <c r="R1137" s="41"/>
      <c r="T1137" s="51">
        <v>45137</v>
      </c>
      <c r="U1137" s="52">
        <f t="shared" si="69"/>
        <v>0.16</v>
      </c>
      <c r="V1137" s="53">
        <f t="shared" si="70"/>
        <v>152</v>
      </c>
      <c r="W1137" s="53">
        <f t="shared" si="71"/>
        <v>25</v>
      </c>
      <c r="Y1137" s="51">
        <f>VLOOKUP(A1137,'[2]BASE 2023'!$C$5:$DV$1213,94,0)</f>
        <v>0</v>
      </c>
      <c r="Z1137" s="51">
        <f>VLOOKUP(A1137,'[2]BASE 2023'!$C$5:$DV$1213,93,0)</f>
        <v>0</v>
      </c>
    </row>
    <row r="1138" spans="1:26" ht="17.25" customHeight="1" x14ac:dyDescent="0.25">
      <c r="A1138" s="58" t="s">
        <v>3549</v>
      </c>
      <c r="B1138" s="33">
        <v>45105</v>
      </c>
      <c r="C1138" s="57">
        <v>45111</v>
      </c>
      <c r="D1138" s="54" t="s">
        <v>732</v>
      </c>
      <c r="E1138" s="36" t="s">
        <v>3745</v>
      </c>
      <c r="F1138" s="42" t="s">
        <v>3928</v>
      </c>
      <c r="G1138" s="46">
        <v>33475000</v>
      </c>
      <c r="H1138" s="34">
        <v>45263</v>
      </c>
      <c r="I1138" s="36" t="s">
        <v>234</v>
      </c>
      <c r="J1138" s="36" t="s">
        <v>4189</v>
      </c>
      <c r="K1138" s="37">
        <v>0</v>
      </c>
      <c r="L1138" s="55"/>
      <c r="M1138" s="56">
        <v>0</v>
      </c>
      <c r="N1138" s="50">
        <f t="shared" si="68"/>
        <v>33475000</v>
      </c>
      <c r="O1138" s="38">
        <v>0.17</v>
      </c>
      <c r="P1138" s="39"/>
      <c r="Q1138" s="40"/>
      <c r="R1138" s="41"/>
      <c r="T1138" s="51">
        <v>45137</v>
      </c>
      <c r="U1138" s="52">
        <f t="shared" si="69"/>
        <v>0.17</v>
      </c>
      <c r="V1138" s="53">
        <f t="shared" si="70"/>
        <v>152</v>
      </c>
      <c r="W1138" s="53">
        <f t="shared" si="71"/>
        <v>26</v>
      </c>
      <c r="Y1138" s="51">
        <f>VLOOKUP(A1138,'[2]BASE 2023'!$C$5:$DV$1213,94,0)</f>
        <v>0</v>
      </c>
      <c r="Z1138" s="51">
        <f>VLOOKUP(A1138,'[2]BASE 2023'!$C$5:$DV$1213,93,0)</f>
        <v>0</v>
      </c>
    </row>
    <row r="1139" spans="1:26" ht="17.25" customHeight="1" x14ac:dyDescent="0.25">
      <c r="A1139" s="58" t="s">
        <v>3550</v>
      </c>
      <c r="B1139" s="33">
        <v>45105</v>
      </c>
      <c r="C1139" s="57">
        <v>45111</v>
      </c>
      <c r="D1139" s="54" t="s">
        <v>732</v>
      </c>
      <c r="E1139" s="36" t="s">
        <v>3746</v>
      </c>
      <c r="F1139" s="42" t="s">
        <v>3928</v>
      </c>
      <c r="G1139" s="46">
        <v>33475000</v>
      </c>
      <c r="H1139" s="34">
        <v>45263</v>
      </c>
      <c r="I1139" s="36" t="s">
        <v>234</v>
      </c>
      <c r="J1139" s="36" t="s">
        <v>4190</v>
      </c>
      <c r="K1139" s="37">
        <v>0</v>
      </c>
      <c r="L1139" s="55"/>
      <c r="M1139" s="56">
        <v>0</v>
      </c>
      <c r="N1139" s="50">
        <f t="shared" si="68"/>
        <v>33475000</v>
      </c>
      <c r="O1139" s="38">
        <v>0.17</v>
      </c>
      <c r="P1139" s="39"/>
      <c r="Q1139" s="40"/>
      <c r="R1139" s="41"/>
      <c r="T1139" s="51">
        <v>45137</v>
      </c>
      <c r="U1139" s="52">
        <f t="shared" si="69"/>
        <v>0.17</v>
      </c>
      <c r="V1139" s="53">
        <f t="shared" si="70"/>
        <v>152</v>
      </c>
      <c r="W1139" s="53">
        <f t="shared" si="71"/>
        <v>26</v>
      </c>
      <c r="Y1139" s="51">
        <f>VLOOKUP(A1139,'[2]BASE 2023'!$C$5:$DV$1213,94,0)</f>
        <v>0</v>
      </c>
      <c r="Z1139" s="51">
        <f>VLOOKUP(A1139,'[2]BASE 2023'!$C$5:$DV$1213,93,0)</f>
        <v>0</v>
      </c>
    </row>
    <row r="1140" spans="1:26" ht="17.25" customHeight="1" x14ac:dyDescent="0.25">
      <c r="A1140" s="58" t="s">
        <v>3551</v>
      </c>
      <c r="B1140" s="33">
        <v>45105</v>
      </c>
      <c r="C1140" s="57">
        <v>45112</v>
      </c>
      <c r="D1140" s="54" t="s">
        <v>732</v>
      </c>
      <c r="E1140" s="36" t="s">
        <v>3747</v>
      </c>
      <c r="F1140" s="42" t="s">
        <v>3929</v>
      </c>
      <c r="G1140" s="46">
        <v>33475000</v>
      </c>
      <c r="H1140" s="34">
        <v>45264</v>
      </c>
      <c r="I1140" s="36" t="s">
        <v>234</v>
      </c>
      <c r="J1140" s="36" t="s">
        <v>4191</v>
      </c>
      <c r="K1140" s="37">
        <v>0</v>
      </c>
      <c r="L1140" s="55"/>
      <c r="M1140" s="56">
        <v>0</v>
      </c>
      <c r="N1140" s="50">
        <f t="shared" si="68"/>
        <v>33475000</v>
      </c>
      <c r="O1140" s="38">
        <v>0.16</v>
      </c>
      <c r="P1140" s="39"/>
      <c r="Q1140" s="40"/>
      <c r="R1140" s="41"/>
      <c r="T1140" s="51">
        <v>45137</v>
      </c>
      <c r="U1140" s="52">
        <f t="shared" si="69"/>
        <v>0.16</v>
      </c>
      <c r="V1140" s="53">
        <f t="shared" si="70"/>
        <v>152</v>
      </c>
      <c r="W1140" s="53">
        <f t="shared" si="71"/>
        <v>25</v>
      </c>
      <c r="Y1140" s="51">
        <f>VLOOKUP(A1140,'[2]BASE 2023'!$C$5:$DV$1213,94,0)</f>
        <v>0</v>
      </c>
      <c r="Z1140" s="51">
        <f>VLOOKUP(A1140,'[2]BASE 2023'!$C$5:$DV$1213,93,0)</f>
        <v>0</v>
      </c>
    </row>
    <row r="1141" spans="1:26" ht="17.25" customHeight="1" x14ac:dyDescent="0.25">
      <c r="A1141" s="58" t="s">
        <v>3552</v>
      </c>
      <c r="B1141" s="33">
        <v>45105</v>
      </c>
      <c r="C1141" s="57">
        <v>45112</v>
      </c>
      <c r="D1141" s="54" t="s">
        <v>732</v>
      </c>
      <c r="E1141" s="36" t="s">
        <v>3748</v>
      </c>
      <c r="F1141" s="42" t="s">
        <v>3929</v>
      </c>
      <c r="G1141" s="46">
        <v>33475000</v>
      </c>
      <c r="H1141" s="34">
        <v>45264</v>
      </c>
      <c r="I1141" s="36" t="s">
        <v>234</v>
      </c>
      <c r="J1141" s="36" t="s">
        <v>4192</v>
      </c>
      <c r="K1141" s="37">
        <v>0</v>
      </c>
      <c r="L1141" s="55"/>
      <c r="M1141" s="56">
        <v>0</v>
      </c>
      <c r="N1141" s="50">
        <f t="shared" si="68"/>
        <v>33475000</v>
      </c>
      <c r="O1141" s="38">
        <v>0.16</v>
      </c>
      <c r="P1141" s="39"/>
      <c r="Q1141" s="40"/>
      <c r="R1141" s="41"/>
      <c r="T1141" s="51">
        <v>45137</v>
      </c>
      <c r="U1141" s="52">
        <f t="shared" si="69"/>
        <v>0.16</v>
      </c>
      <c r="V1141" s="53">
        <f t="shared" si="70"/>
        <v>152</v>
      </c>
      <c r="W1141" s="53">
        <f t="shared" si="71"/>
        <v>25</v>
      </c>
      <c r="Y1141" s="51">
        <f>VLOOKUP(A1141,'[2]BASE 2023'!$C$5:$DV$1213,94,0)</f>
        <v>0</v>
      </c>
      <c r="Z1141" s="51">
        <f>VLOOKUP(A1141,'[2]BASE 2023'!$C$5:$DV$1213,93,0)</f>
        <v>0</v>
      </c>
    </row>
    <row r="1142" spans="1:26" ht="17.25" customHeight="1" x14ac:dyDescent="0.25">
      <c r="A1142" s="58" t="s">
        <v>3553</v>
      </c>
      <c r="B1142" s="33">
        <v>45105</v>
      </c>
      <c r="C1142" s="57">
        <v>45111</v>
      </c>
      <c r="D1142" s="54" t="s">
        <v>732</v>
      </c>
      <c r="E1142" s="36" t="s">
        <v>3749</v>
      </c>
      <c r="F1142" s="42" t="s">
        <v>3929</v>
      </c>
      <c r="G1142" s="46">
        <v>33475000</v>
      </c>
      <c r="H1142" s="34">
        <v>45263</v>
      </c>
      <c r="I1142" s="36" t="s">
        <v>234</v>
      </c>
      <c r="J1142" s="36" t="s">
        <v>4193</v>
      </c>
      <c r="K1142" s="37">
        <v>0</v>
      </c>
      <c r="L1142" s="55"/>
      <c r="M1142" s="56">
        <v>0</v>
      </c>
      <c r="N1142" s="50">
        <f t="shared" si="68"/>
        <v>33475000</v>
      </c>
      <c r="O1142" s="38">
        <v>0.17</v>
      </c>
      <c r="P1142" s="39"/>
      <c r="Q1142" s="40"/>
      <c r="R1142" s="41"/>
      <c r="T1142" s="51">
        <v>45137</v>
      </c>
      <c r="U1142" s="52">
        <f t="shared" si="69"/>
        <v>0.17</v>
      </c>
      <c r="V1142" s="53">
        <f t="shared" si="70"/>
        <v>152</v>
      </c>
      <c r="W1142" s="53">
        <f t="shared" si="71"/>
        <v>26</v>
      </c>
      <c r="Y1142" s="51">
        <f>VLOOKUP(A1142,'[2]BASE 2023'!$C$5:$DV$1213,94,0)</f>
        <v>0</v>
      </c>
      <c r="Z1142" s="51">
        <f>VLOOKUP(A1142,'[2]BASE 2023'!$C$5:$DV$1213,93,0)</f>
        <v>0</v>
      </c>
    </row>
    <row r="1143" spans="1:26" ht="17.25" customHeight="1" x14ac:dyDescent="0.25">
      <c r="A1143" s="58" t="s">
        <v>3936</v>
      </c>
      <c r="B1143" s="33">
        <v>45114</v>
      </c>
      <c r="C1143" s="57">
        <v>45146</v>
      </c>
      <c r="D1143" s="54" t="s">
        <v>3948</v>
      </c>
      <c r="E1143" s="36" t="s">
        <v>3958</v>
      </c>
      <c r="F1143" s="42" t="s">
        <v>3971</v>
      </c>
      <c r="G1143" s="46">
        <v>132237571</v>
      </c>
      <c r="H1143" s="34">
        <v>45358</v>
      </c>
      <c r="I1143" s="36" t="s">
        <v>234</v>
      </c>
      <c r="J1143" s="36" t="s">
        <v>4194</v>
      </c>
      <c r="K1143" s="37">
        <v>0</v>
      </c>
      <c r="L1143" s="55"/>
      <c r="M1143" s="56">
        <v>0</v>
      </c>
      <c r="N1143" s="50">
        <f t="shared" si="68"/>
        <v>132237571</v>
      </c>
      <c r="O1143" s="38">
        <v>0.04</v>
      </c>
      <c r="P1143" s="39"/>
      <c r="Q1143" s="40"/>
      <c r="R1143" s="41"/>
      <c r="T1143" s="51">
        <v>45137</v>
      </c>
      <c r="U1143" s="52">
        <f t="shared" si="69"/>
        <v>-0.04</v>
      </c>
      <c r="V1143" s="53">
        <f t="shared" si="70"/>
        <v>212</v>
      </c>
      <c r="W1143" s="53">
        <f t="shared" si="71"/>
        <v>-9</v>
      </c>
      <c r="Y1143" s="51">
        <f>VLOOKUP(A1143,'[2]BASE 2023'!$C$5:$DV$1213,94,0)</f>
        <v>0</v>
      </c>
      <c r="Z1143" s="51">
        <f>VLOOKUP(A1143,'[2]BASE 2023'!$C$5:$DV$1213,93,0)</f>
        <v>0</v>
      </c>
    </row>
    <row r="1144" spans="1:26" ht="17.25" customHeight="1" x14ac:dyDescent="0.25">
      <c r="A1144" s="58" t="s">
        <v>3937</v>
      </c>
      <c r="B1144" s="33">
        <v>45117</v>
      </c>
      <c r="C1144" s="57">
        <v>45146</v>
      </c>
      <c r="D1144" s="54" t="s">
        <v>3947</v>
      </c>
      <c r="E1144" s="36" t="s">
        <v>3959</v>
      </c>
      <c r="F1144" s="42" t="s">
        <v>3972</v>
      </c>
      <c r="G1144" s="46">
        <v>1295328790</v>
      </c>
      <c r="H1144" s="34">
        <v>45329</v>
      </c>
      <c r="I1144" s="36" t="s">
        <v>234</v>
      </c>
      <c r="J1144" s="36" t="s">
        <v>4195</v>
      </c>
      <c r="K1144" s="37">
        <v>0</v>
      </c>
      <c r="L1144" s="55"/>
      <c r="M1144" s="56">
        <v>0</v>
      </c>
      <c r="N1144" s="50">
        <f t="shared" si="68"/>
        <v>1295328790</v>
      </c>
      <c r="O1144" s="38">
        <v>0.05</v>
      </c>
      <c r="P1144" s="39"/>
      <c r="Q1144" s="40"/>
      <c r="R1144" s="41"/>
      <c r="T1144" s="51">
        <v>45137</v>
      </c>
      <c r="U1144" s="52">
        <f t="shared" si="69"/>
        <v>-0.05</v>
      </c>
      <c r="V1144" s="53">
        <f t="shared" si="70"/>
        <v>183</v>
      </c>
      <c r="W1144" s="53">
        <f t="shared" si="71"/>
        <v>-9</v>
      </c>
      <c r="Y1144" s="51">
        <f>VLOOKUP(A1144,'[2]BASE 2023'!$C$5:$DV$1213,94,0)</f>
        <v>0</v>
      </c>
      <c r="Z1144" s="51">
        <f>VLOOKUP(A1144,'[2]BASE 2023'!$C$5:$DV$1213,93,0)</f>
        <v>0</v>
      </c>
    </row>
    <row r="1145" spans="1:26" ht="17.25" customHeight="1" x14ac:dyDescent="0.25">
      <c r="A1145" s="58" t="s">
        <v>3938</v>
      </c>
      <c r="B1145" s="33">
        <v>45119</v>
      </c>
      <c r="C1145" s="57">
        <v>45124</v>
      </c>
      <c r="D1145" s="54" t="s">
        <v>733</v>
      </c>
      <c r="E1145" s="36" t="s">
        <v>3960</v>
      </c>
      <c r="F1145" s="42" t="s">
        <v>3973</v>
      </c>
      <c r="G1145" s="46">
        <v>18500000</v>
      </c>
      <c r="H1145" s="34">
        <v>45276</v>
      </c>
      <c r="I1145" s="36" t="s">
        <v>234</v>
      </c>
      <c r="J1145" s="36" t="s">
        <v>4196</v>
      </c>
      <c r="K1145" s="37">
        <v>0</v>
      </c>
      <c r="L1145" s="55"/>
      <c r="M1145" s="56">
        <v>0</v>
      </c>
      <c r="N1145" s="50">
        <f t="shared" si="68"/>
        <v>18500000</v>
      </c>
      <c r="O1145" s="38">
        <v>0.09</v>
      </c>
      <c r="P1145" s="39"/>
      <c r="Q1145" s="40"/>
      <c r="R1145" s="41"/>
      <c r="T1145" s="51">
        <v>45137</v>
      </c>
      <c r="U1145" s="52">
        <f t="shared" si="69"/>
        <v>0.09</v>
      </c>
      <c r="V1145" s="53">
        <f t="shared" si="70"/>
        <v>152</v>
      </c>
      <c r="W1145" s="53">
        <f t="shared" si="71"/>
        <v>13</v>
      </c>
      <c r="Y1145" s="51">
        <f>VLOOKUP(A1145,'[2]BASE 2023'!$C$5:$DV$1213,94,0)</f>
        <v>0</v>
      </c>
      <c r="Z1145" s="51">
        <f>VLOOKUP(A1145,'[2]BASE 2023'!$C$5:$DV$1213,93,0)</f>
        <v>0</v>
      </c>
    </row>
    <row r="1146" spans="1:26" ht="17.25" customHeight="1" x14ac:dyDescent="0.25">
      <c r="A1146" s="58" t="s">
        <v>3939</v>
      </c>
      <c r="B1146" s="33">
        <v>45125</v>
      </c>
      <c r="C1146" s="57">
        <v>45126</v>
      </c>
      <c r="D1146" s="54" t="s">
        <v>3946</v>
      </c>
      <c r="E1146" s="36" t="s">
        <v>3961</v>
      </c>
      <c r="F1146" s="42" t="s">
        <v>3974</v>
      </c>
      <c r="G1146" s="46">
        <v>30426917</v>
      </c>
      <c r="H1146" s="34">
        <v>45338</v>
      </c>
      <c r="I1146" s="36" t="s">
        <v>235</v>
      </c>
      <c r="J1146" s="36" t="s">
        <v>4197</v>
      </c>
      <c r="K1146" s="37">
        <v>0</v>
      </c>
      <c r="L1146" s="55"/>
      <c r="M1146" s="56">
        <v>0</v>
      </c>
      <c r="N1146" s="50">
        <f t="shared" si="68"/>
        <v>30426917</v>
      </c>
      <c r="O1146" s="38">
        <v>0.05</v>
      </c>
      <c r="P1146" s="39"/>
      <c r="Q1146" s="40"/>
      <c r="R1146" s="41"/>
      <c r="T1146" s="51">
        <v>45137</v>
      </c>
      <c r="U1146" s="52">
        <f t="shared" si="69"/>
        <v>0.05</v>
      </c>
      <c r="V1146" s="53">
        <f t="shared" si="70"/>
        <v>212</v>
      </c>
      <c r="W1146" s="53">
        <f t="shared" si="71"/>
        <v>11</v>
      </c>
      <c r="Y1146" s="51">
        <f>VLOOKUP(A1146,'[2]BASE 2023'!$C$5:$DV$1213,94,0)</f>
        <v>0</v>
      </c>
      <c r="Z1146" s="51">
        <f>VLOOKUP(A1146,'[2]BASE 2023'!$C$5:$DV$1213,93,0)</f>
        <v>0</v>
      </c>
    </row>
    <row r="1147" spans="1:26" ht="17.25" customHeight="1" x14ac:dyDescent="0.25">
      <c r="A1147" s="58" t="s">
        <v>3940</v>
      </c>
      <c r="B1147" s="33">
        <v>45126</v>
      </c>
      <c r="C1147" s="57">
        <v>45132</v>
      </c>
      <c r="D1147" s="54" t="s">
        <v>734</v>
      </c>
      <c r="E1147" s="36" t="s">
        <v>3962</v>
      </c>
      <c r="F1147" s="42" t="s">
        <v>3975</v>
      </c>
      <c r="G1147" s="46">
        <v>40622400</v>
      </c>
      <c r="H1147" s="34">
        <v>45497</v>
      </c>
      <c r="I1147" s="36" t="s">
        <v>234</v>
      </c>
      <c r="J1147" s="36" t="s">
        <v>4198</v>
      </c>
      <c r="K1147" s="37">
        <v>0</v>
      </c>
      <c r="L1147" s="55"/>
      <c r="M1147" s="56">
        <v>0</v>
      </c>
      <c r="N1147" s="50">
        <f t="shared" si="68"/>
        <v>40622400</v>
      </c>
      <c r="O1147" s="38">
        <v>0.01</v>
      </c>
      <c r="P1147" s="39"/>
      <c r="Q1147" s="40"/>
      <c r="R1147" s="41"/>
      <c r="T1147" s="51">
        <v>45137</v>
      </c>
      <c r="U1147" s="52">
        <f t="shared" si="69"/>
        <v>0.01</v>
      </c>
      <c r="V1147" s="53">
        <f t="shared" si="70"/>
        <v>365</v>
      </c>
      <c r="W1147" s="53">
        <f t="shared" si="71"/>
        <v>5</v>
      </c>
      <c r="Y1147" s="51">
        <f>VLOOKUP(A1147,'[2]BASE 2023'!$C$5:$DV$1213,94,0)</f>
        <v>0</v>
      </c>
      <c r="Z1147" s="51">
        <f>VLOOKUP(A1147,'[2]BASE 2023'!$C$5:$DV$1213,93,0)</f>
        <v>0</v>
      </c>
    </row>
    <row r="1148" spans="1:26" ht="17.25" customHeight="1" x14ac:dyDescent="0.25">
      <c r="A1148" s="58" t="s">
        <v>3941</v>
      </c>
      <c r="B1148" s="33">
        <v>45103</v>
      </c>
      <c r="C1148" s="57">
        <v>45103</v>
      </c>
      <c r="D1148" s="54" t="s">
        <v>3949</v>
      </c>
      <c r="E1148" s="36" t="s">
        <v>3963</v>
      </c>
      <c r="F1148" s="42" t="s">
        <v>3976</v>
      </c>
      <c r="G1148" s="46">
        <v>0</v>
      </c>
      <c r="H1148" s="34">
        <v>45118</v>
      </c>
      <c r="I1148" s="36" t="s">
        <v>3982</v>
      </c>
      <c r="J1148" s="36" t="s">
        <v>4199</v>
      </c>
      <c r="K1148" s="37">
        <v>0</v>
      </c>
      <c r="L1148" s="55"/>
      <c r="M1148" s="56">
        <v>0</v>
      </c>
      <c r="N1148" s="50">
        <f t="shared" si="68"/>
        <v>0</v>
      </c>
      <c r="O1148" s="38">
        <v>1</v>
      </c>
      <c r="P1148" s="39"/>
      <c r="Q1148" s="40"/>
      <c r="R1148" s="41"/>
      <c r="T1148" s="51">
        <v>45137</v>
      </c>
      <c r="U1148" s="52">
        <f t="shared" si="69"/>
        <v>2.27</v>
      </c>
      <c r="V1148" s="53">
        <f t="shared" si="70"/>
        <v>15</v>
      </c>
      <c r="W1148" s="53">
        <f t="shared" si="71"/>
        <v>34</v>
      </c>
      <c r="Y1148" s="51">
        <f>VLOOKUP(A1148,'[2]BASE 2023'!$C$5:$DV$1213,94,0)</f>
        <v>0</v>
      </c>
      <c r="Z1148" s="51">
        <f>VLOOKUP(A1148,'[2]BASE 2023'!$C$5:$DV$1213,93,0)</f>
        <v>0</v>
      </c>
    </row>
    <row r="1149" spans="1:26" ht="17.25" customHeight="1" x14ac:dyDescent="0.25">
      <c r="A1149" s="58" t="s">
        <v>3942</v>
      </c>
      <c r="B1149" s="33">
        <v>45131</v>
      </c>
      <c r="C1149" s="57">
        <v>45133</v>
      </c>
      <c r="D1149" s="54" t="s">
        <v>736</v>
      </c>
      <c r="E1149" s="36" t="s">
        <v>3964</v>
      </c>
      <c r="F1149" s="42" t="s">
        <v>3977</v>
      </c>
      <c r="G1149" s="46">
        <v>7800000</v>
      </c>
      <c r="H1149" s="34">
        <v>45177</v>
      </c>
      <c r="I1149" s="36" t="s">
        <v>234</v>
      </c>
      <c r="J1149" s="36" t="s">
        <v>4200</v>
      </c>
      <c r="K1149" s="37">
        <v>0</v>
      </c>
      <c r="L1149" s="55"/>
      <c r="M1149" s="56">
        <v>0</v>
      </c>
      <c r="N1149" s="50">
        <f t="shared" si="68"/>
        <v>7800000</v>
      </c>
      <c r="O1149" s="38">
        <v>0.09</v>
      </c>
      <c r="P1149" s="39"/>
      <c r="Q1149" s="40"/>
      <c r="R1149" s="41"/>
      <c r="T1149" s="51">
        <v>45137</v>
      </c>
      <c r="U1149" s="52">
        <f t="shared" si="69"/>
        <v>0.09</v>
      </c>
      <c r="V1149" s="53">
        <f t="shared" si="70"/>
        <v>44</v>
      </c>
      <c r="W1149" s="53">
        <f t="shared" si="71"/>
        <v>4</v>
      </c>
      <c r="Y1149" s="51">
        <f>VLOOKUP(A1149,'[2]BASE 2023'!$C$5:$DV$1213,94,0)</f>
        <v>0</v>
      </c>
      <c r="Z1149" s="51">
        <f>VLOOKUP(A1149,'[2]BASE 2023'!$C$5:$DV$1213,93,0)</f>
        <v>0</v>
      </c>
    </row>
    <row r="1150" spans="1:26" ht="17.25" customHeight="1" x14ac:dyDescent="0.25">
      <c r="A1150" s="58" t="s">
        <v>3943</v>
      </c>
      <c r="B1150" s="33">
        <v>45113</v>
      </c>
      <c r="C1150" s="57">
        <v>45117</v>
      </c>
      <c r="D1150" s="54" t="s">
        <v>735</v>
      </c>
      <c r="E1150" s="36" t="s">
        <v>3965</v>
      </c>
      <c r="F1150" s="42" t="s">
        <v>3978</v>
      </c>
      <c r="G1150" s="46">
        <v>32787000</v>
      </c>
      <c r="H1150" s="34">
        <v>45360</v>
      </c>
      <c r="I1150" s="36" t="s">
        <v>235</v>
      </c>
      <c r="J1150" s="36" t="s">
        <v>4201</v>
      </c>
      <c r="K1150" s="37">
        <v>0</v>
      </c>
      <c r="L1150" s="55"/>
      <c r="M1150" s="56">
        <v>0</v>
      </c>
      <c r="N1150" s="50">
        <f t="shared" si="68"/>
        <v>32787000</v>
      </c>
      <c r="O1150" s="38">
        <v>0.08</v>
      </c>
      <c r="P1150" s="39"/>
      <c r="Q1150" s="40"/>
      <c r="R1150" s="41"/>
      <c r="T1150" s="51">
        <v>45137</v>
      </c>
      <c r="U1150" s="52">
        <f t="shared" si="69"/>
        <v>0.08</v>
      </c>
      <c r="V1150" s="53">
        <f t="shared" si="70"/>
        <v>243</v>
      </c>
      <c r="W1150" s="53">
        <f t="shared" si="71"/>
        <v>20</v>
      </c>
      <c r="Y1150" s="51">
        <f>VLOOKUP(A1150,'[2]BASE 2023'!$C$5:$DV$1213,94,0)</f>
        <v>0</v>
      </c>
      <c r="Z1150" s="51">
        <f>VLOOKUP(A1150,'[2]BASE 2023'!$C$5:$DV$1213,93,0)</f>
        <v>0</v>
      </c>
    </row>
    <row r="1151" spans="1:26" ht="17.25" customHeight="1" x14ac:dyDescent="0.25">
      <c r="A1151" s="58" t="s">
        <v>3944</v>
      </c>
      <c r="B1151" s="33">
        <v>45120</v>
      </c>
      <c r="C1151" s="57">
        <v>45125</v>
      </c>
      <c r="D1151" s="54" t="s">
        <v>734</v>
      </c>
      <c r="E1151" s="36" t="s">
        <v>3966</v>
      </c>
      <c r="F1151" s="42" t="s">
        <v>3979</v>
      </c>
      <c r="G1151" s="46">
        <v>9702000</v>
      </c>
      <c r="H1151" s="34">
        <v>45368</v>
      </c>
      <c r="I1151" s="36" t="s">
        <v>235</v>
      </c>
      <c r="J1151" s="36" t="s">
        <v>4202</v>
      </c>
      <c r="K1151" s="37">
        <v>0</v>
      </c>
      <c r="L1151" s="55"/>
      <c r="M1151" s="56">
        <v>0</v>
      </c>
      <c r="N1151" s="50">
        <f t="shared" si="68"/>
        <v>9702000</v>
      </c>
      <c r="O1151" s="38">
        <v>0.05</v>
      </c>
      <c r="P1151" s="39"/>
      <c r="Q1151" s="40"/>
      <c r="R1151" s="41"/>
      <c r="T1151" s="51">
        <v>45137</v>
      </c>
      <c r="U1151" s="52">
        <f t="shared" si="69"/>
        <v>0.05</v>
      </c>
      <c r="V1151" s="53">
        <f t="shared" si="70"/>
        <v>243</v>
      </c>
      <c r="W1151" s="53">
        <f t="shared" si="71"/>
        <v>12</v>
      </c>
      <c r="Y1151" s="51">
        <f>VLOOKUP(A1151,'[2]BASE 2023'!$C$5:$DV$1213,94,0)</f>
        <v>0</v>
      </c>
      <c r="Z1151" s="51">
        <f>VLOOKUP(A1151,'[2]BASE 2023'!$C$5:$DV$1213,93,0)</f>
        <v>0</v>
      </c>
    </row>
    <row r="1152" spans="1:26" ht="17.25" customHeight="1" x14ac:dyDescent="0.25">
      <c r="A1152" s="58" t="s">
        <v>3944</v>
      </c>
      <c r="B1152" s="33">
        <v>45120</v>
      </c>
      <c r="C1152" s="57">
        <v>45125</v>
      </c>
      <c r="D1152" s="54" t="s">
        <v>734</v>
      </c>
      <c r="E1152" s="36" t="s">
        <v>3966</v>
      </c>
      <c r="F1152" s="42" t="s">
        <v>3979</v>
      </c>
      <c r="G1152" s="46">
        <v>7524000</v>
      </c>
      <c r="H1152" s="34">
        <v>45368</v>
      </c>
      <c r="I1152" s="36" t="s">
        <v>235</v>
      </c>
      <c r="J1152" s="36" t="s">
        <v>4202</v>
      </c>
      <c r="K1152" s="37">
        <v>0</v>
      </c>
      <c r="L1152" s="55"/>
      <c r="M1152" s="56">
        <v>0</v>
      </c>
      <c r="N1152" s="50">
        <f t="shared" si="68"/>
        <v>7524000</v>
      </c>
      <c r="O1152" s="38">
        <v>0.05</v>
      </c>
      <c r="P1152" s="39"/>
      <c r="Q1152" s="40"/>
      <c r="R1152" s="41"/>
      <c r="T1152" s="51">
        <v>45137</v>
      </c>
      <c r="U1152" s="52">
        <f t="shared" si="69"/>
        <v>0.05</v>
      </c>
      <c r="V1152" s="53">
        <f t="shared" si="70"/>
        <v>243</v>
      </c>
      <c r="W1152" s="53">
        <f t="shared" si="71"/>
        <v>12</v>
      </c>
      <c r="Y1152" s="51">
        <f>VLOOKUP(A1152,'[2]BASE 2023'!$C$5:$DV$1213,94,0)</f>
        <v>0</v>
      </c>
      <c r="Z1152" s="51">
        <f>VLOOKUP(A1152,'[2]BASE 2023'!$C$5:$DV$1213,93,0)</f>
        <v>0</v>
      </c>
    </row>
    <row r="1153" spans="1:26" ht="17.25" customHeight="1" x14ac:dyDescent="0.25">
      <c r="A1153" s="58" t="s">
        <v>3944</v>
      </c>
      <c r="B1153" s="33">
        <v>45120</v>
      </c>
      <c r="C1153" s="57">
        <v>45125</v>
      </c>
      <c r="D1153" s="54" t="s">
        <v>734</v>
      </c>
      <c r="E1153" s="36" t="s">
        <v>3966</v>
      </c>
      <c r="F1153" s="42" t="s">
        <v>3979</v>
      </c>
      <c r="G1153" s="46">
        <v>5273000</v>
      </c>
      <c r="H1153" s="34">
        <v>45368</v>
      </c>
      <c r="I1153" s="36" t="s">
        <v>235</v>
      </c>
      <c r="J1153" s="36" t="s">
        <v>4202</v>
      </c>
      <c r="K1153" s="37">
        <v>0</v>
      </c>
      <c r="L1153" s="55"/>
      <c r="M1153" s="56">
        <v>0</v>
      </c>
      <c r="N1153" s="50">
        <f t="shared" si="68"/>
        <v>5273000</v>
      </c>
      <c r="O1153" s="38">
        <v>0.05</v>
      </c>
      <c r="P1153" s="39"/>
      <c r="Q1153" s="40"/>
      <c r="R1153" s="41"/>
      <c r="T1153" s="51">
        <v>45137</v>
      </c>
      <c r="U1153" s="52">
        <f t="shared" si="69"/>
        <v>0.05</v>
      </c>
      <c r="V1153" s="53">
        <f t="shared" si="70"/>
        <v>243</v>
      </c>
      <c r="W1153" s="53">
        <f t="shared" si="71"/>
        <v>12</v>
      </c>
      <c r="Y1153" s="51">
        <f>VLOOKUP(A1153,'[2]BASE 2023'!$C$5:$DV$1213,94,0)</f>
        <v>0</v>
      </c>
      <c r="Z1153" s="51">
        <f>VLOOKUP(A1153,'[2]BASE 2023'!$C$5:$DV$1213,93,0)</f>
        <v>0</v>
      </c>
    </row>
    <row r="1154" spans="1:26" ht="17.25" customHeight="1" x14ac:dyDescent="0.25">
      <c r="A1154" s="58" t="s">
        <v>3944</v>
      </c>
      <c r="B1154" s="33">
        <v>45120</v>
      </c>
      <c r="C1154" s="57">
        <v>45125</v>
      </c>
      <c r="D1154" s="54" t="s">
        <v>734</v>
      </c>
      <c r="E1154" s="36" t="s">
        <v>3966</v>
      </c>
      <c r="F1154" s="42" t="s">
        <v>3979</v>
      </c>
      <c r="G1154" s="46">
        <v>4217000</v>
      </c>
      <c r="H1154" s="34">
        <v>45368</v>
      </c>
      <c r="I1154" s="36" t="s">
        <v>235</v>
      </c>
      <c r="J1154" s="36" t="s">
        <v>4202</v>
      </c>
      <c r="K1154" s="37">
        <v>0</v>
      </c>
      <c r="L1154" s="55"/>
      <c r="M1154" s="56">
        <v>0</v>
      </c>
      <c r="N1154" s="50">
        <f t="shared" si="68"/>
        <v>4217000</v>
      </c>
      <c r="O1154" s="38">
        <v>0.05</v>
      </c>
      <c r="P1154" s="39"/>
      <c r="Q1154" s="40"/>
      <c r="R1154" s="41"/>
      <c r="T1154" s="51">
        <v>45137</v>
      </c>
      <c r="U1154" s="52">
        <f t="shared" si="69"/>
        <v>0.05</v>
      </c>
      <c r="V1154" s="53">
        <f t="shared" si="70"/>
        <v>243</v>
      </c>
      <c r="W1154" s="53">
        <f t="shared" si="71"/>
        <v>12</v>
      </c>
      <c r="Y1154" s="51">
        <f>VLOOKUP(A1154,'[2]BASE 2023'!$C$5:$DV$1213,94,0)</f>
        <v>0</v>
      </c>
      <c r="Z1154" s="51">
        <f>VLOOKUP(A1154,'[2]BASE 2023'!$C$5:$DV$1213,93,0)</f>
        <v>0</v>
      </c>
    </row>
    <row r="1155" spans="1:26" ht="17.25" customHeight="1" x14ac:dyDescent="0.25">
      <c r="A1155" s="58" t="s">
        <v>3945</v>
      </c>
      <c r="B1155" s="33">
        <v>45121</v>
      </c>
      <c r="C1155" s="57">
        <v>45133</v>
      </c>
      <c r="D1155" s="54" t="s">
        <v>734</v>
      </c>
      <c r="E1155" s="36" t="s">
        <v>3967</v>
      </c>
      <c r="F1155" s="42" t="s">
        <v>3980</v>
      </c>
      <c r="G1155" s="46">
        <v>80148000</v>
      </c>
      <c r="H1155" s="34">
        <v>45376</v>
      </c>
      <c r="I1155" s="36" t="s">
        <v>235</v>
      </c>
      <c r="J1155" s="36" t="s">
        <v>4203</v>
      </c>
      <c r="K1155" s="37">
        <v>0</v>
      </c>
      <c r="L1155" s="55"/>
      <c r="M1155" s="56">
        <v>0</v>
      </c>
      <c r="N1155" s="50">
        <f t="shared" si="68"/>
        <v>80148000</v>
      </c>
      <c r="O1155" s="38">
        <v>0.02</v>
      </c>
      <c r="P1155" s="39"/>
      <c r="Q1155" s="40"/>
      <c r="R1155" s="41"/>
      <c r="T1155" s="51">
        <v>45137</v>
      </c>
      <c r="U1155" s="52">
        <f t="shared" si="69"/>
        <v>0.02</v>
      </c>
      <c r="V1155" s="53">
        <f t="shared" si="70"/>
        <v>243</v>
      </c>
      <c r="W1155" s="53">
        <f t="shared" si="71"/>
        <v>4</v>
      </c>
      <c r="Y1155" s="51">
        <f>VLOOKUP(A1155,'[2]BASE 2023'!$C$5:$DV$1213,94,0)</f>
        <v>0</v>
      </c>
      <c r="Z1155" s="51">
        <f>VLOOKUP(A1155,'[2]BASE 2023'!$C$5:$DV$1213,93,0)</f>
        <v>0</v>
      </c>
    </row>
  </sheetData>
  <autoFilter ref="A11:Z1155" xr:uid="{C590E3A1-2B1F-4CFD-AA16-2FCAB2EAB154}"/>
  <mergeCells count="1">
    <mergeCell ref="A10:R10"/>
  </mergeCells>
  <conditionalFormatting sqref="A9:A11">
    <cfRule type="duplicateValues" dxfId="3" priority="4"/>
  </conditionalFormatting>
  <conditionalFormatting sqref="A12:A1140">
    <cfRule type="duplicateValues" dxfId="2" priority="3"/>
  </conditionalFormatting>
  <conditionalFormatting sqref="A1141:A1143">
    <cfRule type="duplicateValues" dxfId="1" priority="2"/>
  </conditionalFormatting>
  <conditionalFormatting sqref="A1144:A1155">
    <cfRule type="duplicateValues" dxfId="0" priority="1"/>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JULIO</vt:lpstr>
      <vt:lpstr>JULIO!Área_de_impresión</vt:lpstr>
      <vt:lpstr>JULIO!Títulos_a_imprimir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Edna Johana Martinez Muñoz</cp:lastModifiedBy>
  <dcterms:created xsi:type="dcterms:W3CDTF">2021-02-09T22:41:48Z</dcterms:created>
  <dcterms:modified xsi:type="dcterms:W3CDTF">2023-10-16T20:42:46Z</dcterms:modified>
</cp:coreProperties>
</file>