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0"/>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FFE87644-0532-4C94-8405-5540D55322B3}" xr6:coauthVersionLast="47" xr6:coauthVersionMax="47" xr10:uidLastSave="{00000000-0000-0000-0000-000000000000}"/>
  <bookViews>
    <workbookView xWindow="-120" yWindow="-120" windowWidth="29040" windowHeight="15720" xr2:uid="{00000000-000D-0000-FFFF-FFFF00000000}"/>
  </bookViews>
  <sheets>
    <sheet name="ENERO" sheetId="25" r:id="rId1"/>
  </sheets>
  <externalReferences>
    <externalReference r:id="rId2"/>
  </externalReferences>
  <definedNames>
    <definedName name="_xlnm._FilterDatabase" localSheetId="0" hidden="1">ENERO!$A$11:$S$229</definedName>
    <definedName name="_xlnm.Print_Area" localSheetId="0">ENERO!$A$3:$S$159</definedName>
    <definedName name="Subsecretaría">[1]DATOS!#REF!</definedName>
    <definedName name="_xlnm.Print_Titles" localSheetId="0">ENERO!$3:$4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9" i="25" l="1"/>
  <c r="N228" i="25"/>
  <c r="N227" i="25"/>
  <c r="N226" i="25"/>
  <c r="N225" i="25"/>
  <c r="N224" i="25"/>
  <c r="N223" i="25"/>
  <c r="N222" i="25"/>
  <c r="N221" i="25"/>
  <c r="N220" i="25"/>
  <c r="N219" i="25"/>
  <c r="N218" i="25"/>
  <c r="N217" i="25"/>
  <c r="N216" i="25"/>
  <c r="N215" i="25"/>
  <c r="N214" i="25"/>
  <c r="N213" i="25"/>
  <c r="N212" i="25"/>
  <c r="N211" i="25"/>
  <c r="N210" i="25"/>
  <c r="N209" i="25"/>
  <c r="N208" i="25"/>
  <c r="N207" i="25"/>
  <c r="N206" i="25"/>
  <c r="N205" i="25"/>
  <c r="N204" i="25"/>
  <c r="N203" i="25"/>
  <c r="N202" i="25"/>
  <c r="N201" i="25"/>
  <c r="N200" i="25"/>
  <c r="N199" i="25"/>
  <c r="N198" i="25"/>
  <c r="N197" i="25"/>
  <c r="N196" i="25"/>
  <c r="N195" i="25"/>
  <c r="N194" i="25"/>
  <c r="N193" i="25"/>
  <c r="N192" i="25"/>
  <c r="N191" i="25"/>
  <c r="N190" i="25"/>
  <c r="N189" i="25"/>
  <c r="N188" i="25"/>
  <c r="N187" i="25"/>
  <c r="N186" i="25"/>
  <c r="N185" i="25"/>
  <c r="N184" i="25"/>
  <c r="N183" i="25"/>
  <c r="N182" i="25"/>
  <c r="N181" i="25"/>
  <c r="N180" i="25"/>
  <c r="N179" i="25"/>
  <c r="N178" i="25"/>
  <c r="N177" i="25"/>
  <c r="N176" i="25"/>
  <c r="N175" i="25"/>
  <c r="N174" i="25"/>
  <c r="N173" i="25"/>
  <c r="N172" i="25"/>
  <c r="N171" i="25"/>
  <c r="N170" i="25"/>
  <c r="N169" i="25"/>
  <c r="N168" i="25"/>
  <c r="N167" i="25"/>
  <c r="N166" i="25"/>
  <c r="N165" i="25"/>
  <c r="N164" i="25"/>
  <c r="N163" i="25"/>
  <c r="N162" i="25"/>
  <c r="N161" i="25"/>
  <c r="N160" i="25"/>
  <c r="N159" i="25"/>
  <c r="N158" i="25"/>
  <c r="N157" i="25"/>
  <c r="N156" i="25"/>
  <c r="N155" i="25"/>
  <c r="N154" i="25"/>
  <c r="N153" i="25"/>
  <c r="N152" i="25"/>
  <c r="N151" i="25"/>
  <c r="N150" i="25"/>
  <c r="N149" i="25"/>
  <c r="N148" i="25"/>
  <c r="N147" i="25"/>
  <c r="N146" i="25"/>
  <c r="N145" i="25"/>
  <c r="N144" i="25"/>
  <c r="N143" i="25"/>
  <c r="N142" i="25"/>
  <c r="N141" i="25"/>
  <c r="N140" i="25"/>
  <c r="N139" i="25"/>
  <c r="N138" i="25"/>
  <c r="N137" i="25"/>
  <c r="N136" i="25"/>
  <c r="N135" i="25"/>
  <c r="N134" i="25"/>
  <c r="N133" i="25"/>
  <c r="N132" i="25"/>
  <c r="N131" i="25"/>
  <c r="N130" i="25"/>
  <c r="N129" i="25"/>
  <c r="N128" i="25"/>
  <c r="N127" i="25"/>
  <c r="N126" i="25"/>
  <c r="N125" i="25"/>
  <c r="N124" i="25"/>
  <c r="N123" i="25"/>
  <c r="N122" i="25"/>
  <c r="N121" i="25"/>
  <c r="N120" i="25"/>
  <c r="N119" i="25"/>
  <c r="N118" i="25"/>
  <c r="N117" i="25"/>
  <c r="N116" i="25"/>
  <c r="N115" i="25"/>
  <c r="N114" i="25"/>
  <c r="N113" i="25"/>
  <c r="N112" i="25"/>
  <c r="N111" i="25"/>
  <c r="N110" i="25"/>
  <c r="N109" i="25"/>
  <c r="N108" i="25"/>
  <c r="N107" i="25"/>
  <c r="N106" i="25"/>
  <c r="N105" i="25"/>
  <c r="N104" i="25"/>
  <c r="N103" i="25"/>
  <c r="N102" i="25"/>
  <c r="N101" i="25"/>
  <c r="N100" i="25"/>
  <c r="N99" i="25"/>
  <c r="N98" i="25"/>
  <c r="N97" i="25"/>
  <c r="N96" i="25"/>
  <c r="N95" i="25"/>
  <c r="N94" i="25"/>
  <c r="N93" i="25"/>
  <c r="N92" i="25"/>
  <c r="N91" i="25"/>
  <c r="N90" i="25"/>
  <c r="N89" i="25"/>
  <c r="N88" i="25"/>
  <c r="N87" i="25"/>
  <c r="N86" i="25"/>
  <c r="N85" i="25"/>
  <c r="N84" i="25"/>
  <c r="N83" i="25"/>
  <c r="N82" i="25"/>
  <c r="N81" i="25"/>
  <c r="N80" i="25"/>
  <c r="N79" i="25"/>
  <c r="N78" i="25"/>
  <c r="N77" i="25"/>
  <c r="N76" i="25"/>
  <c r="N75" i="25"/>
  <c r="N74" i="25"/>
  <c r="N73" i="25"/>
  <c r="N72" i="25"/>
  <c r="N71" i="25"/>
  <c r="N70" i="25"/>
  <c r="N69" i="25"/>
  <c r="N68" i="25"/>
  <c r="N67" i="25"/>
  <c r="N66" i="25"/>
  <c r="N65" i="25"/>
  <c r="N64" i="25"/>
  <c r="N63" i="25"/>
  <c r="N62" i="25"/>
  <c r="N61" i="25"/>
  <c r="N60" i="25"/>
  <c r="N59" i="25"/>
  <c r="N58" i="25"/>
  <c r="N57" i="25"/>
  <c r="N56" i="25"/>
  <c r="N55" i="25"/>
  <c r="N54" i="25"/>
  <c r="N53" i="25"/>
  <c r="N52" i="25"/>
  <c r="N51" i="25"/>
  <c r="N50" i="25"/>
  <c r="N49" i="25"/>
  <c r="N48" i="25"/>
  <c r="N47" i="25"/>
  <c r="N46" i="25"/>
  <c r="N45" i="25"/>
  <c r="N44" i="25"/>
  <c r="N43" i="25"/>
  <c r="N42" i="25"/>
  <c r="N41" i="25"/>
  <c r="N40" i="25"/>
  <c r="N39" i="25"/>
  <c r="N38" i="25"/>
  <c r="N37" i="25"/>
  <c r="N36" i="25"/>
  <c r="N35" i="25"/>
  <c r="N34" i="25"/>
  <c r="N33" i="25"/>
  <c r="N32" i="25"/>
  <c r="N31" i="25"/>
  <c r="N30" i="25"/>
  <c r="N29" i="25"/>
  <c r="N28" i="25"/>
  <c r="N27" i="25"/>
  <c r="N26" i="25"/>
  <c r="N25" i="25"/>
  <c r="N24" i="25"/>
  <c r="N23" i="25"/>
  <c r="N22" i="25"/>
  <c r="N21" i="25"/>
  <c r="N20" i="25"/>
  <c r="N19" i="25"/>
  <c r="N18" i="25"/>
  <c r="N17" i="25"/>
  <c r="N16" i="25"/>
  <c r="N15" i="25"/>
  <c r="N14" i="25"/>
  <c r="N13" i="25"/>
  <c r="N12" i="25"/>
  <c r="G7" i="25"/>
  <c r="G6" i="25"/>
  <c r="G5" i="25"/>
  <c r="G4" i="25"/>
  <c r="G3" i="25"/>
  <c r="G2" i="25" l="1"/>
  <c r="G8" i="25" s="1"/>
</calcChain>
</file>

<file path=xl/sharedStrings.xml><?xml version="1.0" encoding="utf-8"?>
<sst xmlns="http://schemas.openxmlformats.org/spreadsheetml/2006/main" count="1115" uniqueCount="647">
  <si>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</si>
  <si>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</si>
  <si>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</si>
  <si>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</si>
  <si>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</si>
  <si>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</si>
  <si>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</si>
  <si>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</si>
  <si>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ERIKA DEL PILAR QUINTERO VARELA</t>
  </si>
  <si>
    <t>EDITH JULIETH CAMARGO PARDO</t>
  </si>
  <si>
    <t>CLARA MARGARITA MARIA REY PLAZAS</t>
  </si>
  <si>
    <t>BRIGHITTE AMPARO PARRA MELO</t>
  </si>
  <si>
    <t>SANDRA MILENA ANZOLA LOPEZ</t>
  </si>
  <si>
    <t>JULIETH ALEXANDRA CORREALES ORTEGA</t>
  </si>
  <si>
    <t>JUAN CAMILO MOYA PATIÑO</t>
  </si>
  <si>
    <t>LILIANA MARCELA BASTO ZABALA</t>
  </si>
  <si>
    <t>JHON JAIME VALENCIA GALEANO</t>
  </si>
  <si>
    <t>LUZ ANYELA MENDEZ LOZANO</t>
  </si>
  <si>
    <t>JOSE ALEJANDRO GARZON GANTIVA</t>
  </si>
  <si>
    <t>SANDRA STELLA SANCHEZ SANDOVAL</t>
  </si>
  <si>
    <t>ANDRES FELIPE PEREIRA FUYO</t>
  </si>
  <si>
    <t>DIANA PATRICIA COVALEDA SALAS</t>
  </si>
  <si>
    <t>EDUART OSWALDO LARREA PIRAQUIVE</t>
  </si>
  <si>
    <t>PRESTAR SERVICIOS PROFESIONALES DE APOYO JURIDICO PARA SUSTANCIAR INVESTIGACIONES ADMINISTRATIVAS RELACIONADAS CON LA ENAJENACIÓN Y ARRENDAMIENTO DE VIVIENDA</t>
  </si>
  <si>
    <t>MARIA DEL PILAR OLAYA CARVAJAL</t>
  </si>
  <si>
    <t>MILTON JAVIER LATORRE MARIÑO</t>
  </si>
  <si>
    <t>EDNA YURANI GODOY BERNAL</t>
  </si>
  <si>
    <t>NINI CAROLINA MENDOZA JARABA</t>
  </si>
  <si>
    <t>MARIELA PATRICIA GONZALEZ CHIRINO</t>
  </si>
  <si>
    <t>TANIA SOFIA PUENTES ROJAS</t>
  </si>
  <si>
    <t>BELMA LORENA LUQUE SANCHEZ</t>
  </si>
  <si>
    <t>JENNY LILIANA CAMACHO ANGEL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</si>
  <si>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</si>
  <si>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</si>
  <si>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PRESTACIÓN DE SERVICIOS PROFESIONALES PARA APOYAR AL EQUIPO DE MONITOREO DE LA SUBDIRECCIÓN DE PREVENCIÓN Y SEGUIMIENTO EN EL DIAGNOSTICO Y ORIENTACIÓN A LOS CONFLICTOS QUE SE PRESENTEN EN LAS ÁREAS SUSCEPTIBLES DE OCUPACIÓN ILEGAL</t>
  </si>
  <si>
    <t>CLAUDIA YAMILE CASTIBLANCO AREVALO</t>
  </si>
  <si>
    <t>DIANA CAROLINA GOMEZ ALVAREZ</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</si>
  <si>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</si>
  <si>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MARTHA PATRICIA TOVAR GONZALEZ</t>
  </si>
  <si>
    <t>DUBAN ESNEIDER ROBERTO PINEDA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</si>
  <si>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</si>
  <si>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</si>
  <si>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LUIS MIGUEL CELY SANCHEZ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</si>
  <si>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</si>
  <si>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</si>
  <si>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LUIS FERNANDO HOLGUIN SUAREZ</t>
  </si>
  <si>
    <t>DIANA MARCELA CORREA ACERO</t>
  </si>
  <si>
    <t>PRESTAR SERVICIOS PROFESIONALES PARA APOYAR JURIDICAMENTE EN LA REVISIÓN Y SUSTANCIACIÓN DE LOS ACTOS ADMINISTRATIVOS EXPEDIDOS POR LA SUBDIRECCIÓN DE INVESTIGACIONES Y CONTROL DE VIVIENDA</t>
  </si>
  <si>
    <t>JHONNATAN ALEXIS ESPITIA AGUILAR</t>
  </si>
  <si>
    <t>PRESTAR SERVICIOS DE APOYO A LA GESTIÓN PARA BRINDAR APOYO EN ACTIVIDADES OPERATIVAS EN LA SUBDIRECCIÓN DE INVESTIGACIONES Y CONTROL DE VIVIENDA</t>
  </si>
  <si>
    <t>NANCY MERY VILLARREAL HERNANDEZ</t>
  </si>
  <si>
    <t>DIEGO ALEJANDRO NARANJO NIETO</t>
  </si>
  <si>
    <t>LILIANA PATRICIA MIRANDA RUIZ</t>
  </si>
  <si>
    <t>PRESTAR SERVICIOS PROFESIONALES PARA APOYAR TECNICAMENTE LA SUSTANCIACIÓN DE LAS INVESTIGACIONES ADMINISTRATIVAS RELACIONADAS CON LA  ENAJENACIÓN Y ARRENDAMIENTO DE VIVIENDA</t>
  </si>
  <si>
    <t>DIEGO ARMANDO RODRIGUEZ PANQUEVA</t>
  </si>
  <si>
    <t>MARIA ALEJANDRA CARDENAS SICHACA</t>
  </si>
  <si>
    <t>LISSA MARIA RUIZ ORJUELA</t>
  </si>
  <si>
    <t>CLAUDIA PATRICIA ARIAS ROJAS</t>
  </si>
  <si>
    <t>EDWIN ARIEL ULLOA CALVO</t>
  </si>
  <si>
    <t>SARA LUCIA GARCIA CABRALES</t>
  </si>
  <si>
    <t>OSCAR ANDRES ROBAYO CASTELLANOS</t>
  </si>
  <si>
    <t>PRESTAR SERVICIOS PROFESIONALES PARA APOYAR JURIDICAMENTE LAS ACTIVIDADES ORIENTADAS AL CONTROL DE PROYECTOS DE ENAJENACIÓN DE VIVIENDA.</t>
  </si>
  <si>
    <t>KAREN LUCIA CAMARGO DE LA HOZ</t>
  </si>
  <si>
    <t>LAURA ANDREA ZARAZA MARTINEZ</t>
  </si>
  <si>
    <t>JULIAN ARMANDO DIAZ SALAMANCA</t>
  </si>
  <si>
    <t>DAVID LEONARDO BENAVIDES NIÑO</t>
  </si>
  <si>
    <t>JULIO CESAR BUITRAGO VARGAS</t>
  </si>
  <si>
    <t>YEISSON FERNANDO ORTIZ SABOGAL</t>
  </si>
  <si>
    <t>CAMILO HERNANDO GOMEZ CARDENAS</t>
  </si>
  <si>
    <t>LINDA KATERINNE CASTAÑEDA DAZA</t>
  </si>
  <si>
    <t>CHRISTIAN DAVID OSORIO PIZA</t>
  </si>
  <si>
    <t>SANDRA LORENA SANCHEZ OSPINA</t>
  </si>
  <si>
    <t>DIEGO DAVID MARIN PIMIENTO</t>
  </si>
  <si>
    <t>GISELA PAOLA LABRADOR ARAUJO</t>
  </si>
  <si>
    <t>PRESTAR SERVICIOS PROFESIONALES PARA APOYAR TECNICAMENTE A LA SUBDIRECCIÓN DE PREVENCIÓN Y SEGUIMIENTO EN LAS ACTIVIDADES ORIENTADAS AL CONTROL DE PROYECTOS DE ENAJENACIÓN DE VIVIENDA</t>
  </si>
  <si>
    <t>ANDREA NATHALIA CRUZ CHAPARRO</t>
  </si>
  <si>
    <t>DEISY CATALINA NIÑO MORANTES</t>
  </si>
  <si>
    <t>JUNIOR EDUARDO BENITEZ SANCHEZ</t>
  </si>
  <si>
    <t>JULIAN FELIPE BONILLA MORENO</t>
  </si>
  <si>
    <t>LAURA STEFANNY GARAY CASTELLANOS</t>
  </si>
  <si>
    <t>SANDRA BIBIANA RINCON VARGAS</t>
  </si>
  <si>
    <t>NESTOR WILSON VANEGAS VANEGAS</t>
  </si>
  <si>
    <t>YENI CATHERINE PUENTES REYNA</t>
  </si>
  <si>
    <t>JEYMMY JHOANA ACOSTA VIVAS</t>
  </si>
  <si>
    <t>HUGO MATEO RAMIREZ MOLINA</t>
  </si>
  <si>
    <t>PAULA ANDREA BASTO MONROY</t>
  </si>
  <si>
    <t>SONIA MILENA PORTILLO OSORIO</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</si>
  <si>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</si>
  <si>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</si>
  <si>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</si>
  <si>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CATHERIN ANDREA ALVAREZ HERNANDEZ</t>
  </si>
  <si>
    <t>LUIS ALEJANDRO FAJARDO RAMIREZ</t>
  </si>
  <si>
    <t>DIEGO FERNANDO HIDALGO MALDONADO</t>
  </si>
  <si>
    <t>ALVARO JASON ACOSTA PEREZ</t>
  </si>
  <si>
    <t>LUIS RAMON BALLEN CASTILLO</t>
  </si>
  <si>
    <t>DONALDO DONALDO VANEGAS PALACIO</t>
  </si>
  <si>
    <t>JOHN ENMANUEL RAMIREZ PEÑA</t>
  </si>
  <si>
    <t>FREDI YECID MUNAR VERANO</t>
  </si>
  <si>
    <t>JULIAN ANDRES ASCANIO RODRIGUEZ</t>
  </si>
  <si>
    <t>PRESTAR SERVICIOS DE APOYO A LA GESTIÓN EN EL DESARROLLO DE ACTIVIDADES DE CARÁCTER ADMINISTRATIVO RELACIONADAS CON EL CONTROL DE VIVIENDA.</t>
  </si>
  <si>
    <t>LUCERO ANDREA CONTRERAS HURTADO</t>
  </si>
  <si>
    <t>ISMAEL ANTONIO RAMIREZ CAMARGO</t>
  </si>
  <si>
    <t>LAURA VANESSA BOLAÑOS LOZANO</t>
  </si>
  <si>
    <t>INVERSION</t>
  </si>
  <si>
    <t>ALCIRA YANNETH MALAGON MUÑOZ</t>
  </si>
  <si>
    <t>JOSE DUBERNEY ARANZAZU CORREA</t>
  </si>
  <si>
    <t>DIEGO ANDRES BELTRAN BURGOS</t>
  </si>
  <si>
    <t>LUISA FERNANDA GOMEZ NOREÑA</t>
  </si>
  <si>
    <t>SANDRA MILENA GUZMAN GUIO</t>
  </si>
  <si>
    <t>MIGUEL SAVIER DUCUARA VERA</t>
  </si>
  <si>
    <t>CRISTIAN RODRIGO BOLAÑOS SOLARTE</t>
  </si>
  <si>
    <t>MANUEL ENRIQUE OTERO GONZALEZ</t>
  </si>
  <si>
    <t>LINA ANDREA ROJAS ANGARITA</t>
  </si>
  <si>
    <t>KARL HEINZ SKINNER MALDONADO</t>
  </si>
  <si>
    <t>ADRIANA LUCIA RODRIGUEZ ESPITIA</t>
  </si>
  <si>
    <t>ALVARO ERNESTO NAVAS WALTEROS</t>
  </si>
  <si>
    <t>LUZ ANGELA ROJAS MURCIA</t>
  </si>
  <si>
    <t>SAMUEL EDUARDO MEZA MORENO</t>
  </si>
  <si>
    <t>XIMENA PIEDAD AGUILLON MAYORGA</t>
  </si>
  <si>
    <t>LEYDI TATIANA RAMIREZ SUAREZ</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</si>
  <si>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</si>
  <si>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</si>
  <si>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</si>
  <si>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</si>
  <si>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FABIAN EDUARDO ESPINEL QUINTERO</t>
  </si>
  <si>
    <t>ANDREA JULIETH PAVA GOMEZ</t>
  </si>
  <si>
    <t>MARIA CLAUDIA ORTEGA REYES</t>
  </si>
  <si>
    <t>PRESTAR SUS SERVICIOS PROFESIONALES PARA BRINDAR APOYO JURÍDICO, CONSOLIDACIÓN, REVISIÓN Y SEGUIMIENTO DE LOS PROCESOS QUE DEN CUMPLIMIENTO A LOS OBJETIVOS MISIONALES DE LA SUBSECRETARÍA DE INSPECCIÓN, VIGILANCIA Y CONTROL DE VIVIENDA</t>
  </si>
  <si>
    <t>DIEGO ARMANDO GONZALEZ LOPEZ</t>
  </si>
  <si>
    <t>ROSARIO FERNANDEZ DE SOTO POMBO</t>
  </si>
  <si>
    <t>FECHA DE INICIO</t>
  </si>
  <si>
    <t>CANTIDAD DE ADICIONES</t>
  </si>
  <si>
    <t>VALOR DE LAS ADICIONES</t>
  </si>
  <si>
    <t>Porcentaje de Ejecución</t>
  </si>
  <si>
    <t>Recursos totales desembolsados o pagados</t>
  </si>
  <si>
    <t>Recursos pendientes de ejecutar</t>
  </si>
  <si>
    <t>LUIS ANDRES PEDRAZA GORDO</t>
  </si>
  <si>
    <t>DERLY YADIRA BASTIDAS BOGOTA</t>
  </si>
  <si>
    <t>ANA JUDITH ABREU MURCIA</t>
  </si>
  <si>
    <t>GABRIEL HERNANDO ARDILA ASSMUS</t>
  </si>
  <si>
    <t>MARIA DEL PILAR RENGIFO CANO</t>
  </si>
  <si>
    <t>CARLOS ARTURO ARENAS DURAN</t>
  </si>
  <si>
    <t>PRESTAR SERVICIOS PROFESIONALES PARA APOYAR JURÍDICAMENTE LOS PROCESOS DE INTERVENCIÓN QUE SE ADELANTAN CON OCASIÓN DE LA INSPECCIÓN, VIGILANCIA Y CONTROL</t>
  </si>
  <si>
    <t>PRESTAR SERVICIOS PROFESIONALES PARA APOYAR LA ADMINISTRACIÓN DE LA PLATAFORMA DE VIRTUALIZACIÓN DE TRAMITES DE LA CADENA DE URBANISMO Y CONSTRUCCIÓN Y DESARROLLOS TECNOLÓGICOS SOBRE LA MISMA.</t>
  </si>
  <si>
    <t>YIRA ALEXANDRA MORANTE GOMEZ</t>
  </si>
  <si>
    <t>CAROLINA PAOLA JIMENEZ JIMENEZ</t>
  </si>
  <si>
    <t>MARIA ALEJANDRA VILLOTA MARTINEZ</t>
  </si>
  <si>
    <t>DANIEL OSWALDO GUERRERO OTERO</t>
  </si>
  <si>
    <t>WILLIAM ALEXANDER GOMEZ MUÑOZ</t>
  </si>
  <si>
    <t>FRANK DAVID BARRERA SANTOS</t>
  </si>
  <si>
    <t>MARTHA CECILIA ARRIOLA BECERRA</t>
  </si>
  <si>
    <t>CINDY ALEJANDRA GONZALEZ DUQUE</t>
  </si>
  <si>
    <t>DIANA MARCELA SANCHEZ BERMUDEZ</t>
  </si>
  <si>
    <t>XIMENA BIBIANA QUIMBAYO GODOY</t>
  </si>
  <si>
    <t>HERMES ALEJANDRO TRIANA CALDERON</t>
  </si>
  <si>
    <t>JUAN CARLOS MORA FIERRO</t>
  </si>
  <si>
    <t>PRESTAR SERVICIOS PROFESIONALES EN DERECHO PARA APOYAR EN LA ESTRUCTURACIÓN, COORDINACIÓN Y SEGUIMIENTO DEL CUMPLIMIENTO DE NORMAS Y PUBLICACIÓN DE ACTOS Y ACTUACIONES ADMINISTRATIVAS A CARGO DE LA SUBSECRETARÍA JURÍDICA.</t>
  </si>
  <si>
    <t>MARIA FERNANDA PEREZ SIERRA</t>
  </si>
  <si>
    <t>ERIKA ROCIO AVILA VELANDIA</t>
  </si>
  <si>
    <t>JEISSON STIVEN BLANCO AMORTEGUI</t>
  </si>
  <si>
    <t>ANDRES EDUARDO LONDOÑO LONDOÑO</t>
  </si>
  <si>
    <t>SARA LUCIA CHARRY DELGADILLO</t>
  </si>
  <si>
    <t>CHRISTIAN CAMILO TORRES GUTIERREZ</t>
  </si>
  <si>
    <t>JOSE GUILLERMO ORJUELA ARDILA</t>
  </si>
  <si>
    <t>PRESTAR SERVICIOS PROFESIONALES PARA APOYAR LA COORDINACIÓN Y ARTICULACIÓN INTERINSTITUCIONAL PARA LA IMPLEMENTACIÓN DEL PROYECTO PILOTO “PLAN TERRAZAS”</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</si>
  <si>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</si>
  <si>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</si>
  <si>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EL SEGUIMIENTO, CONTROL Y ARTICULACIÓN DE LA INFORMACIÓN QUE SE REQUIERA EN EL MARCO DEL PROYECTO DE INVERSIÓN, ASI COMO LAS DEMÁS ACTUACIONES ADMINISTRATIVAS ENCOMENDADAS</t>
  </si>
  <si>
    <t>PRESTAR SERVICIOS PROFESIONALES PARA LA IMPLEMENTACIÓN DEL SISTEMA INTEGRADO DE GESTIÓN, EN EL MARCO DEL MODELO INTEGRADO DE PLANEACIÓN Y GESTION MIPG</t>
  </si>
  <si>
    <t>PRESTAR SERVICIOS PROFESIONALES PARA BRINDAR APOYO EN LA RESOLUCION DE RECURSOS Y DEMAS ACTIVIDADES JURIDICAS RELACIONADAS CON LAS INVESTIGACIONES ADMINISTRATIVAS DE LA INSPECCION VIGILANCIA Y CONTROL DE VIVIENDA</t>
  </si>
  <si>
    <t>DIANA MARCELA PINZON REY</t>
  </si>
  <si>
    <t>BLANCA SOFIA MUÑOZ COTERA</t>
  </si>
  <si>
    <t>LAURA ISABEL VILLA BENAVIDES</t>
  </si>
  <si>
    <t>CLARA INES CASTAÑEDA CORREDOR</t>
  </si>
  <si>
    <t>MARIA FERNANDA HERNANDEZ CARDENAS</t>
  </si>
  <si>
    <t>SEBASTIAN RICARDO CARDENAS CUESTA</t>
  </si>
  <si>
    <t>CRISTIAN SANTIAGO BUITRAGO CRUZ</t>
  </si>
  <si>
    <t>CARLOS ANDRES CAMERO RUBIANO</t>
  </si>
  <si>
    <t>IVAN MATEO PINZON GONZALEZ</t>
  </si>
  <si>
    <t>LUIS EDUARDO MONTENEGRO CHARRY</t>
  </si>
  <si>
    <t>DIANA YELIXA BARINAS RAMIREZ</t>
  </si>
  <si>
    <t>LUIS CARLOS PARRA DIAZ</t>
  </si>
  <si>
    <t>YESID OSWALDO PLATA BARRERO</t>
  </si>
  <si>
    <t>ZAIRA VALENTINA GUZMAN RODRIGUEZ</t>
  </si>
  <si>
    <t>OSCAR ANDRES CAPERA RODRIGUEZ</t>
  </si>
  <si>
    <t>OLGA BEATRIZ GUTIERREZ TOBAR</t>
  </si>
  <si>
    <t>CLAUDIA LILIANA VERA ROJAS</t>
  </si>
  <si>
    <t>YULY ANDREA DUARTE GONZALEZ</t>
  </si>
  <si>
    <t>JOHANNA MILENA VELASCO HERNANDEZ</t>
  </si>
  <si>
    <t>ANDRES FELIPE SUAREZ DURANGO</t>
  </si>
  <si>
    <t>JUAN CAMILO BARRERA TRIVIÑO</t>
  </si>
  <si>
    <t>FLAVIO ENRIQUE DAZA ROJAS</t>
  </si>
  <si>
    <t>JENNIFER PAOLA MORALES TORRES</t>
  </si>
  <si>
    <t>JORGE ANDRES MORALES ROMERO</t>
  </si>
  <si>
    <t>WILMER ALVAREZ TIRADO</t>
  </si>
  <si>
    <t>SILVANA RIAÑO TOVAR</t>
  </si>
  <si>
    <t>INDIRA AMARIS MARTINEZ</t>
  </si>
  <si>
    <t>VALOR INICIAL DEL CONTRATO</t>
  </si>
  <si>
    <t>VALOR TOTAL DEL CONTRATO</t>
  </si>
  <si>
    <t>VALOR REDUCCIONES AL CONTRATO</t>
  </si>
  <si>
    <t>TIPO DE CONTRATO</t>
  </si>
  <si>
    <t>JOSE ALEJANDRO GARCIA GARCIA</t>
  </si>
  <si>
    <t>CARLOS ARTURO LOPEZ OSPINA</t>
  </si>
  <si>
    <t>DIEGO ARTURO AGUILAR BENAVIDES</t>
  </si>
  <si>
    <t>MAIRA ALEJANDRA TORRES FLOREZ</t>
  </si>
  <si>
    <t>MAYRA ALEJANDRA ANGARITA MIER</t>
  </si>
  <si>
    <t>NICOLAS ALEXANDER OSPINA HIDALGO</t>
  </si>
  <si>
    <t>NICOLAS JAIRO ALVAREZ GONZALEZ</t>
  </si>
  <si>
    <t>SARA NATALIA CASALLAS RODRIGUEZ</t>
  </si>
  <si>
    <t>JULIAN FERNANDO GONZALEZ NIÑO</t>
  </si>
  <si>
    <t>CHIRLEY CHAMORRO MONTOYA</t>
  </si>
  <si>
    <t>DIDIMA VIVAS RIAÑO</t>
  </si>
  <si>
    <t>GIL ROBERTO ARIZA CHAVEZ</t>
  </si>
  <si>
    <t>NICOLAS RUIZ HERNANDEZ</t>
  </si>
  <si>
    <t>PAULA CAMILA OJEDA ROCHA</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</si>
  <si>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</si>
  <si>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</si>
  <si>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</si>
  <si>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</si>
  <si>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</si>
  <si>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</si>
  <si>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LILIANA RODRIGUEZ BRAVO</t>
  </si>
  <si>
    <t>EUGENIO CASTILLA CANALES</t>
  </si>
  <si>
    <t>NATALIA JIMENEZ ARCINIEGAS</t>
  </si>
  <si>
    <t>ALEJANDRO QUINTERO SALAZAR</t>
  </si>
  <si>
    <t>ELIZABETH MARCIALES DAZA</t>
  </si>
  <si>
    <t>BENJAMIN MALDONADO TORO</t>
  </si>
  <si>
    <t>MARITZA POVEDA GONZALEZ</t>
  </si>
  <si>
    <t>YADIRA RODRIGUEZ LOPEZ</t>
  </si>
  <si>
    <t>RAFAEL BERNARDO SANTOS RUEDA</t>
  </si>
  <si>
    <t>ALIRIO SANCHEZ MARTINEZ</t>
  </si>
  <si>
    <t>LAURA ALEJANDRA MORENO MOLINA</t>
  </si>
  <si>
    <t>DAIRA ROCIO MONTAÑO OCORO</t>
  </si>
  <si>
    <t>Prestación de Servicios Profesionales</t>
  </si>
  <si>
    <t>Prestación de Servicios  de Apoyo a la Gestión</t>
  </si>
  <si>
    <t>https://community.secop.gov.co/Public/Tendering/OpportunityDetail/Index?noticeUID=CO1.NTC.3721572&amp;isFromPublicArea=True&amp;isModal=true&amp;asPopupView=true</t>
  </si>
  <si>
    <t>https://community.secop.gov.co/Public/Tendering/OpportunityDetail/Index?noticeUID=CO1.NTC.3741297&amp;isFromPublicArea=True&amp;isModal=true&amp;asPopupView=true</t>
  </si>
  <si>
    <t>https://community.secop.gov.co/Public/Tendering/OpportunityDetail/Index?noticeUID=CO1.NTC.3742660&amp;isFromPublicArea=True&amp;isModal=true&amp;asPopupView=true</t>
  </si>
  <si>
    <t>https://community.secop.gov.co/Public/Tendering/OpportunityDetail/Index?noticeUID=CO1.NTC.3752933&amp;isFromPublicArea=True&amp;isModal=true&amp;asPopupView=true</t>
  </si>
  <si>
    <t>https://community.secop.gov.co/Public/Tendering/OpportunityDetail/Index?noticeUID=CO1.NTC.3743903&amp;isFromPublicArea=True&amp;isModal=true&amp;asPopupView=true</t>
  </si>
  <si>
    <t>https://community.secop.gov.co/Public/Tendering/OpportunityDetail/Index?noticeUID=CO1.NTC.3751210&amp;isFromPublicArea=True&amp;isModal=true&amp;asPopupView=true</t>
  </si>
  <si>
    <t>https://community.secop.gov.co/Public/Tendering/OpportunityDetail/Index?noticeUID=CO1.NTC.3752187&amp;isFromPublicArea=True&amp;isModal=true&amp;asPopupView=true</t>
  </si>
  <si>
    <t>https://community.secop.gov.co/Public/Tendering/OpportunityDetail/Index?noticeUID=CO1.NTC.3752154&amp;isFromPublicArea=True&amp;isModal=true&amp;asPopupView=true</t>
  </si>
  <si>
    <t>https://community.secop.gov.co/Public/Tendering/OpportunityDetail/Index?noticeUID=CO1.NTC.3754264&amp;isFromPublicArea=True&amp;isModal=true&amp;asPopupView=true</t>
  </si>
  <si>
    <t>https://community.secop.gov.co/Public/Tendering/OpportunityDetail/Index?noticeUID=CO1.NTC.3754328&amp;isFromPublicArea=True&amp;isModal=true&amp;asPopupView=true</t>
  </si>
  <si>
    <t>https://community.secop.gov.co/Public/Tendering/OpportunityDetail/Index?noticeUID=CO1.NTC.3756071&amp;isFromPublicArea=True&amp;isModal=true&amp;asPopupView=true</t>
  </si>
  <si>
    <t>https://community.secop.gov.co/Public/Tendering/OpportunityDetail/Index?noticeUID=CO1.NTC.3789411&amp;isFromPublicArea=True&amp;isModal=true&amp;asPopupView=true</t>
  </si>
  <si>
    <t>https://community.secop.gov.co/Public/Tendering/OpportunityDetail/Index?noticeUID=CO1.NTC.3789368&amp;isFromPublicArea=True&amp;isModal=true&amp;asPopupView=true</t>
  </si>
  <si>
    <t>https://community.secop.gov.co/Public/Tendering/OpportunityDetail/Index?noticeUID=CO1.NTC.3789670&amp;isFromPublicArea=True&amp;isModal=true&amp;asPopupView=true</t>
  </si>
  <si>
    <t>https://community.secop.gov.co/Public/Tendering/OpportunityDetail/Index?noticeUID=CO1.NTC.3789966&amp;isFromPublicArea=True&amp;isModal=true&amp;asPopupView=true</t>
  </si>
  <si>
    <t>https://community.secop.gov.co/Public/Tendering/OpportunityDetail/Index?noticeUID=CO1.NTC.3790252&amp;isFromPublicArea=True&amp;isModal=true&amp;asPopupView=true</t>
  </si>
  <si>
    <t>https://community.secop.gov.co/Public/Tendering/OpportunityDetail/Index?noticeUID=CO1.NTC.3794514&amp;isFromPublicArea=True&amp;isModal=true&amp;asPopupView=true</t>
  </si>
  <si>
    <t>https://community.secop.gov.co/Public/Tendering/OpportunityDetail/Index?noticeUID=CO1.NTC.3766171&amp;isFromPublicArea=True&amp;isModal=true&amp;asPopupView=true</t>
  </si>
  <si>
    <t>https://community.secop.gov.co/Public/Tendering/OpportunityDetail/Index?noticeUID=CO1.NTC.3765314&amp;isFromPublicArea=True&amp;isModal=true&amp;asPopupView=true</t>
  </si>
  <si>
    <t>https://community.secop.gov.co/Public/Tendering/OpportunityDetail/Index?noticeUID=CO1.NTC.3765294&amp;isFromPublicArea=True&amp;isModal=true&amp;asPopupView=true</t>
  </si>
  <si>
    <t>https://community.secop.gov.co/Public/Tendering/OpportunityDetail/Index?noticeUID=CO1.NTC.3765842&amp;isFromPublicArea=True&amp;isModal=true&amp;asPopupView=true</t>
  </si>
  <si>
    <t>https://community.secop.gov.co/Public/Tendering/OpportunityDetail/Index?noticeUID=CO1.NTC.3769587&amp;isFromPublicArea=True&amp;isModal=true&amp;asPopupView=true</t>
  </si>
  <si>
    <t>https://community.secop.gov.co/Public/Tendering/OpportunityDetail/Index?noticeUID=CO1.NTC.3769784&amp;isFromPublicArea=True&amp;isModal=true&amp;asPopupView=true</t>
  </si>
  <si>
    <t>https://community.secop.gov.co/Public/Tendering/OpportunityDetail/Index?noticeUID=CO1.NTC.3768601&amp;isFromPublicArea=True&amp;isModal=true&amp;asPopupView=true</t>
  </si>
  <si>
    <t>https://community.secop.gov.co/Public/Tendering/OpportunityDetail/Index?noticeUID=CO1.NTC.3770782&amp;isFromPublicArea=True&amp;isModal=true&amp;asPopupView=true</t>
  </si>
  <si>
    <t>https://community.secop.gov.co/Public/Tendering/OpportunityDetail/Index?noticeUID=CO1.NTC.3766002&amp;isFromPublicArea=True&amp;isModal=true&amp;asPopupView=true</t>
  </si>
  <si>
    <t>https://community.secop.gov.co/Public/Tendering/OpportunityDetail/Index?noticeUID=CO1.NTC.3766824&amp;isFromPublicArea=True&amp;isModal=true&amp;asPopupView=true</t>
  </si>
  <si>
    <t>https://community.secop.gov.co/Public/Tendering/OpportunityDetail/Index?noticeUID=CO1.NTC.3770743&amp;isFromPublicArea=True&amp;isModal=true&amp;asPopupView=true</t>
  </si>
  <si>
    <t>https://community.secop.gov.co/Public/Tendering/OpportunityDetail/Index?noticeUID=CO1.NTC.3777532&amp;isFromPublicArea=True&amp;isModal=true&amp;asPopupView=true</t>
  </si>
  <si>
    <t>https://community.secop.gov.co/Public/Tendering/OpportunityDetail/Index?noticeUID=CO1.NTC.3776049&amp;isFromPublicArea=True&amp;isModal=true&amp;asPopupView=true</t>
  </si>
  <si>
    <t>https://community.secop.gov.co/Public/Tendering/OpportunityDetail/Index?noticeUID=CO1.NTC.3776116&amp;isFromPublicArea=True&amp;isModal=true&amp;asPopupView=true</t>
  </si>
  <si>
    <t>https://community.secop.gov.co/Public/Tendering/OpportunityDetail/Index?noticeUID=CO1.NTC.3776405&amp;isFromPublicArea=True&amp;isModal=true&amp;asPopupView=true</t>
  </si>
  <si>
    <t>https://community.secop.gov.co/Public/Tendering/OpportunityDetail/Index?noticeUID=CO1.NTC.3776345&amp;isFromPublicArea=True&amp;isModal=true&amp;asPopupView=true</t>
  </si>
  <si>
    <t>https://community.secop.gov.co/Public/Tendering/OpportunityDetail/Index?noticeUID=CO1.NTC.3776500&amp;isFromPublicArea=True&amp;isModal=true&amp;asPopupView=true</t>
  </si>
  <si>
    <t>https://community.secop.gov.co/Public/Tendering/OpportunityDetail/Index?noticeUID=CO1.NTC.3777946&amp;isFromPublicArea=True&amp;isModal=true&amp;asPopupView=true</t>
  </si>
  <si>
    <t>https://community.secop.gov.co/Public/Tendering/OpportunityDetail/Index?noticeUID=CO1.NTC.3776700&amp;isFromPublicArea=True&amp;isModal=true&amp;asPopupView=true</t>
  </si>
  <si>
    <t>https://community.secop.gov.co/Public/Tendering/OpportunityDetail/Index?noticeUID=CO1.NTC.3778060&amp;isFromPublicArea=True&amp;isModal=true&amp;asPopupView=true</t>
  </si>
  <si>
    <t>https://community.secop.gov.co/Public/Tendering/OpportunityDetail/Index?noticeUID=CO1.NTC.3782189&amp;isFromPublicArea=True&amp;isModal=true&amp;asPopupView=true</t>
  </si>
  <si>
    <t>https://community.secop.gov.co/Public/Tendering/OpportunityDetail/Index?noticeUID=CO1.NTC.3782364&amp;isFromPublicArea=True&amp;isModal=true&amp;asPopupView=true</t>
  </si>
  <si>
    <t>https://community.secop.gov.co/Public/Tendering/OpportunityDetail/Index?noticeUID=CO1.NTC.3784591&amp;isFromPublicArea=True&amp;isModal=true&amp;asPopupView=true</t>
  </si>
  <si>
    <t>https://community.secop.gov.co/Public/Tendering/OpportunityDetail/Index?noticeUID=CO1.NTC.3785563&amp;isFromPublicArea=True&amp;isModal=true&amp;asPopupView=true</t>
  </si>
  <si>
    <t>https://community.secop.gov.co/Public/Tendering/OpportunityDetail/Index?noticeUID=CO1.NTC.3794634&amp;isFromPublicArea=True&amp;isModal=true&amp;asPopupView=true</t>
  </si>
  <si>
    <t>https://community.secop.gov.co/Public/Tendering/OpportunityDetail/Index?noticeUID=CO1.NTC.3794720&amp;isFromPublicArea=True&amp;isModal=true&amp;asPopupView=true</t>
  </si>
  <si>
    <t>https://community.secop.gov.co/Public/Tendering/OpportunityDetail/Index?noticeUID=CO1.NTC.3794330&amp;isFromPublicArea=True&amp;isModal=true&amp;asPopupView=true</t>
  </si>
  <si>
    <t>https://community.secop.gov.co/Public/Tendering/OpportunityDetail/Index?noticeUID=CO1.NTC.3794335&amp;isFromPublicArea=True&amp;isModal=true&amp;asPopupView=true</t>
  </si>
  <si>
    <t>https://community.secop.gov.co/Public/Tendering/OpportunityDetail/Index?noticeUID=CO1.NTC.3797210&amp;isFromPublicArea=True&amp;isModal=true&amp;asPopupView=true</t>
  </si>
  <si>
    <t>https://community.secop.gov.co/Public/Tendering/OpportunityDetail/Index?noticeUID=CO1.NTC.3801683&amp;isFromPublicArea=True&amp;isModal=true&amp;asPopupView=true</t>
  </si>
  <si>
    <t>https://community.secop.gov.co/Public/Tendering/OpportunityDetail/Index?noticeUID=CO1.NTC.3802080&amp;isFromPublicArea=True&amp;isModal=true&amp;asPopupView=true</t>
  </si>
  <si>
    <t>https://community.secop.gov.co/Public/Tendering/OpportunityDetail/Index?noticeUID=CO1.NTC.3802545&amp;isFromPublicArea=True&amp;isModal=true&amp;asPopupView=true</t>
  </si>
  <si>
    <t>https://community.secop.gov.co/Public/Tendering/OpportunityDetail/Index?noticeUID=CO1.NTC.3802561&amp;isFromPublicArea=True&amp;isModal=true&amp;asPopupView=true</t>
  </si>
  <si>
    <t>https://community.secop.gov.co/Public/Tendering/OpportunityDetail/Index?noticeUID=CO1.NTC.3802657&amp;isFromPublicArea=True&amp;isModal=true&amp;asPopupView=true</t>
  </si>
  <si>
    <t>https://community.secop.gov.co/Public/Tendering/OpportunityDetail/Index?noticeUID=CO1.NTC.3802587&amp;isFromPublicArea=True&amp;isModal=true&amp;asPopupView=true</t>
  </si>
  <si>
    <t>https://community.secop.gov.co/Public/Tendering/OpportunityDetail/Index?noticeUID=CO1.NTC.3803102&amp;isFromPublicArea=True&amp;isModal=true&amp;asPopupView=true</t>
  </si>
  <si>
    <t>https://community.secop.gov.co/Public/Tendering/OpportunityDetail/Index?noticeUID=CO1.NTC.3800792&amp;isFromPublicArea=True&amp;isModal=true&amp;asPopupView=true</t>
  </si>
  <si>
    <t>https://community.secop.gov.co/Public/Tendering/OpportunityDetail/Index?noticeUID=CO1.NTC.3803112&amp;isFromPublicArea=True&amp;isModal=true&amp;asPopupView=true</t>
  </si>
  <si>
    <t>https://community.secop.gov.co/Public/Tendering/OpportunityDetail/Index?noticeUID=CO1.NTC.3795792&amp;isFromPublicArea=True&amp;isModal=true&amp;asPopupView=true</t>
  </si>
  <si>
    <t>https://community.secop.gov.co/Public/Tendering/OpportunityDetail/Index?noticeUID=CO1.NTC.3802933&amp;isFromPublicArea=True&amp;isModal=true&amp;asPopupView=true</t>
  </si>
  <si>
    <t>https://community.secop.gov.co/Public/Tendering/OpportunityDetail/Index?noticeUID=CO1.NTC.3795675&amp;isFromPublicArea=True&amp;isModal=true&amp;asPopupView=true</t>
  </si>
  <si>
    <t>https://community.secop.gov.co/Public/Tendering/OpportunityDetail/Index?noticeUID=CO1.NTC.3796180&amp;isFromPublicArea=True&amp;isModal=true&amp;asPopupView=true</t>
  </si>
  <si>
    <t>https://community.secop.gov.co/Public/Tendering/OpportunityDetail/Index?noticeUID=CO1.NTC.3787521&amp;isFromPublicArea=True&amp;isModal=true&amp;asPopupView=true</t>
  </si>
  <si>
    <t>https://community.secop.gov.co/Public/Tendering/OpportunityDetail/Index?noticeUID=CO1.NTC.3787687&amp;isFromPublicArea=True&amp;isModal=true&amp;asPopupView=true</t>
  </si>
  <si>
    <t>https://community.secop.gov.co/Public/Tendering/OpportunityDetail/Index?noticeUID=CO1.NTC.3790061&amp;isFromPublicArea=True&amp;isModal=true&amp;asPopupView=true</t>
  </si>
  <si>
    <t>https://community.secop.gov.co/Public/Tendering/OpportunityDetail/Index?noticeUID=CO1.NTC.3790915&amp;isFromPublicArea=True&amp;isModal=true&amp;asPopupView=true</t>
  </si>
  <si>
    <t>https://community.secop.gov.co/Public/Tendering/OpportunityDetail/Index?noticeUID=CO1.NTC.3797049&amp;isFromPublicArea=True&amp;isModal=true&amp;asPopupView=true</t>
  </si>
  <si>
    <t>https://community.secop.gov.co/Public/Tendering/OpportunityDetail/Index?noticeUID=CO1.NTC.3797080&amp;isFromPublicArea=True&amp;isModal=true&amp;asPopupView=true</t>
  </si>
  <si>
    <t>https://community.secop.gov.co/Public/Tendering/OpportunityDetail/Index?noticeUID=CO1.NTC.3793163&amp;isFromPublicArea=True&amp;isModal=true&amp;asPopupView=true</t>
  </si>
  <si>
    <t>https://community.secop.gov.co/Public/Tendering/OpportunityDetail/Index?noticeUID=CO1.NTC.3797133&amp;isFromPublicArea=True&amp;isModal=true&amp;asPopupView=true</t>
  </si>
  <si>
    <t>https://community.secop.gov.co/Public/Tendering/OpportunityDetail/Index?noticeUID=CO1.NTC.3797091&amp;isFromPublicArea=True&amp;isModal=true&amp;asPopupView=true</t>
  </si>
  <si>
    <t>https://community.secop.gov.co/Public/Tendering/OpportunityDetail/Index?noticeUID=CO1.NTC.3803914&amp;isFromPublicArea=True&amp;isModal=False</t>
  </si>
  <si>
    <t>https://community.secop.gov.co/Public/Tendering/OpportunityDetail/Index?noticeUID=CO1.NTC.3795671&amp;isFromPublicArea=True&amp;isModal=true&amp;asPopupView=true</t>
  </si>
  <si>
    <t>https://community.secop.gov.co/Public/Tendering/OpportunityDetail/Index?noticeUID=CO1.NTC.3795457&amp;isFromPublicArea=True&amp;isModal=true&amp;asPopupView=true</t>
  </si>
  <si>
    <t>https://community.secop.gov.co/Public/Tendering/OpportunityDetail/Index?noticeUID=CO1.NTC.3796048&amp;isFromPublicArea=True&amp;isModal=true&amp;asPopupView=true</t>
  </si>
  <si>
    <t>https://community.secop.gov.co/Public/Tendering/OpportunityDetail/Index?noticeUID=CO1.NTC.3795966&amp;isFromPublicArea=True&amp;isModal=true&amp;asPopupView=true</t>
  </si>
  <si>
    <t>https://community.secop.gov.co/Public/Tendering/OpportunityDetail/Index?noticeUID=CO1.NTC.3796311&amp;isFromPublicArea=True&amp;isModal=true&amp;asPopupView=true</t>
  </si>
  <si>
    <t>https://community.secop.gov.co/Public/Tendering/OpportunityDetail/Index?noticeUID=CO1.NTC.3796151&amp;isFromPublicArea=True&amp;isModal=true&amp;asPopupView=true</t>
  </si>
  <si>
    <t>https://community.secop.gov.co/Public/Tendering/OpportunityDetail/Index?noticeUID=CO1.NTC.3796324&amp;isFromPublicArea=True&amp;isModal=true&amp;asPopupView=true</t>
  </si>
  <si>
    <t>https://community.secop.gov.co/Public/Tendering/OpportunityDetail/Index?noticeUID=CO1.NTC.3796163&amp;isFromPublicArea=True&amp;isModal=true&amp;asPopupView=true</t>
  </si>
  <si>
    <t>https://community.secop.gov.co/Public/Tendering/OpportunityDetail/Index?noticeUID=CO1.NTC.3796335&amp;isFromPublicArea=True&amp;isModal=true&amp;asPopupView=true</t>
  </si>
  <si>
    <t>https://community.secop.gov.co/Public/Tendering/OpportunityDetail/Index?noticeUID=CO1.NTC.3818398&amp;isFromPublicArea=True&amp;isModal=true&amp;asPopupView=true</t>
  </si>
  <si>
    <t>https://community.secop.gov.co/Public/Tendering/OpportunityDetail/Index?noticeUID=CO1.NTC.3804244&amp;isFromPublicArea=True&amp;isModal=False</t>
  </si>
  <si>
    <t>https://community.secop.gov.co/Public/Tendering/OpportunityDetail/Index?noticeUID=CO1.NTC.3804143&amp;isFromPublicArea=True&amp;isModal=False</t>
  </si>
  <si>
    <t>https://community.secop.gov.co/Public/Tendering/OpportunityDetail/Index?noticeUID=CO1.NTC.3804530&amp;isFromPublicArea=True&amp;isModal=False</t>
  </si>
  <si>
    <t>https://community.secop.gov.co/Public/Tendering/OpportunityDetail/Index?noticeUID=CO1.NTC.3818488&amp;isFromPublicArea=True&amp;isModal=true&amp;asPopupView=true</t>
  </si>
  <si>
    <t>https://community.secop.gov.co/Public/Tendering/OpportunityDetail/Index?noticeUID=CO1.NTC.3804489&amp;isFromPublicArea=True&amp;isModal=False</t>
  </si>
  <si>
    <t>https://community.secop.gov.co/Public/Tendering/OpportunityDetail/Index?noticeUID=CO1.NTC.3804981&amp;isFromPublicArea=True&amp;isModal=False</t>
  </si>
  <si>
    <t>https://community.secop.gov.co/Public/Tendering/OpportunityDetail/Index?noticeUID=CO1.NTC.3805523&amp;isFromPublicArea=True&amp;isModal=False</t>
  </si>
  <si>
    <t>https://community.secop.gov.co/Public/Tendering/OpportunityDetail/Index?noticeUID=CO1.NTC.3802781&amp;isFromPublicArea=True&amp;isModal=true&amp;asPopupView=true</t>
  </si>
  <si>
    <t>https://community.secop.gov.co/Public/Tendering/OpportunityDetail/Index?noticeUID=CO1.NTC.3801109&amp;isFromPublicArea=True&amp;isModal=true&amp;asPopupView=true</t>
  </si>
  <si>
    <t>https://community.secop.gov.co/Public/Tendering/OpportunityDetail/Index?noticeUID=CO1.NTC.3805813&amp;isFromPublicArea=True&amp;isModal=False</t>
  </si>
  <si>
    <t>https://community.secop.gov.co/Public/Tendering/OpportunityDetail/Index?noticeUID=CO1.NTC.3805964&amp;isFromPublicArea=True&amp;isModal=False</t>
  </si>
  <si>
    <t>https://community.secop.gov.co/Public/Tendering/OpportunityDetail/Index?noticeUID=CO1.NTC.3806999&amp;isFromPublicArea=True&amp;isModal=true&amp;asPopupView=true</t>
  </si>
  <si>
    <t>https://community.secop.gov.co/Public/Tendering/OpportunityDetail/Index?noticeUID=CO1.NTC.3807702&amp;isFromPublicArea=True&amp;isModal=true&amp;asPopupView=true</t>
  </si>
  <si>
    <t>https://community.secop.gov.co/Public/Tendering/OpportunityDetail/Index?noticeUID=CO1.NTC.3807482&amp;isFromPublicArea=True&amp;isModal=true&amp;asPopupView=true</t>
  </si>
  <si>
    <t>https://community.secop.gov.co/Public/Tendering/OpportunityDetail/Index?noticeUID=CO1.NTC.3806712&amp;isFromPublicArea=True&amp;isModal=False</t>
  </si>
  <si>
    <t>https://community.secop.gov.co/Public/Tendering/OpportunityDetail/Index?noticeUID=CO1.NTC.3806817&amp;isFromPublicArea=True&amp;isModal=False</t>
  </si>
  <si>
    <t>https://community.secop.gov.co/Public/Tendering/OpportunityDetail/Index?noticeUID=CO1.NTC.3806838&amp;isFromPublicArea=True&amp;isModal=False</t>
  </si>
  <si>
    <t>https://community.secop.gov.co/Public/Tendering/OpportunityDetail/Index?noticeUID=CO1.NTC.3807209&amp;isFromPublicArea=True&amp;isModal=False</t>
  </si>
  <si>
    <t>https://community.secop.gov.co/Public/Tendering/OpportunityDetail/Index?noticeUID=CO1.NTC.3805667&amp;isFromPublicArea=True&amp;isModal=False</t>
  </si>
  <si>
    <t>https://community.secop.gov.co/Public/Tendering/OpportunityDetail/Index?noticeUID=CO1.NTC.3822443&amp;isFromPublicArea=True&amp;isModal=true&amp;asPopupView=true</t>
  </si>
  <si>
    <t>https://community.secop.gov.co/Public/Tendering/OpportunityDetail/Index?noticeUID=CO1.NTC.3816736&amp;isFromPublicArea=True&amp;isModal=true&amp;asPopupView=true</t>
  </si>
  <si>
    <t>https://community.secop.gov.co/Public/Tendering/OpportunityDetail/Index?noticeUID=CO1.NTC.3816739&amp;isFromPublicArea=True&amp;isModal=true&amp;asPopupView=true</t>
  </si>
  <si>
    <t>https://community.secop.gov.co/Public/Tendering/OpportunityDetail/Index?noticeUID=CO1.NTC.3817043&amp;isFromPublicArea=True&amp;isModal=true&amp;asPopupView=true</t>
  </si>
  <si>
    <t>https://community.secop.gov.co/Public/Tendering/OpportunityDetail/Index?noticeUID=CO1.NTC.3817049&amp;isFromPublicArea=True&amp;isModal=true&amp;asPopupView=true</t>
  </si>
  <si>
    <t>https://community.secop.gov.co/Public/Tendering/OpportunityDetail/Index?noticeUID=CO1.NTC.3841093&amp;isFromPublicArea=True&amp;isModal=true&amp;asPopupView=true</t>
  </si>
  <si>
    <t>https://community.secop.gov.co/Public/Tendering/OpportunityDetail/Index?noticeUID=CO1.NTC.3841703&amp;isFromPublicArea=True&amp;isModal=true&amp;asPopupView=true</t>
  </si>
  <si>
    <t>https://community.secop.gov.co/Public/Tendering/OpportunityDetail/Index?noticeUID=CO1.NTC.3841640&amp;isFromPublicArea=True&amp;isModal=true&amp;asPopupView=true</t>
  </si>
  <si>
    <t>https://community.secop.gov.co/Public/Tendering/OpportunityDetail/Index?noticeUID=CO1.NTC.3808775&amp;isFromPublicArea=True&amp;isModal=true&amp;asPopupView=true</t>
  </si>
  <si>
    <t>https://community.secop.gov.co/Public/Tendering/OpportunityDetail/Index?noticeUID=CO1.NTC.3809446&amp;isFromPublicArea=True&amp;isModal=true&amp;asPopupView=true</t>
  </si>
  <si>
    <t>https://community.secop.gov.co/Public/Tendering/OpportunityDetail/Index?noticeUID=CO1.NTC.3808707&amp;isFromPublicArea=True&amp;isModal=true&amp;asPopupView=true</t>
  </si>
  <si>
    <t>https://community.secop.gov.co/Public/Tendering/OpportunityDetail/Index?noticeUID=CO1.NTC.3808997&amp;isFromPublicArea=True&amp;isModal=true&amp;asPopupView=true</t>
  </si>
  <si>
    <t>https://community.secop.gov.co/Public/Tendering/OpportunityDetail/Index?noticeUID=CO1.NTC.3809513&amp;isFromPublicArea=True&amp;isModal=true&amp;asPopupView=true</t>
  </si>
  <si>
    <t>https://community.secop.gov.co/Public/Tendering/OpportunityDetail/Index?noticeUID=CO1.NTC.3810996&amp;isFromPublicArea=True&amp;isModal=true&amp;asPopupView=true</t>
  </si>
  <si>
    <t>https://community.secop.gov.co/Public/Tendering/OpportunityDetail/Index?noticeUID=CO1.NTC.3811896&amp;isFromPublicArea=True&amp;isModal=true&amp;asPopupView=true</t>
  </si>
  <si>
    <t>https://community.secop.gov.co/Public/Tendering/OpportunityDetail/Index?noticeUID=CO1.NTC.3811900&amp;isFromPublicArea=True&amp;isModal=true&amp;asPopupView=true</t>
  </si>
  <si>
    <t>https://community.secop.gov.co/Public/Tendering/OpportunityDetail/Index?noticeUID=CO1.NTC.3821494&amp;isFromPublicArea=True&amp;isModal=true&amp;asPopupView=true</t>
  </si>
  <si>
    <t>https://community.secop.gov.co/Public/Tendering/OpportunityDetail/Index?noticeUID=CO1.NTC.3821652&amp;isFromPublicArea=True&amp;isModal=true&amp;asPopupView=true</t>
  </si>
  <si>
    <t>https://community.secop.gov.co/Public/Tendering/OpportunityDetail/Index?noticeUID=CO1.NTC.3841300&amp;isFromPublicArea=True&amp;isModal=true&amp;asPopupView=true</t>
  </si>
  <si>
    <t>https://community.secop.gov.co/Public/Tendering/OpportunityDetail/Index?noticeUID=CO1.NTC.3841453&amp;isFromPublicArea=True&amp;isModal=true&amp;asPopupView=true</t>
  </si>
  <si>
    <t>https://community.secop.gov.co/Public/Tendering/OpportunityDetail/Index?noticeUID=CO1.NTC.3842010&amp;isFromPublicArea=True&amp;isModal=true&amp;asPopupView=true</t>
  </si>
  <si>
    <t>https://community.secop.gov.co/Public/Tendering/OpportunityDetail/Index?noticeUID=CO1.NTC.3842242&amp;isFromPublicArea=True&amp;isModal=true&amp;asPopupView=true</t>
  </si>
  <si>
    <t>https://community.secop.gov.co/Public/Tendering/OpportunityDetail/Index?noticeUID=CO1.NTC.3842193&amp;isFromPublicArea=True&amp;isModal=true&amp;asPopupView=true</t>
  </si>
  <si>
    <t>https://community.secop.gov.co/Public/Tendering/OpportunityDetail/Index?noticeUID=CO1.NTC.3842535&amp;isFromPublicArea=True&amp;isModal=true&amp;asPopupView=true</t>
  </si>
  <si>
    <t>https://community.secop.gov.co/Public/Tendering/OpportunityDetail/Index?noticeUID=CO1.NTC.3831149&amp;isFromPublicArea=True&amp;isModal=true&amp;asPopupView=true</t>
  </si>
  <si>
    <t>https://community.secop.gov.co/Public/Tendering/OpportunityDetail/Index?noticeUID=CO1.NTC.3831247&amp;isFromPublicArea=True&amp;isModal=true&amp;asPopupView=true</t>
  </si>
  <si>
    <t>https://community.secop.gov.co/Public/Tendering/OpportunityDetail/Index?noticeUID=CO1.NTC.3831333&amp;isFromPublicArea=True&amp;isModal=true&amp;asPopupView=true</t>
  </si>
  <si>
    <t>https://community.secop.gov.co/Public/Tendering/OpportunityDetail/Index?noticeUID=CO1.NTC.3831339&amp;isFromPublicArea=True&amp;isModal=true&amp;asPopupView=true</t>
  </si>
  <si>
    <t>https://community.secop.gov.co/Public/Tendering/OpportunityDetail/Index?noticeUID=CO1.NTC.3831342&amp;isFromPublicArea=True&amp;isModal=true&amp;asPopupView=true</t>
  </si>
  <si>
    <t>https://community.secop.gov.co/Public/Tendering/OpportunityDetail/Index?noticeUID=CO1.NTC.3841130&amp;isFromPublicArea=True&amp;isModal=true&amp;asPopupView=true</t>
  </si>
  <si>
    <t>https://community.secop.gov.co/Public/Tendering/OpportunityDetail/Index?noticeUID=CO1.NTC.3819346&amp;isFromPublicArea=True&amp;isModal=true&amp;asPopupView=true</t>
  </si>
  <si>
    <t>https://community.secop.gov.co/Public/Tendering/OpportunityDetail/Index?noticeUID=CO1.NTC.3819446&amp;isFromPublicArea=True&amp;isModal=true&amp;asPopupView=true</t>
  </si>
  <si>
    <t>https://community.secop.gov.co/Public/Tendering/OpportunityDetail/Index?noticeUID=CO1.NTC.3819948&amp;isFromPublicArea=True&amp;isModal=true&amp;asPopupView=true</t>
  </si>
  <si>
    <t>https://community.secop.gov.co/Public/Tendering/OpportunityDetail/Index?noticeUID=CO1.NTC.3819296&amp;isFromPublicArea=True&amp;isModal=true&amp;asPopupView=true</t>
  </si>
  <si>
    <t>https://community.secop.gov.co/Public/Tendering/OpportunityDetail/Index?noticeUID=CO1.NTC.3821231&amp;isFromPublicArea=True&amp;isModal=true&amp;asPopupView=true</t>
  </si>
  <si>
    <t>https://community.secop.gov.co/Public/Tendering/OpportunityDetail/Index?noticeUID=CO1.NTC.3821908&amp;isFromPublicArea=True&amp;isModal=true&amp;asPopupView=true</t>
  </si>
  <si>
    <t>https://community.secop.gov.co/Public/Tendering/OpportunityDetail/Index?noticeUID=CO1.NTC.3820851&amp;isFromPublicArea=True&amp;isModal=true&amp;asPopupView=true</t>
  </si>
  <si>
    <t>https://community.secop.gov.co/Public/Tendering/OpportunityDetail/Index?noticeUID=CO1.NTC.3821325&amp;isFromPublicArea=True&amp;isModal=true&amp;asPopupView=true</t>
  </si>
  <si>
    <t>https://community.secop.gov.co/Public/Tendering/OpportunityDetail/Index?noticeUID=CO1.NTC.3821409&amp;isFromPublicArea=True&amp;isModal=true&amp;asPopupView=true</t>
  </si>
  <si>
    <t>https://community.secop.gov.co/Public/Tendering/OpportunityDetail/Index?noticeUID=CO1.NTC.3821076&amp;isFromPublicArea=True&amp;isModal=true&amp;asPopupView=true</t>
  </si>
  <si>
    <t>https://community.secop.gov.co/Public/Tendering/OpportunityDetail/Index?noticeUID=CO1.NTC.3823146&amp;isFromPublicArea=True&amp;isModal=true&amp;asPopupView=true</t>
  </si>
  <si>
    <t>https://community.secop.gov.co/Public/Tendering/OpportunityDetail/Index?noticeUID=CO1.NTC.3829965&amp;isFromPublicArea=True&amp;isModal=true&amp;asPopupView=true</t>
  </si>
  <si>
    <t>https://community.secop.gov.co/Public/Tendering/OpportunityDetail/Index?noticeUID=CO1.NTC.3830310&amp;isFromPublicArea=True&amp;isModal=true&amp;asPopupView=true</t>
  </si>
  <si>
    <t>https://community.secop.gov.co/Public/Tendering/OpportunityDetail/Index?noticeUID=CO1.NTC.3826295&amp;isFromPublicArea=True&amp;isModal=true&amp;asPopupView=true</t>
  </si>
  <si>
    <t>https://community.secop.gov.co/Public/Tendering/OpportunityDetail/Index?noticeUID=CO1.NTC.3826072&amp;isFromPublicArea=True&amp;isModal=true&amp;asPopupView=true</t>
  </si>
  <si>
    <t>https://community.secop.gov.co/Public/Tendering/OpportunityDetail/Index?noticeUID=CO1.NTC.3821587&amp;isFromPublicArea=True&amp;isModal=true&amp;asPopupView=true</t>
  </si>
  <si>
    <t>https://community.secop.gov.co/Public/Tendering/OpportunityDetail/Index?noticeUID=CO1.NTC.3822177&amp;isFromPublicArea=True&amp;isModal=true&amp;asPopupView=true</t>
  </si>
  <si>
    <t>https://community.secop.gov.co/Public/Tendering/OpportunityDetail/Index?noticeUID=CO1.NTC.3842197&amp;isFromPublicArea=True&amp;isModal=true&amp;asPopupView=true</t>
  </si>
  <si>
    <t>https://community.secop.gov.co/Public/Tendering/OpportunityDetail/Index?noticeUID=CO1.NTC.3832221&amp;isFromPublicArea=True&amp;isModal=true&amp;asPopupView=true</t>
  </si>
  <si>
    <t>https://community.secop.gov.co/Public/Tendering/OpportunityDetail/Index?noticeUID=CO1.NTC.3835099&amp;isFromPublicArea=True&amp;isModal=true&amp;asPopupView=true</t>
  </si>
  <si>
    <t>https://community.secop.gov.co/Public/Tendering/OpportunityDetail/Index?noticeUID=CO1.NTC.3832547&amp;isFromPublicArea=True&amp;isModal=true&amp;asPopupView=true</t>
  </si>
  <si>
    <t>https://community.secop.gov.co/Public/Tendering/OpportunityDetail/Index?noticeUID=CO1.NTC.3832620&amp;isFromPublicArea=True&amp;isModal=true&amp;asPopupView=true</t>
  </si>
  <si>
    <t>https://community.secop.gov.co/Public/Tendering/OpportunityDetail/Index?noticeUID=CO1.NTC.3834010&amp;isFromPublicArea=True&amp;isModal=true&amp;asPopupView=true</t>
  </si>
  <si>
    <t>https://community.secop.gov.co/Public/Tendering/OpportunityDetail/Index?noticeUID=CO1.NTC.3834961&amp;isFromPublicArea=True&amp;isModal=true&amp;asPopupView=true</t>
  </si>
  <si>
    <t>https://community.secop.gov.co/Public/Tendering/OpportunityDetail/Index?noticeUID=CO1.NTC.3858976&amp;isFromPublicArea=True&amp;isModal=true&amp;asPopupView=true</t>
  </si>
  <si>
    <t>https://community.secop.gov.co/Public/Tendering/OpportunityDetail/Index?noticeUID=CO1.NTC.3838261&amp;isFromPublicArea=True&amp;isModal=true&amp;asPopupView=true</t>
  </si>
  <si>
    <t>https://community.secop.gov.co/Public/Tendering/OpportunityDetail/Index?noticeUID=CO1.NTC.3840735&amp;isFromPublicArea=True&amp;isModal=true&amp;asPopupView=true</t>
  </si>
  <si>
    <t>https://community.secop.gov.co/Public/Tendering/OpportunityDetail/Index?noticeUID=CO1.NTC.3840859&amp;isFromPublicArea=True&amp;isModal=true&amp;asPopupView=true</t>
  </si>
  <si>
    <t>https://community.secop.gov.co/Public/Tendering/OpportunityDetail/Index?noticeUID=CO1.NTC.3841024&amp;isFromPublicArea=True&amp;isModal=true&amp;asPopupView=true</t>
  </si>
  <si>
    <t>https://community.secop.gov.co/Public/Tendering/OpportunityDetail/Index?noticeUID=CO1.NTC.3840971&amp;isFromPublicArea=True&amp;isModal=true&amp;asPopupView=true</t>
  </si>
  <si>
    <t>https://community.secop.gov.co/Public/Tendering/OpportunityDetail/Index?noticeUID=CO1.NTC.3840029&amp;isFromPublicArea=True&amp;isModal=true&amp;asPopupView=true</t>
  </si>
  <si>
    <t>https://community.secop.gov.co/Public/Tendering/OpportunityDetail/Index?noticeUID=CO1.NTC.3845435&amp;isFromPublicArea=True&amp;isModal=true&amp;asPopupView=true</t>
  </si>
  <si>
    <t>https://community.secop.gov.co/Public/Tendering/OpportunityDetail/Index?noticeUID=CO1.NTC.3840920&amp;isFromPublicArea=True&amp;isModal=true&amp;asPopupView=true</t>
  </si>
  <si>
    <t>https://community.secop.gov.co/Public/Tendering/OpportunityDetail/Index?noticeUID=CO1.NTC.3842627&amp;isFromPublicArea=True&amp;isModal=true&amp;asPopupView=true</t>
  </si>
  <si>
    <t>https://community.secop.gov.co/Public/Tendering/OpportunityDetail/Index?noticeUID=CO1.NTC.3842636&amp;isFromPublicArea=True&amp;isModal=true&amp;asPopupView=true</t>
  </si>
  <si>
    <t>https://community.secop.gov.co/Public/Tendering/OpportunityDetail/Index?noticeUID=CO1.NTC.3844739&amp;isFromPublicArea=True&amp;isModal=true&amp;asPopupView=true</t>
  </si>
  <si>
    <t>https://community.secop.gov.co/Public/Tendering/OpportunityDetail/Index?noticeUID=CO1.NTC.3844857&amp;isFromPublicArea=True&amp;isModal=true&amp;asPopupView=true</t>
  </si>
  <si>
    <t>https://community.secop.gov.co/Public/Tendering/OpportunityDetail/Index?noticeUID=CO1.NTC.3845007&amp;isFromPublicArea=True&amp;isModal=true&amp;asPopupView=true</t>
  </si>
  <si>
    <t>https://community.secop.gov.co/Public/Tendering/OpportunityDetail/Index?noticeUID=CO1.NTC.3844692&amp;isFromPublicArea=True&amp;isModal=true&amp;asPopupView=true</t>
  </si>
  <si>
    <t>https://community.secop.gov.co/Public/Tendering/OpportunityDetail/Index?noticeUID=CO1.NTC.3846532&amp;isFromPublicArea=True&amp;isModal=true&amp;asPopupView=true</t>
  </si>
  <si>
    <t>https://community.secop.gov.co/Public/Tendering/OpportunityDetail/Index?noticeUID=CO1.NTC.3849955&amp;isFromPublicArea=True&amp;isModal=true&amp;asPopupView=true</t>
  </si>
  <si>
    <t>https://community.secop.gov.co/Public/Tendering/OpportunityDetail/Index?noticeUID=CO1.NTC.3846701&amp;isFromPublicArea=True&amp;isModal=true&amp;asPopupView=true</t>
  </si>
  <si>
    <t>https://community.secop.gov.co/Public/Tendering/OpportunityDetail/Index?noticeUID=CO1.NTC.3854963&amp;isFromPublicArea=True&amp;isModal=true&amp;asPopupView=true</t>
  </si>
  <si>
    <t>https://community.secop.gov.co/Public/Tendering/OpportunityDetail/Index?noticeUID=CO1.NTC.3848026&amp;isFromPublicArea=True&amp;isModal=true&amp;asPopupView=true</t>
  </si>
  <si>
    <t>https://community.secop.gov.co/Public/Tendering/OpportunityDetail/Index?noticeUID=CO1.NTC.3847493&amp;isFromPublicArea=True&amp;isModal=true&amp;asPopupView=true</t>
  </si>
  <si>
    <t>https://community.secop.gov.co/Public/Tendering/OpportunityDetail/Index?noticeUID=CO1.NTC.3847709&amp;isFromPublicArea=True&amp;isModal=true&amp;asPopupView=true</t>
  </si>
  <si>
    <t>https://community.secop.gov.co/Public/Tendering/OpportunityDetail/Index?noticeUID=CO1.NTC.3847738&amp;isFromPublicArea=True&amp;isModal=true&amp;asPopupView=true</t>
  </si>
  <si>
    <t>https://community.secop.gov.co/Public/Tendering/OpportunityDetail/Index?noticeUID=CO1.NTC.3853975&amp;isFromPublicArea=True&amp;isModal=true&amp;asPopupView=true</t>
  </si>
  <si>
    <t>https://community.secop.gov.co/Public/Tendering/OpportunityDetail/Index?noticeUID=CO1.NTC.3854712&amp;isFromPublicArea=True&amp;isModal=true&amp;asPopupView=true</t>
  </si>
  <si>
    <t>https://community.secop.gov.co/Public/Tendering/OpportunityDetail/Index?noticeUID=CO1.NTC.3855331&amp;isFromPublicArea=True&amp;isModal=true&amp;asPopupView=true</t>
  </si>
  <si>
    <t>https://community.secop.gov.co/Public/Tendering/OpportunityDetail/Index?noticeUID=CO1.NTC.3847721&amp;isFromPublicArea=True&amp;isModal=true&amp;asPopupView=true</t>
  </si>
  <si>
    <t>https://community.secop.gov.co/Public/Tendering/OpportunityDetail/Index?noticeUID=CO1.NTC.3858194&amp;isFromPublicArea=True&amp;isModal=true&amp;asPopupView=true</t>
  </si>
  <si>
    <t>https://community.secop.gov.co/Public/Tendering/OpportunityDetail/Index?noticeUID=CO1.NTC.3855497&amp;isFromPublicArea=True&amp;isModal=true&amp;asPopupView=true</t>
  </si>
  <si>
    <t>https://community.secop.gov.co/Public/Tendering/OpportunityDetail/Index?noticeUID=CO1.NTC.3847357&amp;isFromPublicArea=True&amp;isModal=true&amp;asPopupView=true</t>
  </si>
  <si>
    <t>https://community.secop.gov.co/Public/Tendering/OpportunityDetail/Index?noticeUID=CO1.NTC.3847583&amp;isFromPublicArea=True&amp;isModal=true&amp;asPopupView=true</t>
  </si>
  <si>
    <t>https://community.secop.gov.co/Public/Tendering/OpportunityDetail/Index?noticeUID=CO1.NTC.3847585&amp;isFromPublicArea=True&amp;isModal=true&amp;asPopupView=true</t>
  </si>
  <si>
    <t>https://community.secop.gov.co/Public/Tendering/OpportunityDetail/Index?noticeUID=CO1.NTC.3847588&amp;isFromPublicArea=True&amp;isModal=true&amp;asPopupView=true</t>
  </si>
  <si>
    <t>https://community.secop.gov.co/Public/Tendering/OpportunityDetail/Index?noticeUID=CO1.NTC.3847589&amp;isFromPublicArea=True&amp;isModal=true&amp;asPopupView=true</t>
  </si>
  <si>
    <t>https://community.secop.gov.co/Public/Tendering/OpportunityDetail/Index?noticeUID=CO1.NTC.3847397&amp;isFromPublicArea=True&amp;isModal=true&amp;asPopupView=true</t>
  </si>
  <si>
    <t>https://community.secop.gov.co/Public/Tendering/OpportunityDetail/Index?noticeUID=CO1.NTC.3847595&amp;isFromPublicArea=True&amp;isModal=true&amp;asPopupView=true</t>
  </si>
  <si>
    <t>https://community.secop.gov.co/Public/Tendering/OpportunityDetail/Index?noticeUID=CO1.NTC.3847400&amp;isFromPublicArea=True&amp;isModal=true&amp;asPopupView=true</t>
  </si>
  <si>
    <t>https://community.secop.gov.co/Public/Tendering/OpportunityDetail/Index?noticeUID=CO1.NTC.3847389&amp;isFromPublicArea=True&amp;isModal=true&amp;asPopupView=true</t>
  </si>
  <si>
    <t>https://community.secop.gov.co/Public/Tendering/OpportunityDetail/Index?noticeUID=CO1.NTC.3849043&amp;isFromPublicArea=True&amp;isModal=true&amp;asPopupView=true</t>
  </si>
  <si>
    <t>https://community.secop.gov.co/Public/Tendering/OpportunityDetail/Index?noticeUID=CO1.NTC.3851681&amp;isFromPublicArea=True&amp;isModal=true&amp;asPopupView=true</t>
  </si>
  <si>
    <t>https://community.secop.gov.co/Public/Tendering/OpportunityDetail/Index?noticeUID=CO1.NTC.3855380&amp;isFromPublicArea=True&amp;isModal=true&amp;asPopupView=true</t>
  </si>
  <si>
    <t>https://community.secop.gov.co/Public/Tendering/OpportunityDetail/Index?noticeUID=CO1.NTC.3855840&amp;isFromPublicArea=True&amp;isModal=true&amp;asPopupView=true</t>
  </si>
  <si>
    <t>https://community.secop.gov.co/Public/Tendering/OpportunityDetail/Index?noticeUID=CO1.NTC.3855873&amp;isFromPublicArea=True&amp;isModal=true&amp;asPopupView=true</t>
  </si>
  <si>
    <t>https://community.secop.gov.co/Public/Tendering/OpportunityDetail/Index?noticeUID=CO1.NTC.3861532&amp;isFromPublicArea=True&amp;isModal=False</t>
  </si>
  <si>
    <t>https://community.secop.gov.co/Public/Tendering/OpportunityDetail/Index?noticeUID=CO1.NTC.3858121&amp;isFromPublicArea=True&amp;isModal=true&amp;asPopupView=true</t>
  </si>
  <si>
    <t>https://community.secop.gov.co/Public/Tendering/OpportunityDetail/Index?noticeUID=CO1.NTC.3849561&amp;isFromPublicArea=True&amp;isModal=true&amp;asPopupView=true</t>
  </si>
  <si>
    <t>https://community.secop.gov.co/Public/Tendering/OpportunityDetail/Index?noticeUID=CO1.NTC.3858103&amp;isFromPublicArea=True&amp;isModal=true&amp;asPopupView=true</t>
  </si>
  <si>
    <t>https://community.secop.gov.co/Public/Tendering/OpportunityDetail/Index?noticeUID=CO1.NTC.3858105&amp;isFromPublicArea=True&amp;isModal=true&amp;asPopupView=true</t>
  </si>
  <si>
    <t>https://community.secop.gov.co/Public/Tendering/OpportunityDetail/Index?noticeUID=CO1.NTC.3857858&amp;isFromPublicArea=True&amp;isModal=true&amp;asPopupView=true</t>
  </si>
  <si>
    <t>https://community.secop.gov.co/Public/Tendering/OpportunityDetail/Index?noticeUID=CO1.NTC.3858025&amp;isFromPublicArea=True&amp;isModal=true&amp;asPopupView=true</t>
  </si>
  <si>
    <t>https://community.secop.gov.co/Public/Tendering/OpportunityDetail/Index?noticeUID=CO1.NTC.3858023&amp;isFromPublicArea=True&amp;isModal=true&amp;asPopupView=true</t>
  </si>
  <si>
    <t>https://community.secop.gov.co/Public/Tendering/OpportunityDetail/Index?noticeUID=CO1.NTC.3859153&amp;isFromPublicArea=True&amp;isModal=true&amp;asPopupView=true</t>
  </si>
  <si>
    <t>https://community.secop.gov.co/Public/Tendering/OpportunityDetail/Index?noticeUID=CO1.NTC.3860123&amp;isFromPublicArea=True&amp;isModal=true&amp;asPopupView=true</t>
  </si>
  <si>
    <t>https://community.secop.gov.co/Public/Tendering/OpportunityDetail/Index?noticeUID=CO1.NTC.3858106&amp;isFromPublicArea=True&amp;isModal=true&amp;asPopupView=true</t>
  </si>
  <si>
    <t>https://community.secop.gov.co/Public/Tendering/OpportunityDetail/Index?noticeUID=CO1.NTC.3861259&amp;isFromPublicArea=True&amp;isModal=true&amp;asPopupView=true</t>
  </si>
  <si>
    <t>https://community.secop.gov.co/Public/Tendering/OpportunityDetail/Index?noticeUID=CO1.NTC.3861718&amp;isFromPublicArea=True&amp;isModal=true&amp;asPopupView=true</t>
  </si>
  <si>
    <t>https://community.secop.gov.co/Public/Tendering/OpportunityDetail/Index?noticeUID=CO1.NTC.3861834&amp;isFromPublicArea=True&amp;isModal=true&amp;asPopupView=true</t>
  </si>
  <si>
    <t>https://community.secop.gov.co/Public/Tendering/OpportunityDetail/Index?noticeUID=CO1.NTC.3861501&amp;isFromPublicArea=True&amp;isModal=true&amp;asPopupView=true</t>
  </si>
  <si>
    <t>https://community.secop.gov.co/Public/Tendering/OpportunityDetail/Index?noticeUID=CO1.NTC.3861642&amp;isFromPublicArea=True&amp;isModal=true&amp;asPopupView=true</t>
  </si>
  <si>
    <t>https://community.secop.gov.co/Public/Tendering/OpportunityDetail/Index?noticeUID=CO1.NTC.3861534&amp;isFromPublicArea=True&amp;isModal=true&amp;asPopupView=true</t>
  </si>
  <si>
    <t>https://community.secop.gov.co/Public/Tendering/OpportunityDetail/Index?noticeUID=CO1.NTC.3862213&amp;isFromPublicArea=True&amp;isModal=true&amp;asPopupView=true</t>
  </si>
  <si>
    <t>https://community.secop.gov.co/Public/Tendering/OpportunityDetail/Index?noticeUID=CO1.NTC.3861076&amp;isFromPublicArea=True&amp;isModal=true&amp;asPopupView=true</t>
  </si>
  <si>
    <t>https://community.secop.gov.co/Public/Tendering/OpportunityDetail/Index?noticeUID=CO1.NTC.3868316&amp;isFromPublicArea=True&amp;isModal=true&amp;asPopupView=true</t>
  </si>
  <si>
    <t>https://community.secop.gov.co/Public/Tendering/OpportunityDetail/Index?noticeUID=CO1.NTC.3865945&amp;isFromPublicArea=True&amp;isModal=true&amp;asPopupView=true</t>
  </si>
  <si>
    <t>https://community.secop.gov.co/Public/Tendering/OpportunityDetail/Index?noticeUID=CO1.NTC.3864313&amp;isFromPublicArea=True&amp;isModal=true&amp;asPopupView=true</t>
  </si>
  <si>
    <t>https://community.secop.gov.co/Public/Tendering/OpportunityDetail/Index?noticeUID=CO1.NTC.3868183&amp;isFromPublicArea=True&amp;isModal=true&amp;asPopupView=true</t>
  </si>
  <si>
    <t>PRESTAR SERVICIOS PROFESIONALES PARA BRINDAR APOYO TÉCNICO Y ADMINISTRATIVO EN LA GESTIÓN DE TRÁMITES PARA PROMOVER LA INICIACIÓN DE VIVIENDAS VIS Y VIP EN BOGOTÁ BAJO EL ESQUEMA DE MESA DE SOLUCIONES.</t>
  </si>
  <si>
    <t>JULIO CESAR LOPEZ OSPINA</t>
  </si>
  <si>
    <t>PRESTAR SERVICIOS PROFESIONALES ESPECIALIZADOS PARA EL SEGUIMIENTO Y FORMULACIÓN DE LINEAMIENTOS JURIDICOS REQUERIDOS EN EL DESARROLLO E IMPLEMENTACIÓN DE LA POLITICA PUBLICA DEL HÁBITAT Y SUS INSTRUMENTOS DE FINANCIACIÓN.</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</si>
  <si>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</si>
  <si>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</si>
  <si>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</si>
  <si>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</si>
  <si>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PRESTAR SERVICIOS DE APOYO A LA GESTIÓN DE LAS ACTIVIDADES RELACIONADAS CON EL PROCESO DE GESTIÓN DOCUMENTAL Y DEMÁS TAREAS LOGÍSTICAS DEL ÁREA</t>
  </si>
  <si>
    <t>PRESTAR SERVICIOS PROFESIONALES ESPECIALIZADOS PARA LA EJECUCIÓN Y DESARROLLO DE LOS PROYECTOS ESTRATEGICOS ASOCIADOS A LOS INSTRUMENTOS DE PLANEACION Y GESTIÓN DEL SUELO EN EL DISTRITO CAPITAL.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</si>
  <si>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</si>
  <si>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PRESTAR SERVICIOS PROFESIONALES PARA APOYAR LA CONSTRUCCIÓN E IMPLEMENTACIÓN DE LAS HERRAMIENTAS E INSTRUMENTOS DE SEGUIMIENTO Y SOPORTE REQUERIDAS POR LA SUBDIRECCIÓN DE PARTICIPACIÓN Y RELACIONES CON LA COMUNIDAD</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</si>
  <si>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</si>
  <si>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</si>
  <si>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LYNDA JOANA PEÑA HURTADO</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</si>
  <si>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</si>
  <si>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PRESTAR SERVICIOS PROFESIONALES PARA REALIZAR EL ACOMPAÑAMIENTO EN LA IMPLEMENTACIÓN, DEL SISTEMA INTEGRADO DE GESTIÓN DE LA ENTIDAD DE ACUERDO CON LOS LINEAMIENTOS DEL MODELO INTEGRADO DE PLANEACIÓN Y GESTIÓN MIPG Y DE LA NORMA ISO 9001:2015</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</si>
  <si>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</si>
  <si>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</si>
  <si>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</si>
  <si>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</si>
  <si>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SERVICIOS PROFESIONALES PARA EL DESARROLLO Y GESTIÓN DE ESTRATEGIAS ENFOCADAS EN LA RENDICIÓN PERMANENTE DE CUENTAS, ASÍ COMO EL DESARROLLO DE LA PROPUESTA METODOLÓGICA PARA LA PROMOCIÓN DEL CONTROL SOCIAL EN EL SECTOR HÁBITAT.</t>
  </si>
  <si>
    <t>PRESTAR SERVICIOS DE APOYO A LA GESTIÓN PARA ADELANTAR ACTIVIDADES OPERATIVAS Y ADMINISTRATIVAS QUE SURJAN DE LAS ESTRATEGIAS DE PARTICIPACIÓN E INTERVENCIÓN DEL SECTOR HÁBITAT A NIVEL TERRITORIAL</t>
  </si>
  <si>
    <t>PRESTAR SERVICIOS DE APOYO A LA SUBSECRETARÍA DE PLANEACIÓN Y POLÍTICA Y LA SUBDIRECCIÓN DE GESTIÓN DEL SUELO EN LOS PROCESOS DE GESTIÓN ADMINISTRATIVA Y DOCUMENTAL EN EL MARCO DE SU MISIONALIDAD EN GESTIÓN DEL HÁBITAT.</t>
  </si>
  <si>
    <t>PRESTAR SERVICIOS PROFESIONALES PARA REALIZAR LAS ACTIVIDADES ADMINISTRATIVAS, OPERATIVAS, PRECONTRACTUALES Y POSTCONTRACTUALES FRENTE A LOS PROCESOS QUE ADELANTA LA SUBDIRECCION DE GESTION DEL SUELO.</t>
  </si>
  <si>
    <t>PRESTAR SERVICIOS PROFESIONALES PARA REALIZAR LA GESTION INTERINSTITUCIONAL, SEGUIMIENTO Y ACOMPAÑAMIENTO A LOS PROYECTOS QUE POSIBILITEN LA HABILITACIÓN DE SUELO PARA VIS/VIP Y/O USOS COMPLEMENTARIOS EN LA CIUDAD.</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</si>
  <si>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</si>
  <si>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</si>
  <si>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PRESTAR SERVICIOS PROFESIONALES PARA REALIZAR LA VALIDACION, ANALISIS, GESTION Y SEGUIMIENTO DE LOS PREDIOS Y/O PROYECTOS QUE VIABILICEN LA HABILITACION Y/O DESARROLLO DEL SUELO A PARTIR DE LOS INSTRUMENTOS DEFINIDOS EN EL PLAN DE ORDENAMIENTO TERRITORIAL.</t>
  </si>
  <si>
    <t>PRESTAR SERVICIOS PROFESIONALES PARA REALIZAR EL SEGUIMIENTO Y EVALUACIÓN DEL DESARROLLO Y EJECUCIÓN DE LOS PLANES PARCIALES ADOPTADOS CON TRATAMIENTO DE DESARROLLO Y/O RENOVACIÓN URBANA EN LA CIUDAD</t>
  </si>
  <si>
    <t>PRESTAR SERVICIOS PROFESIONALES ESPECIALIZADOS EN LA GENERACIÓN, PROMOCIÓN Y DESARROLLO DE ACCIONES DE POSICIONAMIENTO DE LAS POLÍTICAS DEL SECTOR HÁBITAT, EN EL MARCO DE LOS PROYECTOS QUE GENERAN SOLUCIONES HABITACIONALES.</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</si>
  <si>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</si>
  <si>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PAOLA ANDREA ZAMUDIO PEDRAZA</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</si>
  <si>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</si>
  <si>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</si>
  <si>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</si>
  <si>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</si>
  <si>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TÉCNICAMENTE EL DESARROLLO DEL COMPONENTE TÉCNICO TOPOGRÁFICO EN EL PROCEDIMIENTO DE LEGALIZACIÓN URBANÍSTICA EN SU ETAPA DE GESTIÓN Y ESTUDIOS PRELIMINARES EN LOS TERRITORIOS SUSCEPTIBLES DE SER LEGALIZADOS.</t>
  </si>
  <si>
    <t>PRESTAR LOS SERVICIOS PROFESIONALES TÉCNICOS PARA APOYAR EN EL SEGUIMIENTO Y CONTROL DE LAS INTERVENCIONES A LA INFRAESTRUCTURA DE ESPACIO PÚBLICO DE MEJORAMIENTO DE ENTORNO DEFINIDAS EN LOS TERRITORIOS PRIORIZADOS POR LA SECRETARÍA DISTRITAL DEL HÁBITAT</t>
  </si>
  <si>
    <t>PRESTAR SERVICIOS PROFESIONALES PARA APOYAR ACTIVIDADES ASOCIADAS AL ANÁLISIS, CLASIFICACIÓN, REGISTRO Y CONCILIACIÓN DE LA INFORMACIÓN CONTABLE DEL FONDO DE SOLIDARIDAD Y REDISTRIBUCIÓN DEL INGRESO Y DE LAS CAJAS MENORES QUE SE CONSTITUYAN EN LA SDHT</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</si>
  <si>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</si>
  <si>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</si>
  <si>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PRESTAR SERVICIOS PROFESIONALES EN LAS ACTIVIDADES DE PROMOCIÓN, ARTICULACIÓN, COORDINACIÓN, DIVULGACIÓN Y GESTIÓN DE CONOCIMIENTO A TRAVÉS DE LA ESCUELA DEL HÁBITAT DE LA SECRETARÍA DISTRITAL DEL HÁBITAT</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</si>
  <si>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</si>
  <si>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DANIELA SEDANO SAENZ</t>
  </si>
  <si>
    <t>PRESTAR SERVICIOS PROFESIONALES PARA REALIZAR LA CONSOLIDACIÓN, PROCESAMIENTO Y ANÁLISIS DE INFORMACIÓN DEL COMPONENTE SOCIOECONÓMICO EN EL MARCO DE LA POLÍTICA DE GESTIÓN INTEGRAL DEL HÁBITAT.</t>
  </si>
  <si>
    <t>PRESTAR SERVICIOS PROFESIONALES PARA DESARROLLAR ANÁLISIS, ESTUDIOS E INVESTIGACIONES EN TEMÁTICAS DE MERCADO INMOBILIARIO Y SUELO EN LA CIUDAD REGIÓN.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</si>
  <si>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</si>
  <si>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</si>
  <si>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</si>
  <si>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</si>
  <si>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</si>
  <si>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</si>
  <si>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</si>
  <si>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</si>
  <si>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</si>
  <si>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</si>
  <si>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JOHN ERIK BELTRAN ESCOBAR</t>
  </si>
  <si>
    <t>PRESTAR SERVICIOS PROFESIONALES PARA LA VERIFICACIÓN DE LAS ACTIVIDADES DEL COMPONENTE SOCIAL EN LA IMPLEMENTACIÓN DEL PROYECTO PILOTO “PLAN TERRAZAS” DE LA SECRETARÍA DISTRITAL DE HÁBITAT</t>
  </si>
  <si>
    <t>PRESTAR SERVICIOS PROFESIONALES PARA REALIZAR LAS ACTIVIDADES DEL COMPONENTE SOCIAL Y COMUNITARIO REQUERIDO PARA EL DESARROLLO DE LA ETAPA DE GESTIÓN Y ESTUDIOS PRELIMINARES DEL INSTRUMENTO DE REGULARIZACIÓN O FORMALIZACIÓN URBANÍSTICA.</t>
  </si>
  <si>
    <t>PRESTAR SERVICIOS PROFESIONALES PARA REALIZAR LAS ACTIVIDADES DE REVISIÓN TOPOGRÁFICA Y CARTOGRÁFICA REQUERIDAS EN LA ETAPA DE GESTIÓN Y ESTUDIOS PRELIMINARES DE LA REGULARIZACIÓN O FORMALIZACIÓN URBANÍSTICA.</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</si>
  <si>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</si>
  <si>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</si>
  <si>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</si>
  <si>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</si>
  <si>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PRESTAR SERVICIOS PROFESIONALES PARA APOYAR EL REGISTRO, SEGUIMIENTO Y CONTROL DE LAS OPERACIONES PRESUPUESTALES, ASÍ COMO EL SEGUIMIENTO A LA EJECUCIÓN PRESUPUESTAL DE LA ENTIDAD.</t>
  </si>
  <si>
    <t>PRESTAR LOS SERVICIOS PROFESIONALES PARA DESARROLLAR LAS ACTIVIDADES DE ANÁLISIS CATASTRAL Y TÉCNICO EN EL MARCO DE LA ETAPA DE GESTIÓN Y ESTUDIOS PRELIMINARES DE REGULARIZACIÓN O FORMALIZACIÓN URBANÍSTICA.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</si>
  <si>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</si>
  <si>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PRESTAR SERVICIOS PROFESIONALES PARA DESARROLLAR ACTIVIDADES DE FORMULACIÓN, EJECUCIÓN Y SEGUIMIENTO DE LAS INTERVENCIONES DE APROPIACIÓN DEL ESPACIO PÚBLICO PRIORIZADAS POR LA SECRETARÍA DISTRITAL DEL HÁBITAT.</t>
  </si>
  <si>
    <t>PRESTAR LOS SERVICIOS PROFESIONALES PARA REALIZAR LAS ACTIVIDADES TÉCNICAS REQUERIDAS PARA LOS ESTUDIOS CATASTRALES Y CARTOGRÁFICOS NECESARIOS PARA EL DESARROLLO DEL PROCESO DE REGULARIZACIÓN O FORMALIZACIÓN URBANÍSTICA.</t>
  </si>
  <si>
    <t>PRESTAR SERVICIOS PROFESIONALES PARA ATENDER LOS DISTINTOS REQUERIMIENTOS Y/O TRÁMITES JURÍDICOS, ADMINISTRATIVOS Y CONTRACTUALES ASOCIADOS A LOS PROCESOS Y PROYECTOS DE INVERSIÓN DE LA SUBDIRECCIÓN DE PROGRAMAS Y PROYECTOS.</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</si>
  <si>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</si>
  <si>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</si>
  <si>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PRESTAR SERVICIOS PROFESIONALES PARA ARTICULAR Y COORDINAR LA IMPLEMENTACIÓN DE LOS PROGRAMAS DE INSTRUMENTOS DE FINANCIACIÓN PARA ADQUISICIÓN DE VIVIENDA Y/O ACCESO A SOLUCIONES HABITACIONALES A CARGO DE LA SUBSECRETARÍA DE GESTIÓN FINANCIERA</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</si>
  <si>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</si>
  <si>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PRESTAR SERVICIOS PROFESIONALES PARA ARTICULAR ACTIVIDADES SOCIALES DE DISEÑO IMPLEMENTACIÓN Y DESARROLLO OPERATIVO DE PROGRAMAS ESTRATÉGICOS RELACIONADOS CON LA IMPLEMENTACIÓN DE LOS SUBSIDIOS DE SOLUCIONES HABITACIONALES PARA LA ADQUISICIÓN DE VIVIENDA</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</si>
  <si>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</si>
  <si>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</si>
  <si>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PROFESIONALES PARA APOYAR JURIDICAMENTE A LA SDHT EN EL MARCO DE SU PARTICIPACION EN LA COMISIÓN DE VEEDURÍA DE LAS CURADURÍAS URBANAS DE BOGOTÁ.</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</si>
  <si>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</si>
  <si>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</si>
  <si>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PRESTAR SERVICIOS PROFESIONALES PARA APOYAR LA GESTIÓN Y SEGUIMIENTO DE PETICIONES, REQUERIMIENTOS Y SOLICITUDES INTERNAS Y EXTERNAS QUE SEAN COMPETENCIA DE LA SUBSECRETARIA DE INSPECCIÓN, VIGILANCIA Y CONTROL DE VIVIENDA</t>
  </si>
  <si>
    <t>ANDRES FELIPE ACOSTA BOHORQUEZ</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</si>
  <si>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</si>
  <si>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</si>
  <si>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PRESTAR SERVICIOS PROFESIONALES PARA EFECTUAR EL ANÁLISIS, CLASIFICACIÓN, REGISTRO Y CONCILIACIÓN CONTABLE DE SUBSIDIOS DE VIVIENDA  Y MEJORAMIENTO HABITACIONAL, ASÍ COMO LA INFORMACIÓN DE LA NÓMINA DE LA SDHT.</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</si>
  <si>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</si>
  <si>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</si>
  <si>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</si>
  <si>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PRESTAR SERVICIOS PROFESIONALES DESDE EL COMPONENTE TÉCNICO PARA APOYAR EL SEGUIMIENTO A LA EJECUCIÓN DEL PROGRAMA DE MEJORAMIENTO DE VIVIENDA EN CONDICIONES DE HABITABILIDAD DE LOS TERRITORIOS PRIORIZADOS POR LA SECRETARÍA DISTRITAL DEL HÁBITAT.</t>
  </si>
  <si>
    <t>YEFFER HERNANDO MEDINA PAEZ</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</si>
  <si>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</si>
  <si>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BRINDAR APOYO ADMNINISTRATIVO EN LO RELACIONADO CON LOS TRÁMITES E INFORMES DE SEGUIMIENTO NECESARIOS DE LA SUBDIRECCIÓN DE PREVENCIÓN Y SEGUIMIENTO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</si>
  <si>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</si>
  <si>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PROFESIONALES EN LAS ACTIVIDADES DE GESTIÓN, SEGUIMIENTO Y ANÁLISIS DE LA INFORMACIÓN DEL SECTOR HÁBITAT, EN EL MARCO DE LA CREACIÓN DE UN INVENTARIO DE INFORMACIÓN MISIONAL Y ESTRATÉGICA EN LA SDHT.</t>
  </si>
  <si>
    <t>PRESTAR SERVICIOS PROFESIONALES PARA REALIZAR LA CONSOLIDACIÓN, ESTANDARIZACIÓN Y GEORREFERENCIACIÓN DE LA INFORMACIÓN ALFANUMÉRICA Y GEOGRÁFICA, QUE PERMITA CONTAR CON INSUMOS PARA LA CONSOLIDACIÓN DE UN BANCO DE TIERRAS PARA LA CIUDAD REGIÓN</t>
  </si>
  <si>
    <t>PRESTAR SERVICIOS PROFESIONALES EN LAS ACTIVIDADES DE PROCESAMIENTO, ACTUALIZACIÓN, CONSOLIDACIÓN Y ANÁLISIS DE INDICADORES EN TEMAS RELACIONADOS CON EL SECTOR HÁBITAT, EN EL MARCO DE LA POLÍTICA DE GESTIÓN INTEGRAL DEL HÁBITAT.</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</si>
  <si>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</si>
  <si>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</si>
  <si>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PRESTAR SERVICIOS PROFESIONALES EN LAS ACTIVIDADES DE ARTICULACIÓN Y CONSOLIDACIÓN DE INFORMACIÓN DERIVADA DE LOS PROGRAMAS Y PROYECTOS LIDERADOS POR LA SUBSECRETARIA DE PLANEACIÓN Y POLÍTICA, EN EL MARCO DE LA POLÍTICA DE GESTIÓN INTEGRAL DEL HÁBITAT.</t>
  </si>
  <si>
    <t>PRESTAR SERVICIOS PROFESIONALES EN LAS ACTIVIDADES DE PROCESAMIENTO, CONSOLIDACIÓN, ACTUALIZACIÓN Y ANÁLISIS CUALITATIVOS Y POBLACIONALES EN EL MARCO DE LA POLÍTICA DE GESTIÓN INTEGRAL DEL HÁBITAT.</t>
  </si>
  <si>
    <t>PRESTAR SERVICIOS PROFESIONALES EN EL SEGUIMIENTO DE ACTIVIDADES RESULTADO DE LOS ESPACIOS DE PARTICIPACIÓN POBLACIONALES DEL ORDEN DISTRITAL EN EL MARCO DE LA POLÍTICA DE GESTIÓN INTEGRAL DEL HÁBITAT.</t>
  </si>
  <si>
    <t>PRESTAR SERVICIOS PROFESIONALES PARA APOYAR DESDE EL COMPONENTE TÉCNICO LA ESTRUCTURACIÓN Y REVISIÓN DE LOS MEJORAMIENTOS DE VIVIENDA EN CONDICIONES DE HABITABILIDAD DE LOS TERRITORIOS PRIORIZADOS POR LA SECRETARÍA DISTRITAL DEL HÁBITAT</t>
  </si>
  <si>
    <t>PRESTAR SERVICIOS JURÍDICOS EN LA IMPLEMENTACIÓN DE INSTRUMENTOS DE FINANCIACIÓN Y EN LA REVISIÓN, ANÁLISIS, GESTIÓN, SEGUIMIENTO Y CONSOLIDACIÓN DE LOS REQUERIMIENTOS REALIZADOS POR LOS ENTES DE CONTROL A LA SECRETARIA DISTRITAL DEL HÁBITAT</t>
  </si>
  <si>
    <t>PRESTAR SERVICIOS PROFESIONALES PARA APOYAR LAS ACTIVIDADES ADMINISTRATIVAS Y OPERATIVAS DE LA SUBDIRECCIÓN DE APOYO A LA CONSTRUCCIÓN.</t>
  </si>
  <si>
    <t>PRESTAR SERVICIOS PROFESIONALES AL ANÁLISIS, CLASIFICACIÓN, REGISTRO Y CONCILIACIÓN CONTABLE DELSISTEMA GENERAL DE REGALÍAS, DEL ALMACÉN Y LA CARTERA DE LA SECRETARÍA DISTRITAL DEL HÁBITAT</t>
  </si>
  <si>
    <t>PRESTAR SERVICIOS PROFESIONALES DE GESTIÓN SOCIAL NECESARIA PARA GARANTIZAR EL DESARROLLO OPERATIVO DE LOS PROGRAMAS Y LA IMPLEMENTACIÓN DE INSTRUMENTOS DE FINANCIACIÓN Y LA ADQUISICIÓN DE VIVIENDA, IMPLEMENTADOS POR LA SUBSECRETARÍA DE GESTIÓN FINANCIERA.</t>
  </si>
  <si>
    <t>PRESTAR SERVICIOS PROFESIONALES JURÍDICOS PARA REALIZAR REVISIÓN Y SEGUIMIENTO A LOS REQUERIMIENTOS ASOCIADOS AL CONTROL POLITICO, FISCAL, JUDICIAL Y DISCIPLINARIO RELACIONADOS CON LOS INSTRUMENTOS DE FINANCIACIÓN DE VIVIENDA.</t>
  </si>
  <si>
    <t>PRESTAR SERVICIOS PROFESIONALES JURÍDICOS PARA LA ELABORACIÓN, REVISIÓN Y SEGUIMIENTO DE LAS ACTUACIONES ADMINISTRATIVAS ASOCIADAS A LOS INSTRUMENTOS DE FINANCIACIÓN.</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</si>
  <si>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</si>
  <si>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</si>
  <si>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</si>
  <si>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PRESTAR SERVICIOS PROFESIONALES JURÍDICOS EN LAS ACTIVIDADES DE REVISIÓN, CONSOLIDACIÓN Y SEGUIMIENTO DE LA INFORMACIÓN DEL SECTOR HÁBITAT.</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</si>
  <si>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</si>
  <si>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</si>
  <si>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PRESTAR SERVICIOS PROFESIONALES PARA APOYAR LAS ACTIVIDADES DE SOCIALIZACIÓN DE LOS SISTEMAS DE GESTIÓN DE LA SECRETARÍA DISTRITAL DEL HÁBITAT, EN EL MARCO DEL MODELO INTEGRADO DE PLANEACIÓN Y GESTIÓN</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</si>
  <si>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</si>
  <si>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</si>
  <si>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</si>
  <si>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PRESTAR SERVICIOS PROFESIONALES PARA REALIZAR EL MANTENIMIENTO, SOPORTE TÉCNICO, DESARROLLO, ACTUALIZACIÓN Y AJUSTE DEL SISTEMA DE INFORMACION DE GESTION DEL SUELO Y DE LOS DEMAS PRODUCTOS TECNOLOGICOS DEL AREA.</t>
  </si>
  <si>
    <t>EDWIN EMIR GARZÓN GARZÓN</t>
  </si>
  <si>
    <t>PRESTAR SERVICIOS PROFESIONALES PARA ANALIZAR, REVISAR Y REALIZAR CONCEPTOS Y DOCUMENTOS CON COMPONENTE JURIDICO Y DE DERECHO URBANO, RELACIONADOS CON LOS PROCESOS Y PROCEDIMIENTOS DE LA SUBDIRECCION</t>
  </si>
  <si>
    <t>PRESTAR SERVICIOS PROFESIONALES PARA REALIZAR LA ARTICULACIÓN, GESTIÓN Y ACOMPAÑAMIENTO TÉCNICO DE LOS PROYECTOS Y DEMÁS TRAMITES AMBIENTALES QUE ESTÁN A CARGO DE LA SUBDIRECCIÓN DE GESTIÓN DE SUELO</t>
  </si>
  <si>
    <t>PRESTAR SERVICIOS DE APOYO A LA GESTIÓN DOCUMENTAL, CONTROL Y SOPORTE DE CORRESPONDENCIA Y DE LOS DOCUMENTOS QUE SE GENERAN A PARTIR DE LAS ACTIVIDADES QUE SE REALIZAN EN LA SUBDIRECCION DE GESTION DEL SUELO.</t>
  </si>
  <si>
    <t>PRESTAR SERVICIOS PROFESIONALES PARA REALIZAR ACCIONES DE EVALUACION, SEGUIMIENTO, CONTROL Y GENERACION DE INFORMACION DE LOS PROYECTOS QUE PERMITAN LA HABILITACIÓN DEL SUELO PARA VIVIENDA Y USOS COMPLEMENTARIOS EN EL DISTRITO CAPITAL.</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</si>
  <si>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</si>
  <si>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PRESTAR SERVICIOS PROFESIONALES PARA APOYAR, EL REGISTRO, CONTROL Y SEGUIMIENTO DEL FONDO DE SOLIDARIDAD Y REDISTRIBUCIÓN DEL INGRESO Y LA PROGRAMACIÓN Y REGISTRO DEL PAC DE LA SDHT EN LA PLATAFORMA BOGDATA</t>
  </si>
  <si>
    <t>JAIME OLAYA AMADO</t>
  </si>
  <si>
    <t>PRESTAR SERVICIOS PROFESIONALES PARA APOYAR EL SISTEMA DE GESTIÓN, RACIONALIZACIÓN Y/O SIMPLIFICACIÓN DE TRÁMITES DE LA CADENA DE URBANISMO Y CONSTRUCCIÓN.</t>
  </si>
  <si>
    <t>PRESTAR SERVICIOS PROFESIONALES PARA APOYAR LA GESTIÓN ADMINISTRATIVA Y FINANCIERA RELACIONADA CON EL BANCO DISTRITAL DE MATERIALES</t>
  </si>
  <si>
    <t>PRESTAR SERVICIOS PROFESIONALES EN MATERIA JURÍDICA PARA SOPORTAR LAS ETAPAS RELACIONADAS CON LA GESTIÓN CONTRACTUAL DE LOS PROCESOS DE LA ENTIDAD</t>
  </si>
  <si>
    <t>XIOMARA MURCIA BUITRAGO</t>
  </si>
  <si>
    <t>PRESTAR SERVICIOS DE APOYO A LA GESTIÓN EN LOS PROCESOS ADMINISTRATIVOS Y OPERATIVOS NECESARIOS PARA EL DESARROLLO DE LAS ACTIVIDADES PROPIAS DE LA SUBDIRECCIÓN FINANCIERA.</t>
  </si>
  <si>
    <t>PRESTAR SERVICIOS PROFESIONALES PARA COORDINAR LA IMPLEMENTACIÓN Y SEGUIMIENTO TÉCNICO, OPERATIVO Y FINANCIERO ASOCIADO A LOS INSTRUMENTOS DE FINANCIACIÓN CON ENFASIS EN EL PROGRAMA MI AHORRO MI HOGAR</t>
  </si>
  <si>
    <t>PRESTAR SERVICIOS PROFESIONALES PARA REALIZAR LA GESTION, ANALISIS Y SEGUIMIENTO ARQUITECTONICO A LOS PROYECTOS DE VIVIENDA ASOCIADOS A LOS INSTRUMENTOS DE FINANCIACIÓN DE LA SECRETARÍA DISTRITAL DEL HÁBITAT</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</si>
  <si>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</si>
  <si>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</si>
  <si>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</si>
  <si>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LUIS OLEGARIO BORDA SILVA</t>
  </si>
  <si>
    <t>PRESTAR SERVICIOS PROFESIONALES PARA COORDINAR LA PLANEACIÓN, IMPLEMENTACIÓN Y SEGUIMIENTO TÉCNICO, OPERATIVO Y FINANCIERO ASOCIADO A LOS INSTRUMENTOS DE FINANCIACIÓN CON ENFASIS EN EL PROGRAMA OFERTA PREFERENTE</t>
  </si>
  <si>
    <t>PRESTAR SERVICIOS PROFESIONALES PARA REALIZAR LA PLANEACIÓN ESTRATÉGICA Y FINANCIERA, Y EL SEGUIMIENTO A LA EJECUCIÓN DEL PROYECTO DE INVERSIÓN DE LOS INSTRUMENTOS DE FINANCIACIÓN A CARGO DE LA SUBSECRETARIA DE GESTIÓN FINANCIERA.</t>
  </si>
  <si>
    <t>MONICA CORREA GARCIA</t>
  </si>
  <si>
    <t>PRESTAR SERVICIOS PROFESIONALES PARA LIDERAR EL APOYO TÉCNICO E INTERINSTITUCIONAL EN LA GESTIÓN DE LOS TRÁMITES DE LA CADENA DE URBANISMO Y CONSTRUCCIÓN DE LOS PROYECTOS DE VIVIENDA BAJO EL ESQUEMA DE MESA DE SOLUCIONES.</t>
  </si>
  <si>
    <t>PRESTAR SERVICIOS PROFESIONALES DE GESTIÓN SOCIAL PARA REALIZAR LA VERIFICACIÓN DEL CUMPLIMIENTO DE REQUISITOS DE LOS HOGARES POTENCIALMENTE BENEFICIARIOS DE LOS PROGRAMAS E INSTRUMENTOS DE FINANCIACIÓN PARA LA ADQUISICIÓN DE VIVIENDA</t>
  </si>
  <si>
    <t>PRESTAR SERVICIOS PROFESIONALES PARA BRINDAR APOYO Y ACOMPAÑAMIENTO JURÍDICO EN LAS ACTIVIDADES DESARROLLADAS EN EL MARCO DE LOS INSTRUMENTOS DE FINANCIACIÓN DE LA SECRETARIA DISTRITAL DEL HÁBITAT.</t>
  </si>
  <si>
    <t>PRESTAR SERVICIOS PROFESIONALES EN LA GESTIÓN JURÍDICA REQUERIDA EN EL PROCESO DE SUSTANCIACIÓN DE LAS ACTUACIONES DISCIPLINARIAS QUE LE SEAN ASIGNADAS, EN EL MARCO DE LOS PROCESOS DE LA OFICINA DE CONTROL DISCIPLINARIO INTERNO DE LA SDHT.</t>
  </si>
  <si>
    <t>PRESTAR LOS SERVICIOS JURÍDICOS QUE SE REQUIERAN EN LA IMPLEMENTACIÓN DE INSTRUMENTOS DE FINANCIACIÓN Y ATENDER LAS PETICIONES INTERNAS Y EXTERNAS QUE SEAN COMPETENCIA DE LA SUBSECRETARIA DE GESTIÓN FINANCIERA</t>
  </si>
  <si>
    <t>JANETH BRICEÑO GARCIA</t>
  </si>
  <si>
    <t>PRESTAR SERVICIOS PROFESIONALES PARA APOYAR EL DESARROLLO DE ACCIONES DEL SISTEMA INTEGRADO DE GESTIÓN -SIG- Y LA PREPARACIÓN DE LOS ESTADOS DE PAGOS DE LOS COMPROMISOS SUSCRITOS POR LA SECRETARÍA DISTRITAL DEL HÁBITAT</t>
  </si>
  <si>
    <t>PRESTAR SERVICIOS PROFESIONALES PARA REALIZAR LA GESTION, ANALISIS Y SEGUIMIENTO ARQUITECTONICO A LOS PROYECTOS DE VIVIENDA ASOCIADOS A LOS INSTRUMENTOS DE FINANCIACIÓN DE LA SECRETARÍA DISTRITAL DEL HÁBITAT.</t>
  </si>
  <si>
    <t>PRESTAR SERVICIOS PROFESIONALES PARA REALIZAR LA GESTIÓN, SEGUIMIENTO, ANÁLISIS FINANCIERO Y LEGALIZACIÓN DE RECURSOS PARA EL DESARROLLO E IMPLEMENTACIÓN DE LOS INSTRUMENTOS DE FINANCIACIÓN A CARGO DE LA SUBSECRETARÍA DE GESTIÓN FINANCIERA</t>
  </si>
  <si>
    <t>PRESTAR SERVICIOS DE APOYO A LA GESTIÓN DOCUMENTAL EN LA IMPLEMENTACIÓN DE INSTRUMENTOS DE FINANCIACIÓN PARA FACILITAR LA ADQUISICIÓN DE VIVIENDA DESARROLLADOS POR LA SUBSECRETARÍA DE GESTIÓN FINANCIERA.</t>
  </si>
  <si>
    <t>PRESTAR SERVICIOS PROFESIONALES EN DERECHO PARA APOYAR EN LA CONCEPTUALIZACIÓN Y REVISIÓN DE REGLAMENTACIÓN EN TEMAS URBANOS Y HÁBITAT, ACTOS ADMINISTRATIVOS Y ACTUACIONES DEL SECTOR HÁBITAT.</t>
  </si>
  <si>
    <t>PRESTAR SERVICIOS PROFESIONALES ADMINISTRATIVOS Y FINANCIEROS NECESARIOS PARA EL DESARROLLO DE LOS INSTRUMENTOS DE FINANCIACIÓN A CARGO DE LA SUBSECRETARIA DE GESTIÓN FINANCIERA</t>
  </si>
  <si>
    <t>PRESTAR SERVICIOS PROFESIONALES PARA EL ACOMPAÑAMIENTO, SEGUIMIENTO Y GESTION DE LOS INSTRUMENTOS DE PLANEACION Y/O PROYECTOS URBANÍSTICOS E INMOBILIARIOS QUE PROMUEVAN LA GENERACIÓN DE SOLUCIONES HABITACIONALES A CARGO DE LA SUBDIRECCION</t>
  </si>
  <si>
    <t>PRESTAR SERVICIOS PROFESIONALES PARA REALIZAR EL ANALISIS Y GENERACION DE INFORMACIÓN PARA LA ESTRUCTURACIÓN Y FINANCIACIÓN DE LOS PROYECTOS QUE HABILITAN SUELO PARA VIVIENDA Y USOS COMPLEMENTARIOS</t>
  </si>
  <si>
    <t>PRESTAR SERVICIOS PROFESIONALES PARA EL SOPORTE Y DESARROLLO DE LOS SISTEMAS DE INFORMACIÓN Y PÁGINAS WEB, ASÍ COMO LA CONFIGURACIÓN Y ACTUALIZACIÓN DE LOS SERVIDORES ASOCIADOS A LOS INSTRUMENTOS DE FINANCIACIÓN DE LA SUBSECRETARÍA DE GESTIÓN FINANCIERA</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</si>
  <si>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</si>
  <si>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</si>
  <si>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</si>
  <si>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</si>
  <si>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PRESTAR SERVICIOS PROFESIONALES PARA LA FORMULACIÓN DE ESTRATEGIAS E INSTRUMENTOS DE FINANCIACIÓN PARA LA GESTIÓN DE SOLUCIONES HABITACIONALES</t>
  </si>
  <si>
    <t>PRESTAR SERVICIOS TÉCNICOS PARA APOYAR LA GESTIÓN ADMINISTRATIVA, EN LA ESTRUCTURACIÓN Y SEGUIMIENTO DE LOS PROCESOS CONTRACTUALES QUE SURJAN COMO NECESIDAD DEL PROCESO DE GESTIÓN DE SERVICIO A LA CIUDADANÍA.</t>
  </si>
  <si>
    <t>PRESTAR SERVICIOS PROFESIONALES ESPECIALIZADOS PARA APOYAR JURIDICAMENTE A LA SUBDIRECCIÓN DE PREVENCION Y SEGUIMIENTO A LAS ACTIVIDADES DE ENAJENACIÓN Y ARRENDAMIENTO DE VIVIENDA.</t>
  </si>
  <si>
    <t>NAYIBE ABDULHUSSEIN TORRES</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</si>
  <si>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</si>
  <si>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</si>
  <si>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</si>
  <si>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</si>
  <si>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PRESTAR SERVICIOS PROFESIONALES PARA APOYAR LAS ACTIVIDADES DE ARTICULACIÓN, SOCIALIZACIÓN, DESARROLLO Y SEGUIMIENTO DE LAS ESTRATEGIAS TERRITORIALES DE PARTICIPACIÓN E INTERVENCIÓN DEL SECTOR HÁBITAT Y SU ARTICULACIÓN CON EL NIVEL CENTRAL</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</si>
  <si>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</si>
  <si>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PRESTAR SERVICIOS PROFESIONALES PARA APOYAR LAS ACTIVIDADES DE PROMOCIÓN, EJECUCIÓN Y DIVULGACIÓN DE LAS ESTRATEGIAS Y COMPONENTES DEL PROYECTO DE INVERSIÓN 7590</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</si>
  <si>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</si>
  <si>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PRESTAR SERVICIOS PROFESIONALES PARA ARTICULAR LAS ETAPAS CONTRACTUALES DE LOS PROCESOS A CARGO DE LA SUBSECRETARÍA DE GESTIÓN FINANCIERA.</t>
  </si>
  <si>
    <t>PRESTAR SERVICIOS PROFESIONALES PARA APOYAR LA LIQUIDACIÓN DE CUENTAS DE COBRO Y EL PAGO DE LOS PASIVOS EXIGIBLES DE LA SDHT</t>
  </si>
  <si>
    <t>MILYTZA GODOY RAMOS</t>
  </si>
  <si>
    <t>ELIZABETH CARRILLO MEDINA</t>
  </si>
  <si>
    <t>PRESTAR SERVICIOS PROFESIONALES PARA REALIZAR ANÁLISIS, SEGUIMIENTO Y REVISIÓN FINANCIERA Y ECONÓMICA A LOS PROGRAMAS Y COORDINAR LA IMPLEMENTACIÓN Y SEGUIMIENTO A LOS INSTRUMENTOS DE FINANCIACIÓN DEFINIDOS POR LA SECRETARIA DISTRITAL DEL HABITAT</t>
  </si>
  <si>
    <t>JAIRO ENRIQUE MOSQUERA PAEZ</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</si>
  <si>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</si>
  <si>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</si>
  <si>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PRESTAR SERVICIOS PROFESIONALES PARA REALIZAR, REVISAR Y CONCEPTUALIZAR LOS CONTENIDOS GRÁFICOS DE LA SDHT.</t>
  </si>
  <si>
    <t>PRESTAR SERVICIOS PROFESIONALES CON EL FIN DE DESARROLLAR ESTRATEGIAS CON EL SECTOR PRIVADO CON EL OBJETO DE FINANCIAR PROYECTOS DEL SECTOR HÁBITAT.</t>
  </si>
  <si>
    <t>PRESTAR SERVICIOS PROFESIONALES PARA ARTICULAR EL DISEÑO, IMPLEMENTACIÓN Y SEGUIMIENTO A LAS ESTRATEGIAS EMPRESARIALES DEL SECTOR PRIVADO DISEÑADA PARA CAPTAR RECURSOS CON EL OBJETO DE FINANCIAR PROYECTOS DEL SECTOR HÁBITAT.</t>
  </si>
  <si>
    <t>PRESTAR SERVICIOS DE APOYO ADMINISTRATIVO Y DE GESTIÓN DOCUMENTAL EN LA IMPLEMENTACIÓN DE INSTRUMENTOS DE FINANCIACIÓN PARA FACILITAR LA ADQUISICIÓN DE VIVIENDA DESARROLLADOS POR LA SUBSECRETARÍA DE GESTIÓN FINANCIERA.</t>
  </si>
  <si>
    <t>DIANA MARCELA RUANO FAJARDO</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</si>
  <si>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</si>
  <si>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PRESTAR SERVICIOS PROFESIONALES PARA APOYAR LA PLANEACIÓN Y DESARROLLO DE EVENTOS DE PROMOCIÓN Y POSICIONAMIENTO DE ALTERNATIVAS DE FINANCIACIÓN PARA LA ADQUISICIÓN DE SOLUCIONES HABITACIONALES ASÍ COMO EL DESARROLLO DE INTERVENCIONES DE URBANISMO TÁCTICO.</t>
  </si>
  <si>
    <t>PRESTAR SERVICIOS PROFESIONALES DESDE EL COMPONENTE FINANCIERO PARA REVISAR, HACER SEGUIMIENTO Y LEGALIZAR SUBSIDIOS ASOCIADOS A LOS INSTRUMENTOS DE FINANCIACIÓN DEFINIDOS POR LA SECRETARÍA DISTRITAL DEL HÁBITAT.</t>
  </si>
  <si>
    <t>PRESTAR SERVICIOS DE APOYO A LA GESTIÓN EN LA REALIZACIÓN DE CONTENIDOS GRÁFICOS EN LA SDHT</t>
  </si>
  <si>
    <t>PRESTAR SERVICIOS PROFESIONALES EN LOS PROCESOS CONTRACTUALES Y JURÍDICOS DE LA OAC.</t>
  </si>
  <si>
    <t>PRESTAR LOS SERVICIOS PROFESIONALES PARA BRINDAR SOPORTE JURÍDICO EN LOS PROCESOS PRECONTRACTUALES, CONTRACTUALES Y POSTCONTRACTUALES ADELANTADOS POR LA SUBDIRECCIÓN DE PROGRAMAS Y PROYECTOS</t>
  </si>
  <si>
    <t xml:space="preserve"> DIANA ANGELICA LOPEZ RODRIGUEZ</t>
  </si>
  <si>
    <t>WILLIAM GALEANO PALOMINO</t>
  </si>
  <si>
    <t>INFORME CONTRACTUAL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</si>
</sst>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42" formatCode="_-&quot;$&quot;\ * #,##0_-;\-&quot;$&quot;\ * #,##0_-;_-&quot;$&quot;\ * &quot;-&quot;_-;_-@_-"/>
    <numFmt numFmtId="44" formatCode="_-&quot;$&quot;\ * #,##0.00_-;\-&quot;$&quot;\ * #,##0.00_-;_-&quot;$&quot;\ * &quot;-&quot;??_-;_-@_-"/>
    <numFmt numFmtId="43" formatCode="_-* #,##0.00_-;\-* #,##0.00_-;_-* &quot;-&quot;??_-;_-@_-"/>
    <numFmt numFmtId="164" formatCode="&quot;$&quot;\ #,##0"/>
    <numFmt numFmtId="165" formatCode="[$$-240A]\ #,##0.00"/>
    <numFmt numFmtId="166" formatCode="[$$-240A]\ #,##0"/>
    <numFmt numFmtId="167" formatCode="0.0%"/>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sz val="10"/>
      <name val="Calibri Light"/>
      <family val="2"/>
      <scheme val="major"/>
    </font>
    <font>
      <b/>
      <sz val="10"/>
      <name val="Calibri Light"/>
      <family val="2"/>
      <scheme val="major"/>
    </font>
    <font>
      <b/>
      <u/>
      <sz val="9"/>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D6EDEE"/>
        <bgColor indexed="64"/>
      </patternFill>
    </fill>
    <fill>
      <patternFill patternType="solid">
        <fgColor theme="3" tint="0.39997558519241921"/>
        <bgColor indexed="64"/>
      </patternFill>
    </fill>
    <fill>
      <patternFill patternType="solid">
        <fgColor theme="3" tint="0.79998168889431442"/>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1" tint="0.34998626667073579"/>
      </left>
      <right style="thin">
        <color theme="1" tint="0.34998626667073579"/>
      </right>
      <top style="thin">
        <color theme="0" tint="-0.499984740745262"/>
      </top>
      <bottom style="thin">
        <color theme="1" tint="0.34998626667073579"/>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xf numFmtId="42" fontId="11" fillId="0" borderId="0" applyFont="0" applyFill="0" applyBorder="0" applyAlignment="0" applyProtection="0"/>
  </cellStyleXfs>
  <cellXfs count="54">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2" borderId="0" xfId="0" applyFont="1" applyFill="1" applyAlignment="1">
      <alignment vertical="center"/>
    </xf>
    <xf numFmtId="0" fontId="5" fillId="3" borderId="1" xfId="0" applyFont="1" applyFill="1" applyBorder="1" applyAlignment="1">
      <alignment horizontal="center" vertical="center" wrapText="1"/>
    </xf>
    <xf numFmtId="1" fontId="2" fillId="2"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0" fontId="10" fillId="0" borderId="0" xfId="0" applyFont="1"/>
    <xf numFmtId="0" fontId="0" fillId="0" borderId="0" xfId="0" applyAlignment="1">
      <alignment horizontal="center"/>
    </xf>
    <xf numFmtId="0" fontId="2" fillId="0" borderId="0" xfId="0" applyFont="1" applyAlignment="1">
      <alignment horizontal="left" vertical="center"/>
    </xf>
    <xf numFmtId="14" fontId="4" fillId="0" borderId="0" xfId="2" applyNumberFormat="1" applyFont="1" applyAlignment="1">
      <alignment horizontal="left" vertical="center" wrapText="1"/>
    </xf>
    <xf numFmtId="0" fontId="4" fillId="2" borderId="0" xfId="0" applyFont="1" applyFill="1" applyAlignment="1">
      <alignment horizontal="center" vertical="center" wrapText="1"/>
    </xf>
    <xf numFmtId="0" fontId="10" fillId="0" borderId="0" xfId="0" applyFont="1" applyAlignment="1">
      <alignment vertical="center"/>
    </xf>
    <xf numFmtId="164" fontId="12" fillId="0" borderId="0" xfId="0" applyNumberFormat="1" applyFont="1" applyAlignment="1">
      <alignment horizontal="right" vertical="center" wrapText="1"/>
    </xf>
    <xf numFmtId="164" fontId="13" fillId="0" borderId="0" xfId="0" applyNumberFormat="1" applyFont="1" applyAlignment="1">
      <alignment horizontal="right" vertical="center" wrapText="1"/>
    </xf>
    <xf numFmtId="0" fontId="10"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0" borderId="0" xfId="0" applyFont="1" applyAlignment="1">
      <alignment horizontal="right" vertical="center" wrapText="1"/>
    </xf>
    <xf numFmtId="0" fontId="10" fillId="0" borderId="0" xfId="0" applyFont="1" applyAlignment="1">
      <alignment horizontal="center"/>
    </xf>
    <xf numFmtId="0" fontId="4" fillId="2" borderId="0" xfId="0" applyFont="1" applyFill="1" applyAlignment="1">
      <alignment horizontal="center" vertical="center"/>
    </xf>
    <xf numFmtId="0" fontId="2" fillId="0" borderId="0" xfId="0" applyFont="1" applyAlignment="1">
      <alignment horizontal="center" vertical="center" wrapText="1"/>
    </xf>
    <xf numFmtId="0" fontId="5" fillId="5" borderId="1" xfId="0" applyFont="1" applyFill="1" applyBorder="1" applyAlignment="1">
      <alignment horizontal="center" vertical="center" wrapText="1"/>
    </xf>
    <xf numFmtId="1" fontId="2" fillId="0" borderId="3"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12" fillId="0" borderId="6" xfId="0" applyNumberFormat="1" applyFont="1" applyBorder="1" applyAlignment="1">
      <alignment horizontal="center" vertical="center"/>
    </xf>
    <xf numFmtId="14" fontId="4" fillId="0" borderId="2" xfId="2" applyNumberFormat="1" applyFont="1" applyBorder="1" applyAlignment="1">
      <alignment horizontal="left" vertical="center" wrapText="1"/>
    </xf>
    <xf numFmtId="0" fontId="4" fillId="0" borderId="3" xfId="0" applyFont="1" applyBorder="1" applyAlignment="1">
      <alignment horizontal="left" vertical="center"/>
    </xf>
    <xf numFmtId="5" fontId="12" fillId="0" borderId="6" xfId="14" applyNumberFormat="1" applyFont="1" applyFill="1" applyBorder="1" applyAlignment="1">
      <alignment vertical="top"/>
    </xf>
    <xf numFmtId="14" fontId="4" fillId="0" borderId="2" xfId="2" applyNumberFormat="1" applyFont="1" applyBorder="1" applyAlignment="1">
      <alignment horizontal="center" vertical="center" wrapText="1"/>
    </xf>
    <xf numFmtId="165" fontId="10" fillId="0" borderId="6" xfId="0" applyNumberFormat="1" applyFont="1" applyBorder="1" applyAlignment="1">
      <alignment horizontal="center" vertical="center"/>
    </xf>
    <xf numFmtId="0" fontId="12" fillId="0" borderId="6" xfId="0" applyFont="1" applyBorder="1" applyAlignment="1">
      <alignment vertical="top"/>
    </xf>
    <xf numFmtId="1" fontId="10" fillId="0" borderId="1" xfId="0" applyNumberFormat="1" applyFont="1" applyBorder="1" applyAlignment="1">
      <alignment horizontal="center" vertical="center"/>
    </xf>
    <xf numFmtId="164" fontId="2" fillId="0" borderId="3" xfId="0" applyNumberFormat="1" applyFont="1" applyBorder="1" applyAlignment="1">
      <alignment horizontal="right" vertical="center"/>
    </xf>
    <xf numFmtId="166" fontId="2" fillId="0" borderId="3" xfId="0" applyNumberFormat="1" applyFont="1" applyBorder="1" applyAlignment="1">
      <alignment horizontal="right" vertical="center"/>
    </xf>
    <xf numFmtId="166" fontId="12" fillId="0" borderId="5" xfId="0" applyNumberFormat="1" applyFont="1" applyBorder="1" applyAlignment="1">
      <alignment vertical="center"/>
    </xf>
    <xf numFmtId="9" fontId="2" fillId="0" borderId="4" xfId="13" applyFont="1" applyFill="1" applyBorder="1" applyAlignment="1">
      <alignment vertical="center"/>
    </xf>
    <xf numFmtId="167" fontId="2" fillId="0" borderId="2" xfId="13"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1" fontId="2" fillId="0" borderId="2" xfId="13"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0" fontId="14" fillId="0" borderId="0" xfId="0" applyFont="1" applyAlignment="1">
      <alignment vertical="center"/>
    </xf>
  </cellXfs>
  <cellStyles count="15">
    <cellStyle name="Hipervínculo" xfId="1" builtinId="8"/>
    <cellStyle name="Hipervínculo 2" xfId="11" xr:uid="{00000000-0005-0000-0000-000001000000}"/>
    <cellStyle name="Millares 2" xfId="3" xr:uid="{00000000-0005-0000-0000-000003000000}"/>
    <cellStyle name="Millares 3" xfId="7" xr:uid="{00000000-0005-0000-0000-000004000000}"/>
    <cellStyle name="Millares 3 4" xfId="10" xr:uid="{00000000-0005-0000-0000-000005000000}"/>
    <cellStyle name="Moneda [0]" xfId="14" builtinId="7"/>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4">
    <dxf>
      <fill>
        <patternFill>
          <bgColor theme="5" tint="0.79998168889431442"/>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4F0A7-CCDF-4445-8B3B-3DC58D871487}">
  <dimension ref="A1:R229"/>
  <sheetViews>
    <sheetView showGridLines="0" tabSelected="1" zoomScale="90" zoomScaleNormal="90" workbookViewId="0">
      <selection activeCell="A2" sqref="A2"/>
    </sheetView>
  </sheetViews>
  <sheetFormatPr baseColWidth="10" defaultColWidth="11.42578125" defaultRowHeight="15" x14ac:dyDescent="0.25"/>
  <cols>
    <col min="1" max="1" width="11" style="9" customWidth="1"/>
    <col min="2" max="3" width="12.28515625" style="10" customWidth="1"/>
    <col min="4" max="4" width="30.7109375" style="20" customWidth="1"/>
    <col min="5" max="5" width="29.28515625" style="11" customWidth="1"/>
    <col min="6" max="6" width="24.42578125" style="12" customWidth="1"/>
    <col min="7" max="7" width="22.42578125" style="13" customWidth="1"/>
    <col min="8" max="8" width="14.7109375" style="10" customWidth="1"/>
    <col min="9" max="9" width="15.140625" style="14" customWidth="1"/>
    <col min="10" max="10" width="27.7109375" style="15" customWidth="1"/>
    <col min="11" max="11" width="14.28515625" style="31" customWidth="1"/>
    <col min="12" max="12" width="22.7109375" style="25" customWidth="1"/>
    <col min="13" max="13" width="19.5703125" style="26" customWidth="1"/>
    <col min="14" max="14" width="22.7109375" style="17" customWidth="1"/>
    <col min="15" max="16" width="22.7109375" style="16" customWidth="1"/>
    <col min="17" max="17" width="22.7109375" style="18" customWidth="1"/>
    <col min="18" max="18" width="17.7109375" style="10" customWidth="1"/>
    <col min="19" max="19" width="1.42578125" style="2" customWidth="1"/>
    <col min="20" max="16384" width="11.42578125" style="2"/>
  </cols>
  <sheetData>
    <row r="1" spans="1:18" ht="6.6" customHeight="1" x14ac:dyDescent="0.25"/>
    <row r="2" spans="1:18" ht="12.75" x14ac:dyDescent="0.25">
      <c r="A2" s="53" t="s">
        <v>646</v>
      </c>
      <c r="B2" s="2"/>
      <c r="C2" s="2"/>
      <c r="D2" s="2"/>
      <c r="E2" s="22" t="s">
        <v>215</v>
      </c>
      <c r="F2" s="22"/>
      <c r="G2" s="23">
        <f>SUMIFS(N12:N229,I12:I229,"INVERSION")</f>
        <v>14773208200</v>
      </c>
      <c r="H2" s="2"/>
      <c r="I2" s="2"/>
      <c r="J2" s="2"/>
      <c r="K2" s="1"/>
      <c r="L2" s="27"/>
      <c r="M2" s="27"/>
      <c r="N2" s="2"/>
      <c r="O2" s="2"/>
      <c r="P2" s="2"/>
      <c r="Q2" s="2"/>
      <c r="R2" s="2"/>
    </row>
    <row r="3" spans="1:18" s="7" customFormat="1" ht="12.75" x14ac:dyDescent="0.25">
      <c r="E3" s="22" t="s">
        <v>216</v>
      </c>
      <c r="F3" s="22"/>
      <c r="G3" s="23">
        <f>+SUMIFS(N12:N229,I12:I229,"FUNCIONAMIENTO")</f>
        <v>0</v>
      </c>
      <c r="K3" s="32"/>
      <c r="L3" s="28"/>
      <c r="M3" s="28"/>
    </row>
    <row r="4" spans="1:18" s="21" customFormat="1" ht="12.75" x14ac:dyDescent="0.25">
      <c r="E4" s="22" t="s">
        <v>217</v>
      </c>
      <c r="F4" s="22"/>
      <c r="G4" s="23">
        <f>SUMIFS(N12:N229,I12:I229,"RECURSO EXTERNO")</f>
        <v>0</v>
      </c>
      <c r="L4" s="29"/>
      <c r="M4" s="29"/>
    </row>
    <row r="5" spans="1:18" ht="12.75" x14ac:dyDescent="0.25">
      <c r="A5" s="2"/>
      <c r="B5" s="2"/>
      <c r="C5" s="2"/>
      <c r="D5" s="2"/>
      <c r="E5" s="22" t="s">
        <v>218</v>
      </c>
      <c r="F5" s="22"/>
      <c r="G5" s="23">
        <f>SUMIFS(G12:G229,I12:I229,"APORTE EN ESPECIE")</f>
        <v>0</v>
      </c>
      <c r="H5" s="2"/>
      <c r="I5" s="2"/>
      <c r="J5" s="2"/>
      <c r="K5" s="1"/>
      <c r="L5" s="27"/>
      <c r="M5" s="27"/>
      <c r="N5" s="2"/>
      <c r="O5" s="2"/>
      <c r="P5" s="2"/>
      <c r="Q5" s="2"/>
      <c r="R5" s="2"/>
    </row>
    <row r="6" spans="1:18" ht="12.75" x14ac:dyDescent="0.25">
      <c r="A6" s="2"/>
      <c r="B6" s="2"/>
      <c r="C6" s="2"/>
      <c r="D6" s="2"/>
      <c r="E6" s="22" t="s">
        <v>219</v>
      </c>
      <c r="F6" s="22"/>
      <c r="G6" s="23">
        <f>SUMIFS(N12:N229,I12:I229,"Vigencia Futura")</f>
        <v>0</v>
      </c>
      <c r="H6" s="2"/>
      <c r="I6" s="2"/>
      <c r="J6" s="2"/>
      <c r="K6" s="1"/>
      <c r="L6" s="27"/>
      <c r="M6" s="27"/>
      <c r="N6" s="2"/>
      <c r="O6" s="2"/>
      <c r="P6" s="2"/>
      <c r="Q6" s="2"/>
      <c r="R6" s="2"/>
    </row>
    <row r="7" spans="1:18" ht="12.75" x14ac:dyDescent="0.25">
      <c r="A7" s="2"/>
      <c r="B7" s="2"/>
      <c r="C7" s="2"/>
      <c r="D7" s="2"/>
      <c r="E7" s="22" t="s">
        <v>220</v>
      </c>
      <c r="F7" s="22"/>
      <c r="G7" s="23">
        <f>SUMIFS(N12:N229,I12:I229,"Sistema General de Regalias")</f>
        <v>0</v>
      </c>
      <c r="H7" s="2"/>
      <c r="I7" s="2"/>
      <c r="J7" s="2"/>
      <c r="K7" s="1"/>
      <c r="L7" s="27"/>
      <c r="M7" s="27"/>
      <c r="N7" s="2"/>
      <c r="O7" s="2"/>
      <c r="P7" s="2"/>
      <c r="Q7" s="2"/>
      <c r="R7" s="2"/>
    </row>
    <row r="8" spans="1:18" ht="12.75" x14ac:dyDescent="0.25">
      <c r="A8" s="2"/>
      <c r="B8" s="2"/>
      <c r="C8" s="2"/>
      <c r="D8" s="2"/>
      <c r="E8" s="22"/>
      <c r="F8" s="22"/>
      <c r="G8" s="24">
        <f>+G2+G3+G4+G5+G6+G7</f>
        <v>14773208200</v>
      </c>
      <c r="H8" s="2"/>
      <c r="I8" s="2"/>
      <c r="J8" s="2"/>
      <c r="K8" s="1"/>
      <c r="L8" s="27"/>
      <c r="M8" s="27"/>
      <c r="N8" s="2"/>
      <c r="O8" s="2"/>
      <c r="P8" s="2"/>
      <c r="Q8" s="2"/>
      <c r="R8" s="2"/>
    </row>
    <row r="9" spans="1:18" ht="6.6" customHeight="1" x14ac:dyDescent="0.25">
      <c r="A9" s="1"/>
      <c r="B9" s="2"/>
      <c r="C9" s="2"/>
      <c r="D9" s="19"/>
      <c r="E9" s="2"/>
      <c r="F9" s="2"/>
      <c r="G9" s="3"/>
      <c r="H9" s="2"/>
      <c r="I9" s="4"/>
      <c r="J9" s="5"/>
      <c r="K9" s="33"/>
      <c r="L9" s="30"/>
      <c r="M9" s="30"/>
      <c r="N9" s="3"/>
      <c r="O9" s="5"/>
      <c r="P9" s="5"/>
      <c r="Q9" s="5"/>
      <c r="R9" s="6"/>
    </row>
    <row r="10" spans="1:18" ht="17.25" customHeight="1" x14ac:dyDescent="0.25">
      <c r="A10" s="52"/>
      <c r="B10" s="52"/>
      <c r="C10" s="52"/>
      <c r="D10" s="52"/>
      <c r="E10" s="52"/>
      <c r="F10" s="52"/>
      <c r="G10" s="52"/>
      <c r="H10" s="52"/>
      <c r="I10" s="52"/>
      <c r="J10" s="52"/>
      <c r="K10" s="52"/>
      <c r="L10" s="52"/>
      <c r="M10" s="52"/>
      <c r="N10" s="52"/>
      <c r="O10" s="52"/>
      <c r="P10" s="52"/>
      <c r="Q10" s="52"/>
      <c r="R10" s="52"/>
    </row>
    <row r="11" spans="1:18" ht="38.450000000000003" customHeight="1" x14ac:dyDescent="0.25">
      <c r="A11" s="34" t="s">
        <v>0</v>
      </c>
      <c r="B11" s="34" t="s">
        <v>1</v>
      </c>
      <c r="C11" s="34" t="s">
        <v>130</v>
      </c>
      <c r="D11" s="34" t="s">
        <v>200</v>
      </c>
      <c r="E11" s="34" t="s">
        <v>2</v>
      </c>
      <c r="F11" s="34" t="s">
        <v>3</v>
      </c>
      <c r="G11" s="34" t="s">
        <v>197</v>
      </c>
      <c r="H11" s="34" t="s">
        <v>4</v>
      </c>
      <c r="I11" s="34" t="s">
        <v>5</v>
      </c>
      <c r="J11" s="34" t="s">
        <v>6</v>
      </c>
      <c r="K11" s="34" t="s">
        <v>131</v>
      </c>
      <c r="L11" s="34" t="s">
        <v>132</v>
      </c>
      <c r="M11" s="34" t="s">
        <v>199</v>
      </c>
      <c r="N11" s="34" t="s">
        <v>198</v>
      </c>
      <c r="O11" s="34" t="s">
        <v>133</v>
      </c>
      <c r="P11" s="8" t="s">
        <v>134</v>
      </c>
      <c r="Q11" s="8" t="s">
        <v>135</v>
      </c>
      <c r="R11" s="8" t="s">
        <v>7</v>
      </c>
    </row>
    <row r="12" spans="1:18" ht="17.25" customHeight="1" x14ac:dyDescent="0.25">
      <c r="A12" s="35">
        <v>1</v>
      </c>
      <c r="B12" s="36">
        <v>44932</v>
      </c>
      <c r="C12" s="37">
        <v>44937</v>
      </c>
      <c r="D12" s="38" t="s">
        <v>233</v>
      </c>
      <c r="E12" s="39" t="s">
        <v>231</v>
      </c>
      <c r="F12" s="39" t="s">
        <v>453</v>
      </c>
      <c r="G12" s="40">
        <v>61600000</v>
      </c>
      <c r="H12" s="41">
        <v>45179</v>
      </c>
      <c r="I12" s="42" t="s">
        <v>103</v>
      </c>
      <c r="J12" s="43" t="s">
        <v>235</v>
      </c>
      <c r="K12" s="44">
        <v>0</v>
      </c>
      <c r="L12" s="45">
        <v>0</v>
      </c>
      <c r="M12" s="46">
        <v>0</v>
      </c>
      <c r="N12" s="47">
        <f t="shared" ref="N12:N75" si="0">+G12+L12-M12</f>
        <v>61600000</v>
      </c>
      <c r="O12" s="48">
        <v>0.08</v>
      </c>
      <c r="P12" s="49"/>
      <c r="Q12" s="50"/>
      <c r="R12" s="51"/>
    </row>
    <row r="13" spans="1:18" ht="17.25" customHeight="1" x14ac:dyDescent="0.25">
      <c r="A13" s="35">
        <v>2</v>
      </c>
      <c r="B13" s="36">
        <v>44937</v>
      </c>
      <c r="C13" s="37">
        <v>44939</v>
      </c>
      <c r="D13" s="38" t="s">
        <v>233</v>
      </c>
      <c r="E13" s="39" t="s">
        <v>24</v>
      </c>
      <c r="F13" s="39" t="s">
        <v>156</v>
      </c>
      <c r="G13" s="40">
        <v>115000000</v>
      </c>
      <c r="H13" s="41">
        <v>45242</v>
      </c>
      <c r="I13" s="42" t="s">
        <v>103</v>
      </c>
      <c r="J13" s="43" t="s">
        <v>236</v>
      </c>
      <c r="K13" s="44">
        <v>0</v>
      </c>
      <c r="L13" s="45">
        <v>0</v>
      </c>
      <c r="M13" s="46">
        <v>0</v>
      </c>
      <c r="N13" s="47">
        <f t="shared" si="0"/>
        <v>115000000</v>
      </c>
      <c r="O13" s="48">
        <v>0.06</v>
      </c>
      <c r="P13" s="49"/>
      <c r="Q13" s="50"/>
      <c r="R13" s="51"/>
    </row>
    <row r="14" spans="1:18" ht="17.25" customHeight="1" x14ac:dyDescent="0.25">
      <c r="A14" s="35">
        <v>3</v>
      </c>
      <c r="B14" s="36">
        <v>44938</v>
      </c>
      <c r="C14" s="37">
        <v>44939</v>
      </c>
      <c r="D14" s="38" t="s">
        <v>233</v>
      </c>
      <c r="E14" s="39" t="s">
        <v>126</v>
      </c>
      <c r="F14" s="39" t="s">
        <v>167</v>
      </c>
      <c r="G14" s="40">
        <v>50985000</v>
      </c>
      <c r="H14" s="41">
        <v>45211</v>
      </c>
      <c r="I14" s="42" t="s">
        <v>103</v>
      </c>
      <c r="J14" s="43" t="s">
        <v>237</v>
      </c>
      <c r="K14" s="44">
        <v>0</v>
      </c>
      <c r="L14" s="45">
        <v>0</v>
      </c>
      <c r="M14" s="46">
        <v>0</v>
      </c>
      <c r="N14" s="47">
        <f t="shared" si="0"/>
        <v>50985000</v>
      </c>
      <c r="O14" s="48">
        <v>7.0000000000000007E-2</v>
      </c>
      <c r="P14" s="49"/>
      <c r="Q14" s="50"/>
      <c r="R14" s="51"/>
    </row>
    <row r="15" spans="1:18" ht="17.25" customHeight="1" x14ac:dyDescent="0.25">
      <c r="A15" s="35">
        <v>4</v>
      </c>
      <c r="B15" s="36">
        <v>44939</v>
      </c>
      <c r="C15" s="37">
        <v>44943</v>
      </c>
      <c r="D15" s="38" t="s">
        <v>233</v>
      </c>
      <c r="E15" s="39" t="s">
        <v>454</v>
      </c>
      <c r="F15" s="39" t="s">
        <v>455</v>
      </c>
      <c r="G15" s="40">
        <v>33990000</v>
      </c>
      <c r="H15" s="41">
        <v>45032</v>
      </c>
      <c r="I15" s="42" t="s">
        <v>103</v>
      </c>
      <c r="J15" s="43" t="s">
        <v>238</v>
      </c>
      <c r="K15" s="44">
        <v>0</v>
      </c>
      <c r="L15" s="45">
        <v>0</v>
      </c>
      <c r="M15" s="46">
        <v>0</v>
      </c>
      <c r="N15" s="47">
        <f t="shared" si="0"/>
        <v>33990000</v>
      </c>
      <c r="O15" s="48">
        <v>0.16</v>
      </c>
      <c r="P15" s="49"/>
      <c r="Q15" s="50"/>
      <c r="R15" s="51"/>
    </row>
    <row r="16" spans="1:18" ht="17.25" customHeight="1" x14ac:dyDescent="0.25">
      <c r="A16" s="35">
        <v>5</v>
      </c>
      <c r="B16" s="36">
        <v>44938</v>
      </c>
      <c r="C16" s="37">
        <v>44939</v>
      </c>
      <c r="D16" s="38" t="s">
        <v>233</v>
      </c>
      <c r="E16" s="39" t="s">
        <v>205</v>
      </c>
      <c r="F16" s="39" t="s">
        <v>456</v>
      </c>
      <c r="G16" s="40">
        <v>104500000</v>
      </c>
      <c r="H16" s="41">
        <v>45272</v>
      </c>
      <c r="I16" s="42" t="s">
        <v>103</v>
      </c>
      <c r="J16" s="43" t="s">
        <v>239</v>
      </c>
      <c r="K16" s="44">
        <v>0</v>
      </c>
      <c r="L16" s="45">
        <v>0</v>
      </c>
      <c r="M16" s="46">
        <v>0</v>
      </c>
      <c r="N16" s="47">
        <f t="shared" si="0"/>
        <v>104500000</v>
      </c>
      <c r="O16" s="48">
        <v>0.05</v>
      </c>
      <c r="P16" s="49"/>
      <c r="Q16" s="50"/>
      <c r="R16" s="51"/>
    </row>
    <row r="17" spans="1:18" ht="17.25" customHeight="1" x14ac:dyDescent="0.25">
      <c r="A17" s="35">
        <v>6</v>
      </c>
      <c r="B17" s="36">
        <v>44939</v>
      </c>
      <c r="C17" s="37">
        <v>44944</v>
      </c>
      <c r="D17" s="38" t="s">
        <v>233</v>
      </c>
      <c r="E17" s="39" t="s">
        <v>457</v>
      </c>
      <c r="F17" s="39" t="s">
        <v>458</v>
      </c>
      <c r="G17" s="40">
        <v>73233000</v>
      </c>
      <c r="H17" s="41">
        <v>45216</v>
      </c>
      <c r="I17" s="42" t="s">
        <v>103</v>
      </c>
      <c r="J17" s="43" t="s">
        <v>240</v>
      </c>
      <c r="K17" s="44">
        <v>0</v>
      </c>
      <c r="L17" s="45">
        <v>0</v>
      </c>
      <c r="M17" s="46">
        <v>0</v>
      </c>
      <c r="N17" s="47">
        <f t="shared" si="0"/>
        <v>73233000</v>
      </c>
      <c r="O17" s="48">
        <v>0.05</v>
      </c>
      <c r="P17" s="49"/>
      <c r="Q17" s="50"/>
      <c r="R17" s="51"/>
    </row>
    <row r="18" spans="1:18" ht="17.25" customHeight="1" x14ac:dyDescent="0.25">
      <c r="A18" s="35">
        <v>7</v>
      </c>
      <c r="B18" s="36">
        <v>44939</v>
      </c>
      <c r="C18" s="37">
        <v>44944</v>
      </c>
      <c r="D18" s="38" t="s">
        <v>233</v>
      </c>
      <c r="E18" s="39" t="s">
        <v>210</v>
      </c>
      <c r="F18" s="39" t="s">
        <v>459</v>
      </c>
      <c r="G18" s="40">
        <v>94500000</v>
      </c>
      <c r="H18" s="41">
        <v>45216</v>
      </c>
      <c r="I18" s="42" t="s">
        <v>103</v>
      </c>
      <c r="J18" s="43" t="s">
        <v>241</v>
      </c>
      <c r="K18" s="44">
        <v>0</v>
      </c>
      <c r="L18" s="45">
        <v>0</v>
      </c>
      <c r="M18" s="46">
        <v>0</v>
      </c>
      <c r="N18" s="47">
        <f t="shared" si="0"/>
        <v>94500000</v>
      </c>
      <c r="O18" s="48">
        <v>0.05</v>
      </c>
      <c r="P18" s="49"/>
      <c r="Q18" s="50"/>
      <c r="R18" s="51"/>
    </row>
    <row r="19" spans="1:18" ht="17.25" customHeight="1" x14ac:dyDescent="0.25">
      <c r="A19" s="35">
        <v>8</v>
      </c>
      <c r="B19" s="36">
        <v>44939</v>
      </c>
      <c r="C19" s="37">
        <v>44944</v>
      </c>
      <c r="D19" s="38" t="s">
        <v>234</v>
      </c>
      <c r="E19" s="39" t="s">
        <v>187</v>
      </c>
      <c r="F19" s="39" t="s">
        <v>460</v>
      </c>
      <c r="G19" s="40">
        <v>36000000</v>
      </c>
      <c r="H19" s="41">
        <v>45216</v>
      </c>
      <c r="I19" s="42" t="s">
        <v>103</v>
      </c>
      <c r="J19" s="43" t="s">
        <v>242</v>
      </c>
      <c r="K19" s="44">
        <v>0</v>
      </c>
      <c r="L19" s="45">
        <v>0</v>
      </c>
      <c r="M19" s="46">
        <v>0</v>
      </c>
      <c r="N19" s="47">
        <f t="shared" si="0"/>
        <v>36000000</v>
      </c>
      <c r="O19" s="48">
        <v>0.05</v>
      </c>
      <c r="P19" s="49"/>
      <c r="Q19" s="50"/>
      <c r="R19" s="51"/>
    </row>
    <row r="20" spans="1:18" ht="17.25" customHeight="1" x14ac:dyDescent="0.25">
      <c r="A20" s="35">
        <v>9</v>
      </c>
      <c r="B20" s="36">
        <v>44942</v>
      </c>
      <c r="C20" s="37">
        <v>44944</v>
      </c>
      <c r="D20" s="38" t="s">
        <v>233</v>
      </c>
      <c r="E20" s="39" t="s">
        <v>177</v>
      </c>
      <c r="F20" s="39" t="s">
        <v>461</v>
      </c>
      <c r="G20" s="40">
        <v>142640000</v>
      </c>
      <c r="H20" s="41">
        <v>45186</v>
      </c>
      <c r="I20" s="42" t="s">
        <v>103</v>
      </c>
      <c r="J20" s="43" t="s">
        <v>243</v>
      </c>
      <c r="K20" s="44">
        <v>0</v>
      </c>
      <c r="L20" s="45">
        <v>0</v>
      </c>
      <c r="M20" s="46">
        <v>0</v>
      </c>
      <c r="N20" s="47">
        <f t="shared" si="0"/>
        <v>142640000</v>
      </c>
      <c r="O20" s="48">
        <v>0.05</v>
      </c>
      <c r="P20" s="49"/>
      <c r="Q20" s="50"/>
      <c r="R20" s="51"/>
    </row>
    <row r="21" spans="1:18" ht="17.25" customHeight="1" x14ac:dyDescent="0.25">
      <c r="A21" s="35">
        <v>10</v>
      </c>
      <c r="B21" s="36">
        <v>44942</v>
      </c>
      <c r="C21" s="37">
        <v>44942</v>
      </c>
      <c r="D21" s="38" t="s">
        <v>233</v>
      </c>
      <c r="E21" s="39" t="s">
        <v>31</v>
      </c>
      <c r="F21" s="39" t="s">
        <v>462</v>
      </c>
      <c r="G21" s="40">
        <v>73800000</v>
      </c>
      <c r="H21" s="41">
        <v>45214</v>
      </c>
      <c r="I21" s="42" t="s">
        <v>103</v>
      </c>
      <c r="J21" s="43" t="s">
        <v>244</v>
      </c>
      <c r="K21" s="44">
        <v>0</v>
      </c>
      <c r="L21" s="45">
        <v>0</v>
      </c>
      <c r="M21" s="46">
        <v>0</v>
      </c>
      <c r="N21" s="47">
        <f t="shared" si="0"/>
        <v>73800000</v>
      </c>
      <c r="O21" s="48">
        <v>0.06</v>
      </c>
      <c r="P21" s="49"/>
      <c r="Q21" s="50"/>
      <c r="R21" s="51"/>
    </row>
    <row r="22" spans="1:18" ht="17.25" customHeight="1" x14ac:dyDescent="0.25">
      <c r="A22" s="35">
        <v>11</v>
      </c>
      <c r="B22" s="36">
        <v>44942</v>
      </c>
      <c r="C22" s="37">
        <v>44944</v>
      </c>
      <c r="D22" s="38" t="s">
        <v>233</v>
      </c>
      <c r="E22" s="39" t="s">
        <v>188</v>
      </c>
      <c r="F22" s="39" t="s">
        <v>463</v>
      </c>
      <c r="G22" s="40">
        <v>60255000</v>
      </c>
      <c r="H22" s="41">
        <v>45216</v>
      </c>
      <c r="I22" s="42" t="s">
        <v>103</v>
      </c>
      <c r="J22" s="43" t="s">
        <v>245</v>
      </c>
      <c r="K22" s="44">
        <v>0</v>
      </c>
      <c r="L22" s="45">
        <v>0</v>
      </c>
      <c r="M22" s="46">
        <v>0</v>
      </c>
      <c r="N22" s="47">
        <f t="shared" si="0"/>
        <v>60255000</v>
      </c>
      <c r="O22" s="48">
        <v>0.05</v>
      </c>
      <c r="P22" s="49"/>
      <c r="Q22" s="50"/>
      <c r="R22" s="51"/>
    </row>
    <row r="23" spans="1:18" ht="17.25" customHeight="1" x14ac:dyDescent="0.25">
      <c r="A23" s="35">
        <v>12</v>
      </c>
      <c r="B23" s="36">
        <v>44945</v>
      </c>
      <c r="C23" s="37">
        <v>44949</v>
      </c>
      <c r="D23" s="38" t="s">
        <v>233</v>
      </c>
      <c r="E23" s="39" t="s">
        <v>464</v>
      </c>
      <c r="F23" s="39" t="s">
        <v>465</v>
      </c>
      <c r="G23" s="40">
        <v>85500000</v>
      </c>
      <c r="H23" s="41">
        <v>45221</v>
      </c>
      <c r="I23" s="42" t="s">
        <v>103</v>
      </c>
      <c r="J23" s="43" t="s">
        <v>246</v>
      </c>
      <c r="K23" s="44">
        <v>0</v>
      </c>
      <c r="L23" s="45">
        <v>0</v>
      </c>
      <c r="M23" s="46">
        <v>0</v>
      </c>
      <c r="N23" s="47">
        <f t="shared" si="0"/>
        <v>85500000</v>
      </c>
      <c r="O23" s="48">
        <v>0.03</v>
      </c>
      <c r="P23" s="49"/>
      <c r="Q23" s="50"/>
      <c r="R23" s="51"/>
    </row>
    <row r="24" spans="1:18" ht="17.25" customHeight="1" x14ac:dyDescent="0.25">
      <c r="A24" s="35">
        <v>13</v>
      </c>
      <c r="B24" s="36">
        <v>44945</v>
      </c>
      <c r="C24" s="37">
        <v>44949</v>
      </c>
      <c r="D24" s="38" t="s">
        <v>233</v>
      </c>
      <c r="E24" s="39" t="s">
        <v>466</v>
      </c>
      <c r="F24" s="39" t="s">
        <v>467</v>
      </c>
      <c r="G24" s="40">
        <v>57600000</v>
      </c>
      <c r="H24" s="41">
        <v>45221</v>
      </c>
      <c r="I24" s="42" t="s">
        <v>103</v>
      </c>
      <c r="J24" s="43" t="s">
        <v>247</v>
      </c>
      <c r="K24" s="44">
        <v>0</v>
      </c>
      <c r="L24" s="45">
        <v>0</v>
      </c>
      <c r="M24" s="46">
        <v>0</v>
      </c>
      <c r="N24" s="47">
        <f t="shared" si="0"/>
        <v>57600000</v>
      </c>
      <c r="O24" s="48">
        <v>0.03</v>
      </c>
      <c r="P24" s="49"/>
      <c r="Q24" s="50"/>
      <c r="R24" s="51"/>
    </row>
    <row r="25" spans="1:18" ht="17.25" customHeight="1" x14ac:dyDescent="0.25">
      <c r="A25" s="35">
        <v>14</v>
      </c>
      <c r="B25" s="36">
        <v>44945</v>
      </c>
      <c r="C25" s="37">
        <v>44949</v>
      </c>
      <c r="D25" s="38" t="s">
        <v>233</v>
      </c>
      <c r="E25" s="39" t="s">
        <v>175</v>
      </c>
      <c r="F25" s="39" t="s">
        <v>468</v>
      </c>
      <c r="G25" s="40">
        <v>53280000</v>
      </c>
      <c r="H25" s="41">
        <v>45221</v>
      </c>
      <c r="I25" s="42" t="s">
        <v>103</v>
      </c>
      <c r="J25" s="43" t="s">
        <v>248</v>
      </c>
      <c r="K25" s="44">
        <v>0</v>
      </c>
      <c r="L25" s="45">
        <v>0</v>
      </c>
      <c r="M25" s="46">
        <v>0</v>
      </c>
      <c r="N25" s="47">
        <f t="shared" si="0"/>
        <v>53280000</v>
      </c>
      <c r="O25" s="48">
        <v>0.03</v>
      </c>
      <c r="P25" s="49"/>
      <c r="Q25" s="50"/>
      <c r="R25" s="51"/>
    </row>
    <row r="26" spans="1:18" ht="17.25" customHeight="1" x14ac:dyDescent="0.25">
      <c r="A26" s="35">
        <v>15</v>
      </c>
      <c r="B26" s="36">
        <v>44945</v>
      </c>
      <c r="C26" s="37">
        <v>44952</v>
      </c>
      <c r="D26" s="38" t="s">
        <v>233</v>
      </c>
      <c r="E26" s="39" t="s">
        <v>469</v>
      </c>
      <c r="F26" s="39" t="s">
        <v>470</v>
      </c>
      <c r="G26" s="40">
        <v>38400000</v>
      </c>
      <c r="H26" s="41">
        <v>45132</v>
      </c>
      <c r="I26" s="42" t="s">
        <v>103</v>
      </c>
      <c r="J26" s="43" t="s">
        <v>249</v>
      </c>
      <c r="K26" s="44">
        <v>0</v>
      </c>
      <c r="L26" s="45">
        <v>0</v>
      </c>
      <c r="M26" s="46">
        <v>0</v>
      </c>
      <c r="N26" s="47">
        <f t="shared" si="0"/>
        <v>38400000</v>
      </c>
      <c r="O26" s="48">
        <v>0.03</v>
      </c>
      <c r="P26" s="49"/>
      <c r="Q26" s="50"/>
      <c r="R26" s="51"/>
    </row>
    <row r="27" spans="1:18" ht="17.25" customHeight="1" x14ac:dyDescent="0.25">
      <c r="A27" s="35">
        <v>16</v>
      </c>
      <c r="B27" s="36">
        <v>44945</v>
      </c>
      <c r="C27" s="37">
        <v>44952</v>
      </c>
      <c r="D27" s="38" t="s">
        <v>233</v>
      </c>
      <c r="E27" s="39" t="s">
        <v>471</v>
      </c>
      <c r="F27" s="39" t="s">
        <v>472</v>
      </c>
      <c r="G27" s="40">
        <v>64890000</v>
      </c>
      <c r="H27" s="41">
        <v>45224</v>
      </c>
      <c r="I27" s="42" t="s">
        <v>103</v>
      </c>
      <c r="J27" s="43" t="s">
        <v>250</v>
      </c>
      <c r="K27" s="44">
        <v>0</v>
      </c>
      <c r="L27" s="45">
        <v>0</v>
      </c>
      <c r="M27" s="46">
        <v>0</v>
      </c>
      <c r="N27" s="47">
        <f t="shared" si="0"/>
        <v>64890000</v>
      </c>
      <c r="O27" s="48">
        <v>0.02</v>
      </c>
      <c r="P27" s="49"/>
      <c r="Q27" s="50"/>
      <c r="R27" s="51"/>
    </row>
    <row r="28" spans="1:18" ht="17.25" customHeight="1" x14ac:dyDescent="0.25">
      <c r="A28" s="35">
        <v>17</v>
      </c>
      <c r="B28" s="36">
        <v>44945</v>
      </c>
      <c r="C28" s="37">
        <v>44952</v>
      </c>
      <c r="D28" s="38" t="s">
        <v>233</v>
      </c>
      <c r="E28" s="39" t="s">
        <v>111</v>
      </c>
      <c r="F28" s="39" t="s">
        <v>473</v>
      </c>
      <c r="G28" s="40">
        <v>64890000</v>
      </c>
      <c r="H28" s="41">
        <v>45224</v>
      </c>
      <c r="I28" s="42" t="s">
        <v>103</v>
      </c>
      <c r="J28" s="43" t="s">
        <v>251</v>
      </c>
      <c r="K28" s="44">
        <v>0</v>
      </c>
      <c r="L28" s="45">
        <v>0</v>
      </c>
      <c r="M28" s="46">
        <v>0</v>
      </c>
      <c r="N28" s="47">
        <f t="shared" si="0"/>
        <v>64890000</v>
      </c>
      <c r="O28" s="48">
        <v>0.02</v>
      </c>
      <c r="P28" s="49"/>
      <c r="Q28" s="50"/>
      <c r="R28" s="51"/>
    </row>
    <row r="29" spans="1:18" ht="17.25" customHeight="1" x14ac:dyDescent="0.25">
      <c r="A29" s="35">
        <v>18</v>
      </c>
      <c r="B29" s="36">
        <v>44942</v>
      </c>
      <c r="C29" s="37">
        <v>44945</v>
      </c>
      <c r="D29" s="38" t="s">
        <v>234</v>
      </c>
      <c r="E29" s="39" t="s">
        <v>105</v>
      </c>
      <c r="F29" s="39" t="s">
        <v>474</v>
      </c>
      <c r="G29" s="40">
        <v>27000000</v>
      </c>
      <c r="H29" s="41">
        <v>45217</v>
      </c>
      <c r="I29" s="42" t="s">
        <v>103</v>
      </c>
      <c r="J29" s="43" t="s">
        <v>252</v>
      </c>
      <c r="K29" s="44">
        <v>0</v>
      </c>
      <c r="L29" s="45">
        <v>0</v>
      </c>
      <c r="M29" s="46">
        <v>0</v>
      </c>
      <c r="N29" s="47">
        <f t="shared" si="0"/>
        <v>27000000</v>
      </c>
      <c r="O29" s="48">
        <v>0.04</v>
      </c>
      <c r="P29" s="49"/>
      <c r="Q29" s="50"/>
      <c r="R29" s="51"/>
    </row>
    <row r="30" spans="1:18" ht="17.25" customHeight="1" x14ac:dyDescent="0.25">
      <c r="A30" s="35">
        <v>19</v>
      </c>
      <c r="B30" s="36">
        <v>44942</v>
      </c>
      <c r="C30" s="37">
        <v>44942</v>
      </c>
      <c r="D30" s="38" t="s">
        <v>234</v>
      </c>
      <c r="E30" s="39" t="s">
        <v>69</v>
      </c>
      <c r="F30" s="39" t="s">
        <v>475</v>
      </c>
      <c r="G30" s="40">
        <v>43200000</v>
      </c>
      <c r="H30" s="41">
        <v>45214</v>
      </c>
      <c r="I30" s="42" t="s">
        <v>103</v>
      </c>
      <c r="J30" s="43" t="s">
        <v>253</v>
      </c>
      <c r="K30" s="44">
        <v>0</v>
      </c>
      <c r="L30" s="45">
        <v>0</v>
      </c>
      <c r="M30" s="46">
        <v>0</v>
      </c>
      <c r="N30" s="47">
        <f t="shared" si="0"/>
        <v>43200000</v>
      </c>
      <c r="O30" s="48">
        <v>0.06</v>
      </c>
      <c r="P30" s="49"/>
      <c r="Q30" s="50"/>
      <c r="R30" s="51"/>
    </row>
    <row r="31" spans="1:18" ht="17.25" customHeight="1" x14ac:dyDescent="0.25">
      <c r="A31" s="35">
        <v>20</v>
      </c>
      <c r="B31" s="36">
        <v>44942</v>
      </c>
      <c r="C31" s="37">
        <v>44942</v>
      </c>
      <c r="D31" s="38" t="s">
        <v>233</v>
      </c>
      <c r="E31" s="39" t="s">
        <v>39</v>
      </c>
      <c r="F31" s="39" t="s">
        <v>476</v>
      </c>
      <c r="G31" s="40">
        <v>57510000</v>
      </c>
      <c r="H31" s="41">
        <v>45214</v>
      </c>
      <c r="I31" s="42" t="s">
        <v>103</v>
      </c>
      <c r="J31" s="43" t="s">
        <v>254</v>
      </c>
      <c r="K31" s="44">
        <v>0</v>
      </c>
      <c r="L31" s="45">
        <v>0</v>
      </c>
      <c r="M31" s="46">
        <v>0</v>
      </c>
      <c r="N31" s="47">
        <f t="shared" si="0"/>
        <v>57510000</v>
      </c>
      <c r="O31" s="48">
        <v>0.06</v>
      </c>
      <c r="P31" s="49"/>
      <c r="Q31" s="50"/>
      <c r="R31" s="51"/>
    </row>
    <row r="32" spans="1:18" ht="17.25" customHeight="1" x14ac:dyDescent="0.25">
      <c r="A32" s="35">
        <v>21</v>
      </c>
      <c r="B32" s="36">
        <v>44942</v>
      </c>
      <c r="C32" s="37">
        <v>44944</v>
      </c>
      <c r="D32" s="38" t="s">
        <v>233</v>
      </c>
      <c r="E32" s="39" t="s">
        <v>21</v>
      </c>
      <c r="F32" s="39" t="s">
        <v>477</v>
      </c>
      <c r="G32" s="40">
        <v>83430000</v>
      </c>
      <c r="H32" s="41">
        <v>45216</v>
      </c>
      <c r="I32" s="42" t="s">
        <v>103</v>
      </c>
      <c r="J32" s="43" t="s">
        <v>255</v>
      </c>
      <c r="K32" s="44">
        <v>0</v>
      </c>
      <c r="L32" s="45">
        <v>0</v>
      </c>
      <c r="M32" s="46">
        <v>0</v>
      </c>
      <c r="N32" s="47">
        <f t="shared" si="0"/>
        <v>83430000</v>
      </c>
      <c r="O32" s="48">
        <v>0.05</v>
      </c>
      <c r="P32" s="49"/>
      <c r="Q32" s="50"/>
      <c r="R32" s="51"/>
    </row>
    <row r="33" spans="1:18" ht="17.25" customHeight="1" x14ac:dyDescent="0.25">
      <c r="A33" s="35">
        <v>22</v>
      </c>
      <c r="B33" s="36">
        <v>44942</v>
      </c>
      <c r="C33" s="37">
        <v>44944</v>
      </c>
      <c r="D33" s="38" t="s">
        <v>233</v>
      </c>
      <c r="E33" s="39" t="s">
        <v>160</v>
      </c>
      <c r="F33" s="39" t="s">
        <v>478</v>
      </c>
      <c r="G33" s="40">
        <v>83430000</v>
      </c>
      <c r="H33" s="41">
        <v>45216</v>
      </c>
      <c r="I33" s="42" t="s">
        <v>103</v>
      </c>
      <c r="J33" s="43" t="s">
        <v>256</v>
      </c>
      <c r="K33" s="44">
        <v>0</v>
      </c>
      <c r="L33" s="45">
        <v>0</v>
      </c>
      <c r="M33" s="46">
        <v>0</v>
      </c>
      <c r="N33" s="47">
        <f t="shared" si="0"/>
        <v>83430000</v>
      </c>
      <c r="O33" s="48">
        <v>0.05</v>
      </c>
      <c r="P33" s="49"/>
      <c r="Q33" s="50"/>
      <c r="R33" s="51"/>
    </row>
    <row r="34" spans="1:18" ht="17.25" customHeight="1" x14ac:dyDescent="0.25">
      <c r="A34" s="35">
        <v>23</v>
      </c>
      <c r="B34" s="36">
        <v>44942</v>
      </c>
      <c r="C34" s="37">
        <v>44944</v>
      </c>
      <c r="D34" s="38" t="s">
        <v>233</v>
      </c>
      <c r="E34" s="39" t="s">
        <v>11</v>
      </c>
      <c r="F34" s="39" t="s">
        <v>479</v>
      </c>
      <c r="G34" s="40">
        <v>90810000</v>
      </c>
      <c r="H34" s="41">
        <v>45216</v>
      </c>
      <c r="I34" s="42" t="s">
        <v>103</v>
      </c>
      <c r="J34" s="43" t="s">
        <v>257</v>
      </c>
      <c r="K34" s="44">
        <v>0</v>
      </c>
      <c r="L34" s="45">
        <v>0</v>
      </c>
      <c r="M34" s="46">
        <v>0</v>
      </c>
      <c r="N34" s="47">
        <f t="shared" si="0"/>
        <v>90810000</v>
      </c>
      <c r="O34" s="48">
        <v>0.05</v>
      </c>
      <c r="P34" s="49"/>
      <c r="Q34" s="50"/>
      <c r="R34" s="51"/>
    </row>
    <row r="35" spans="1:18" ht="17.25" customHeight="1" x14ac:dyDescent="0.25">
      <c r="A35" s="35">
        <v>24</v>
      </c>
      <c r="B35" s="36">
        <v>44943</v>
      </c>
      <c r="C35" s="37">
        <v>44945</v>
      </c>
      <c r="D35" s="38" t="s">
        <v>233</v>
      </c>
      <c r="E35" s="39" t="s">
        <v>10</v>
      </c>
      <c r="F35" s="39" t="s">
        <v>480</v>
      </c>
      <c r="G35" s="40">
        <v>69570000</v>
      </c>
      <c r="H35" s="41">
        <v>45217</v>
      </c>
      <c r="I35" s="42" t="s">
        <v>103</v>
      </c>
      <c r="J35" s="43" t="s">
        <v>258</v>
      </c>
      <c r="K35" s="44">
        <v>0</v>
      </c>
      <c r="L35" s="45">
        <v>0</v>
      </c>
      <c r="M35" s="46">
        <v>0</v>
      </c>
      <c r="N35" s="47">
        <f t="shared" si="0"/>
        <v>69570000</v>
      </c>
      <c r="O35" s="48">
        <v>0.04</v>
      </c>
      <c r="P35" s="49"/>
      <c r="Q35" s="50"/>
      <c r="R35" s="51"/>
    </row>
    <row r="36" spans="1:18" ht="17.25" customHeight="1" x14ac:dyDescent="0.25">
      <c r="A36" s="35">
        <v>25</v>
      </c>
      <c r="B36" s="36">
        <v>44942</v>
      </c>
      <c r="C36" s="37">
        <v>44944</v>
      </c>
      <c r="D36" s="38" t="s">
        <v>233</v>
      </c>
      <c r="E36" s="39" t="s">
        <v>113</v>
      </c>
      <c r="F36" s="39" t="s">
        <v>481</v>
      </c>
      <c r="G36" s="40">
        <v>69570000</v>
      </c>
      <c r="H36" s="41">
        <v>45216</v>
      </c>
      <c r="I36" s="42" t="s">
        <v>103</v>
      </c>
      <c r="J36" s="43" t="s">
        <v>259</v>
      </c>
      <c r="K36" s="44">
        <v>0</v>
      </c>
      <c r="L36" s="45">
        <v>0</v>
      </c>
      <c r="M36" s="46">
        <v>0</v>
      </c>
      <c r="N36" s="47">
        <f t="shared" si="0"/>
        <v>69570000</v>
      </c>
      <c r="O36" s="48">
        <v>0.05</v>
      </c>
      <c r="P36" s="49"/>
      <c r="Q36" s="50"/>
      <c r="R36" s="51"/>
    </row>
    <row r="37" spans="1:18" ht="17.25" customHeight="1" x14ac:dyDescent="0.25">
      <c r="A37" s="35">
        <v>26</v>
      </c>
      <c r="B37" s="36">
        <v>44942</v>
      </c>
      <c r="C37" s="37">
        <v>44945</v>
      </c>
      <c r="D37" s="38" t="s">
        <v>233</v>
      </c>
      <c r="E37" s="39" t="s">
        <v>25</v>
      </c>
      <c r="F37" s="39" t="s">
        <v>482</v>
      </c>
      <c r="G37" s="40">
        <v>112500000</v>
      </c>
      <c r="H37" s="41">
        <v>45217</v>
      </c>
      <c r="I37" s="42" t="s">
        <v>103</v>
      </c>
      <c r="J37" s="43" t="s">
        <v>260</v>
      </c>
      <c r="K37" s="44">
        <v>0</v>
      </c>
      <c r="L37" s="45">
        <v>0</v>
      </c>
      <c r="M37" s="46">
        <v>0</v>
      </c>
      <c r="N37" s="47">
        <f t="shared" si="0"/>
        <v>112500000</v>
      </c>
      <c r="O37" s="48">
        <v>0.04</v>
      </c>
      <c r="P37" s="49"/>
      <c r="Q37" s="50"/>
      <c r="R37" s="51"/>
    </row>
    <row r="38" spans="1:18" ht="17.25" customHeight="1" x14ac:dyDescent="0.25">
      <c r="A38" s="35">
        <v>27</v>
      </c>
      <c r="B38" s="36">
        <v>44942</v>
      </c>
      <c r="C38" s="37">
        <v>44944</v>
      </c>
      <c r="D38" s="38" t="s">
        <v>233</v>
      </c>
      <c r="E38" s="39" t="s">
        <v>145</v>
      </c>
      <c r="F38" s="39" t="s">
        <v>483</v>
      </c>
      <c r="G38" s="40">
        <v>90000000</v>
      </c>
      <c r="H38" s="41">
        <v>45247</v>
      </c>
      <c r="I38" s="42" t="s">
        <v>103</v>
      </c>
      <c r="J38" s="43" t="s">
        <v>261</v>
      </c>
      <c r="K38" s="44">
        <v>0</v>
      </c>
      <c r="L38" s="45">
        <v>0</v>
      </c>
      <c r="M38" s="46">
        <v>0</v>
      </c>
      <c r="N38" s="47">
        <f t="shared" si="0"/>
        <v>90000000</v>
      </c>
      <c r="O38" s="48">
        <v>0.04</v>
      </c>
      <c r="P38" s="49"/>
      <c r="Q38" s="50"/>
      <c r="R38" s="51"/>
    </row>
    <row r="39" spans="1:18" ht="17.25" customHeight="1" x14ac:dyDescent="0.25">
      <c r="A39" s="35">
        <v>28</v>
      </c>
      <c r="B39" s="36">
        <v>44943</v>
      </c>
      <c r="C39" s="37">
        <v>44945</v>
      </c>
      <c r="D39" s="38" t="s">
        <v>234</v>
      </c>
      <c r="E39" s="39" t="s">
        <v>96</v>
      </c>
      <c r="F39" s="39" t="s">
        <v>474</v>
      </c>
      <c r="G39" s="40">
        <v>27000000</v>
      </c>
      <c r="H39" s="41">
        <v>45217</v>
      </c>
      <c r="I39" s="42" t="s">
        <v>103</v>
      </c>
      <c r="J39" s="43" t="s">
        <v>262</v>
      </c>
      <c r="K39" s="44">
        <v>0</v>
      </c>
      <c r="L39" s="45">
        <v>0</v>
      </c>
      <c r="M39" s="46">
        <v>0</v>
      </c>
      <c r="N39" s="47">
        <f t="shared" si="0"/>
        <v>27000000</v>
      </c>
      <c r="O39" s="48">
        <v>0.04</v>
      </c>
      <c r="P39" s="49"/>
      <c r="Q39" s="50"/>
      <c r="R39" s="51"/>
    </row>
    <row r="40" spans="1:18" ht="17.25" customHeight="1" x14ac:dyDescent="0.25">
      <c r="A40" s="35">
        <v>29</v>
      </c>
      <c r="B40" s="36">
        <v>44944</v>
      </c>
      <c r="C40" s="37">
        <v>44946</v>
      </c>
      <c r="D40" s="38" t="s">
        <v>233</v>
      </c>
      <c r="E40" s="39" t="s">
        <v>484</v>
      </c>
      <c r="F40" s="39" t="s">
        <v>88</v>
      </c>
      <c r="G40" s="40">
        <v>62881500</v>
      </c>
      <c r="H40" s="41">
        <v>45279</v>
      </c>
      <c r="I40" s="42" t="s">
        <v>103</v>
      </c>
      <c r="J40" s="43" t="s">
        <v>263</v>
      </c>
      <c r="K40" s="44">
        <v>0</v>
      </c>
      <c r="L40" s="45">
        <v>0</v>
      </c>
      <c r="M40" s="46">
        <v>0</v>
      </c>
      <c r="N40" s="47">
        <f t="shared" si="0"/>
        <v>62881500</v>
      </c>
      <c r="O40" s="48">
        <v>0.03</v>
      </c>
      <c r="P40" s="49"/>
      <c r="Q40" s="50"/>
      <c r="R40" s="51"/>
    </row>
    <row r="41" spans="1:18" ht="17.25" customHeight="1" x14ac:dyDescent="0.25">
      <c r="A41" s="35">
        <v>30</v>
      </c>
      <c r="B41" s="36">
        <v>44943</v>
      </c>
      <c r="C41" s="37">
        <v>44945</v>
      </c>
      <c r="D41" s="38" t="s">
        <v>233</v>
      </c>
      <c r="E41" s="39" t="s">
        <v>189</v>
      </c>
      <c r="F41" s="39" t="s">
        <v>485</v>
      </c>
      <c r="G41" s="40">
        <v>104500000</v>
      </c>
      <c r="H41" s="41">
        <v>45278</v>
      </c>
      <c r="I41" s="42" t="s">
        <v>103</v>
      </c>
      <c r="J41" s="43" t="s">
        <v>264</v>
      </c>
      <c r="K41" s="44">
        <v>0</v>
      </c>
      <c r="L41" s="45">
        <v>0</v>
      </c>
      <c r="M41" s="46">
        <v>0</v>
      </c>
      <c r="N41" s="47">
        <f t="shared" si="0"/>
        <v>104500000</v>
      </c>
      <c r="O41" s="48">
        <v>0.04</v>
      </c>
      <c r="P41" s="49"/>
      <c r="Q41" s="50"/>
      <c r="R41" s="51"/>
    </row>
    <row r="42" spans="1:18" ht="17.25" customHeight="1" x14ac:dyDescent="0.25">
      <c r="A42" s="35">
        <v>31</v>
      </c>
      <c r="B42" s="36">
        <v>44943</v>
      </c>
      <c r="C42" s="37">
        <v>44945</v>
      </c>
      <c r="D42" s="38" t="s">
        <v>233</v>
      </c>
      <c r="E42" s="39" t="s">
        <v>60</v>
      </c>
      <c r="F42" s="39" t="s">
        <v>486</v>
      </c>
      <c r="G42" s="40">
        <v>104500000</v>
      </c>
      <c r="H42" s="41">
        <v>45278</v>
      </c>
      <c r="I42" s="42" t="s">
        <v>103</v>
      </c>
      <c r="J42" s="43" t="s">
        <v>265</v>
      </c>
      <c r="K42" s="44">
        <v>0</v>
      </c>
      <c r="L42" s="45">
        <v>0</v>
      </c>
      <c r="M42" s="46">
        <v>0</v>
      </c>
      <c r="N42" s="47">
        <f t="shared" si="0"/>
        <v>104500000</v>
      </c>
      <c r="O42" s="48">
        <v>0.04</v>
      </c>
      <c r="P42" s="49"/>
      <c r="Q42" s="50"/>
      <c r="R42" s="51"/>
    </row>
    <row r="43" spans="1:18" ht="17.25" customHeight="1" x14ac:dyDescent="0.25">
      <c r="A43" s="35">
        <v>32</v>
      </c>
      <c r="B43" s="36">
        <v>44943</v>
      </c>
      <c r="C43" s="37">
        <v>44946</v>
      </c>
      <c r="D43" s="38" t="s">
        <v>233</v>
      </c>
      <c r="E43" s="39" t="s">
        <v>139</v>
      </c>
      <c r="F43" s="39" t="s">
        <v>487</v>
      </c>
      <c r="G43" s="40">
        <v>80300000</v>
      </c>
      <c r="H43" s="41">
        <v>45279</v>
      </c>
      <c r="I43" s="42" t="s">
        <v>103</v>
      </c>
      <c r="J43" s="43" t="s">
        <v>266</v>
      </c>
      <c r="K43" s="44">
        <v>0</v>
      </c>
      <c r="L43" s="45">
        <v>0</v>
      </c>
      <c r="M43" s="46">
        <v>0</v>
      </c>
      <c r="N43" s="47">
        <f t="shared" si="0"/>
        <v>80300000</v>
      </c>
      <c r="O43" s="48">
        <v>0.03</v>
      </c>
      <c r="P43" s="49"/>
      <c r="Q43" s="50"/>
      <c r="R43" s="51"/>
    </row>
    <row r="44" spans="1:18" ht="17.25" customHeight="1" x14ac:dyDescent="0.25">
      <c r="A44" s="35">
        <v>33</v>
      </c>
      <c r="B44" s="36">
        <v>44943</v>
      </c>
      <c r="C44" s="37">
        <v>44945</v>
      </c>
      <c r="D44" s="38" t="s">
        <v>233</v>
      </c>
      <c r="E44" s="39" t="s">
        <v>17</v>
      </c>
      <c r="F44" s="39" t="s">
        <v>488</v>
      </c>
      <c r="G44" s="40">
        <v>104500000</v>
      </c>
      <c r="H44" s="41">
        <v>45278</v>
      </c>
      <c r="I44" s="42" t="s">
        <v>103</v>
      </c>
      <c r="J44" s="43" t="s">
        <v>267</v>
      </c>
      <c r="K44" s="44">
        <v>0</v>
      </c>
      <c r="L44" s="45">
        <v>0</v>
      </c>
      <c r="M44" s="46">
        <v>0</v>
      </c>
      <c r="N44" s="47">
        <f t="shared" si="0"/>
        <v>104500000</v>
      </c>
      <c r="O44" s="48">
        <v>0.04</v>
      </c>
      <c r="P44" s="49"/>
      <c r="Q44" s="50"/>
      <c r="R44" s="51"/>
    </row>
    <row r="45" spans="1:18" ht="17.25" customHeight="1" x14ac:dyDescent="0.25">
      <c r="A45" s="35">
        <v>34</v>
      </c>
      <c r="B45" s="36">
        <v>44943</v>
      </c>
      <c r="C45" s="37">
        <v>44945</v>
      </c>
      <c r="D45" s="38" t="s">
        <v>233</v>
      </c>
      <c r="E45" s="39" t="s">
        <v>13</v>
      </c>
      <c r="F45" s="39" t="s">
        <v>489</v>
      </c>
      <c r="G45" s="40">
        <v>80300000</v>
      </c>
      <c r="H45" s="41">
        <v>45278</v>
      </c>
      <c r="I45" s="42" t="s">
        <v>103</v>
      </c>
      <c r="J45" s="43" t="s">
        <v>268</v>
      </c>
      <c r="K45" s="44">
        <v>0</v>
      </c>
      <c r="L45" s="45">
        <v>0</v>
      </c>
      <c r="M45" s="46">
        <v>0</v>
      </c>
      <c r="N45" s="47">
        <f t="shared" si="0"/>
        <v>80300000</v>
      </c>
      <c r="O45" s="48">
        <v>0.04</v>
      </c>
      <c r="P45" s="49"/>
      <c r="Q45" s="50"/>
      <c r="R45" s="51"/>
    </row>
    <row r="46" spans="1:18" ht="17.25" customHeight="1" x14ac:dyDescent="0.25">
      <c r="A46" s="35">
        <v>35</v>
      </c>
      <c r="B46" s="36">
        <v>44943</v>
      </c>
      <c r="C46" s="37">
        <v>44945</v>
      </c>
      <c r="D46" s="38" t="s">
        <v>233</v>
      </c>
      <c r="E46" s="39" t="s">
        <v>223</v>
      </c>
      <c r="F46" s="39" t="s">
        <v>490</v>
      </c>
      <c r="G46" s="40">
        <v>80300000</v>
      </c>
      <c r="H46" s="41">
        <v>45278</v>
      </c>
      <c r="I46" s="42" t="s">
        <v>103</v>
      </c>
      <c r="J46" s="43" t="s">
        <v>269</v>
      </c>
      <c r="K46" s="44">
        <v>0</v>
      </c>
      <c r="L46" s="45">
        <v>0</v>
      </c>
      <c r="M46" s="46">
        <v>0</v>
      </c>
      <c r="N46" s="47">
        <f t="shared" si="0"/>
        <v>80300000</v>
      </c>
      <c r="O46" s="48">
        <v>0.04</v>
      </c>
      <c r="P46" s="49"/>
      <c r="Q46" s="50"/>
      <c r="R46" s="51"/>
    </row>
    <row r="47" spans="1:18" ht="17.25" customHeight="1" x14ac:dyDescent="0.25">
      <c r="A47" s="35">
        <v>36</v>
      </c>
      <c r="B47" s="36">
        <v>44944</v>
      </c>
      <c r="C47" s="37">
        <v>44945</v>
      </c>
      <c r="D47" s="38" t="s">
        <v>233</v>
      </c>
      <c r="E47" s="39" t="s">
        <v>80</v>
      </c>
      <c r="F47" s="39" t="s">
        <v>491</v>
      </c>
      <c r="G47" s="40">
        <v>59600000</v>
      </c>
      <c r="H47" s="41">
        <v>45187</v>
      </c>
      <c r="I47" s="42" t="s">
        <v>103</v>
      </c>
      <c r="J47" s="43" t="s">
        <v>270</v>
      </c>
      <c r="K47" s="44">
        <v>0</v>
      </c>
      <c r="L47" s="45">
        <v>0</v>
      </c>
      <c r="M47" s="46">
        <v>0</v>
      </c>
      <c r="N47" s="47">
        <f t="shared" si="0"/>
        <v>59600000</v>
      </c>
      <c r="O47" s="48">
        <v>0.05</v>
      </c>
      <c r="P47" s="49"/>
      <c r="Q47" s="50"/>
      <c r="R47" s="51"/>
    </row>
    <row r="48" spans="1:18" ht="17.25" customHeight="1" x14ac:dyDescent="0.25">
      <c r="A48" s="35">
        <v>37</v>
      </c>
      <c r="B48" s="36">
        <v>44943</v>
      </c>
      <c r="C48" s="37">
        <v>44945</v>
      </c>
      <c r="D48" s="38" t="s">
        <v>233</v>
      </c>
      <c r="E48" s="39" t="s">
        <v>106</v>
      </c>
      <c r="F48" s="39" t="s">
        <v>492</v>
      </c>
      <c r="G48" s="40">
        <v>58300000</v>
      </c>
      <c r="H48" s="41">
        <v>45278</v>
      </c>
      <c r="I48" s="42" t="s">
        <v>103</v>
      </c>
      <c r="J48" s="43" t="s">
        <v>271</v>
      </c>
      <c r="K48" s="44">
        <v>0</v>
      </c>
      <c r="L48" s="45">
        <v>0</v>
      </c>
      <c r="M48" s="46">
        <v>0</v>
      </c>
      <c r="N48" s="47">
        <f t="shared" si="0"/>
        <v>58300000</v>
      </c>
      <c r="O48" s="48">
        <v>0.04</v>
      </c>
      <c r="P48" s="49"/>
      <c r="Q48" s="50"/>
      <c r="R48" s="51"/>
    </row>
    <row r="49" spans="1:18" ht="17.25" customHeight="1" x14ac:dyDescent="0.25">
      <c r="A49" s="35">
        <v>38</v>
      </c>
      <c r="B49" s="36">
        <v>44943</v>
      </c>
      <c r="C49" s="37">
        <v>44946</v>
      </c>
      <c r="D49" s="38" t="s">
        <v>233</v>
      </c>
      <c r="E49" s="39" t="s">
        <v>222</v>
      </c>
      <c r="F49" s="39" t="s">
        <v>164</v>
      </c>
      <c r="G49" s="40">
        <v>104500000</v>
      </c>
      <c r="H49" s="41">
        <v>45279</v>
      </c>
      <c r="I49" s="42" t="s">
        <v>103</v>
      </c>
      <c r="J49" s="43" t="s">
        <v>272</v>
      </c>
      <c r="K49" s="44">
        <v>0</v>
      </c>
      <c r="L49" s="45">
        <v>0</v>
      </c>
      <c r="M49" s="46">
        <v>0</v>
      </c>
      <c r="N49" s="47">
        <f t="shared" si="0"/>
        <v>104500000</v>
      </c>
      <c r="O49" s="48">
        <v>0.03</v>
      </c>
      <c r="P49" s="49"/>
      <c r="Q49" s="50"/>
      <c r="R49" s="51"/>
    </row>
    <row r="50" spans="1:18" ht="17.25" customHeight="1" x14ac:dyDescent="0.25">
      <c r="A50" s="35">
        <v>39</v>
      </c>
      <c r="B50" s="36">
        <v>44943</v>
      </c>
      <c r="C50" s="37">
        <v>44946</v>
      </c>
      <c r="D50" s="38" t="s">
        <v>233</v>
      </c>
      <c r="E50" s="39" t="s">
        <v>30</v>
      </c>
      <c r="F50" s="39" t="s">
        <v>165</v>
      </c>
      <c r="G50" s="40">
        <v>84700000</v>
      </c>
      <c r="H50" s="41">
        <v>45279</v>
      </c>
      <c r="I50" s="42" t="s">
        <v>103</v>
      </c>
      <c r="J50" s="43" t="s">
        <v>273</v>
      </c>
      <c r="K50" s="44">
        <v>0</v>
      </c>
      <c r="L50" s="45">
        <v>0</v>
      </c>
      <c r="M50" s="46">
        <v>0</v>
      </c>
      <c r="N50" s="47">
        <f t="shared" si="0"/>
        <v>84700000</v>
      </c>
      <c r="O50" s="48">
        <v>0.03</v>
      </c>
      <c r="P50" s="49"/>
      <c r="Q50" s="50"/>
      <c r="R50" s="51"/>
    </row>
    <row r="51" spans="1:18" ht="17.25" customHeight="1" x14ac:dyDescent="0.25">
      <c r="A51" s="35">
        <v>40</v>
      </c>
      <c r="B51" s="36">
        <v>44944</v>
      </c>
      <c r="C51" s="37">
        <v>44946</v>
      </c>
      <c r="D51" s="38" t="s">
        <v>233</v>
      </c>
      <c r="E51" s="39" t="s">
        <v>97</v>
      </c>
      <c r="F51" s="39" t="s">
        <v>489</v>
      </c>
      <c r="G51" s="40">
        <v>80300000</v>
      </c>
      <c r="H51" s="41">
        <v>45279</v>
      </c>
      <c r="I51" s="42" t="s">
        <v>103</v>
      </c>
      <c r="J51" s="43" t="s">
        <v>274</v>
      </c>
      <c r="K51" s="44">
        <v>0</v>
      </c>
      <c r="L51" s="45">
        <v>0</v>
      </c>
      <c r="M51" s="46">
        <v>0</v>
      </c>
      <c r="N51" s="47">
        <f t="shared" si="0"/>
        <v>80300000</v>
      </c>
      <c r="O51" s="48">
        <v>0.03</v>
      </c>
      <c r="P51" s="49"/>
      <c r="Q51" s="50"/>
      <c r="R51" s="51"/>
    </row>
    <row r="52" spans="1:18" ht="17.25" customHeight="1" x14ac:dyDescent="0.25">
      <c r="A52" s="35">
        <v>41</v>
      </c>
      <c r="B52" s="36">
        <v>44944</v>
      </c>
      <c r="C52" s="37">
        <v>44950</v>
      </c>
      <c r="D52" s="38" t="s">
        <v>233</v>
      </c>
      <c r="E52" s="39" t="s">
        <v>226</v>
      </c>
      <c r="F52" s="39" t="s">
        <v>88</v>
      </c>
      <c r="G52" s="40">
        <v>62881500</v>
      </c>
      <c r="H52" s="41">
        <v>45283</v>
      </c>
      <c r="I52" s="42" t="s">
        <v>103</v>
      </c>
      <c r="J52" s="43" t="s">
        <v>275</v>
      </c>
      <c r="K52" s="44">
        <v>0</v>
      </c>
      <c r="L52" s="45">
        <v>0</v>
      </c>
      <c r="M52" s="46">
        <v>0</v>
      </c>
      <c r="N52" s="47">
        <f t="shared" si="0"/>
        <v>62881500</v>
      </c>
      <c r="O52" s="48">
        <v>0.02</v>
      </c>
      <c r="P52" s="49"/>
      <c r="Q52" s="50"/>
      <c r="R52" s="51"/>
    </row>
    <row r="53" spans="1:18" ht="17.25" customHeight="1" x14ac:dyDescent="0.25">
      <c r="A53" s="35">
        <v>42</v>
      </c>
      <c r="B53" s="36">
        <v>44945</v>
      </c>
      <c r="C53" s="37">
        <v>44949</v>
      </c>
      <c r="D53" s="38" t="s">
        <v>233</v>
      </c>
      <c r="E53" s="39" t="s">
        <v>230</v>
      </c>
      <c r="F53" s="39" t="s">
        <v>493</v>
      </c>
      <c r="G53" s="40">
        <v>83430000</v>
      </c>
      <c r="H53" s="41">
        <v>45221</v>
      </c>
      <c r="I53" s="42" t="s">
        <v>103</v>
      </c>
      <c r="J53" s="43" t="s">
        <v>276</v>
      </c>
      <c r="K53" s="44">
        <v>0</v>
      </c>
      <c r="L53" s="45">
        <v>0</v>
      </c>
      <c r="M53" s="46">
        <v>0</v>
      </c>
      <c r="N53" s="47">
        <f t="shared" si="0"/>
        <v>83430000</v>
      </c>
      <c r="O53" s="48">
        <v>0.03</v>
      </c>
      <c r="P53" s="49"/>
      <c r="Q53" s="50"/>
      <c r="R53" s="51"/>
    </row>
    <row r="54" spans="1:18" ht="17.25" customHeight="1" x14ac:dyDescent="0.25">
      <c r="A54" s="35">
        <v>43</v>
      </c>
      <c r="B54" s="36">
        <v>44945</v>
      </c>
      <c r="C54" s="37">
        <v>44949</v>
      </c>
      <c r="D54" s="38" t="s">
        <v>233</v>
      </c>
      <c r="E54" s="39" t="s">
        <v>185</v>
      </c>
      <c r="F54" s="39" t="s">
        <v>494</v>
      </c>
      <c r="G54" s="40">
        <v>83700000</v>
      </c>
      <c r="H54" s="41">
        <v>45221</v>
      </c>
      <c r="I54" s="42" t="s">
        <v>103</v>
      </c>
      <c r="J54" s="43" t="s">
        <v>277</v>
      </c>
      <c r="K54" s="44">
        <v>0</v>
      </c>
      <c r="L54" s="45">
        <v>0</v>
      </c>
      <c r="M54" s="46">
        <v>0</v>
      </c>
      <c r="N54" s="47">
        <f t="shared" si="0"/>
        <v>83700000</v>
      </c>
      <c r="O54" s="48">
        <v>0.03</v>
      </c>
      <c r="P54" s="49"/>
      <c r="Q54" s="50"/>
      <c r="R54" s="51"/>
    </row>
    <row r="55" spans="1:18" ht="17.25" customHeight="1" x14ac:dyDescent="0.25">
      <c r="A55" s="35">
        <v>44</v>
      </c>
      <c r="B55" s="36">
        <v>44945</v>
      </c>
      <c r="C55" s="37">
        <v>44949</v>
      </c>
      <c r="D55" s="38" t="s">
        <v>233</v>
      </c>
      <c r="E55" s="39" t="s">
        <v>644</v>
      </c>
      <c r="F55" s="39" t="s">
        <v>495</v>
      </c>
      <c r="G55" s="40">
        <v>90000000</v>
      </c>
      <c r="H55" s="41">
        <v>45221</v>
      </c>
      <c r="I55" s="42" t="s">
        <v>103</v>
      </c>
      <c r="J55" s="43" t="s">
        <v>278</v>
      </c>
      <c r="K55" s="44">
        <v>0</v>
      </c>
      <c r="L55" s="45">
        <v>0</v>
      </c>
      <c r="M55" s="46">
        <v>0</v>
      </c>
      <c r="N55" s="47">
        <f t="shared" si="0"/>
        <v>90000000</v>
      </c>
      <c r="O55" s="48">
        <v>0.03</v>
      </c>
      <c r="P55" s="49"/>
      <c r="Q55" s="50"/>
      <c r="R55" s="51"/>
    </row>
    <row r="56" spans="1:18" ht="17.25" customHeight="1" x14ac:dyDescent="0.25">
      <c r="A56" s="35">
        <v>45</v>
      </c>
      <c r="B56" s="36">
        <v>44945</v>
      </c>
      <c r="C56" s="37">
        <v>44950</v>
      </c>
      <c r="D56" s="38" t="s">
        <v>233</v>
      </c>
      <c r="E56" s="39" t="s">
        <v>496</v>
      </c>
      <c r="F56" s="39" t="s">
        <v>497</v>
      </c>
      <c r="G56" s="40">
        <v>49500000</v>
      </c>
      <c r="H56" s="41">
        <v>45222</v>
      </c>
      <c r="I56" s="42" t="s">
        <v>103</v>
      </c>
      <c r="J56" s="43" t="s">
        <v>279</v>
      </c>
      <c r="K56" s="44">
        <v>0</v>
      </c>
      <c r="L56" s="45">
        <v>0</v>
      </c>
      <c r="M56" s="46">
        <v>0</v>
      </c>
      <c r="N56" s="47">
        <f t="shared" si="0"/>
        <v>49500000</v>
      </c>
      <c r="O56" s="48">
        <v>0.03</v>
      </c>
      <c r="P56" s="49"/>
      <c r="Q56" s="50"/>
      <c r="R56" s="51"/>
    </row>
    <row r="57" spans="1:18" ht="17.25" customHeight="1" x14ac:dyDescent="0.25">
      <c r="A57" s="35">
        <v>46</v>
      </c>
      <c r="B57" s="36">
        <v>44945</v>
      </c>
      <c r="C57" s="37">
        <v>44949</v>
      </c>
      <c r="D57" s="38" t="s">
        <v>233</v>
      </c>
      <c r="E57" s="39" t="s">
        <v>43</v>
      </c>
      <c r="F57" s="39" t="s">
        <v>498</v>
      </c>
      <c r="G57" s="40">
        <v>97335000</v>
      </c>
      <c r="H57" s="41">
        <v>45221</v>
      </c>
      <c r="I57" s="42" t="s">
        <v>103</v>
      </c>
      <c r="J57" s="43" t="s">
        <v>280</v>
      </c>
      <c r="K57" s="44">
        <v>0</v>
      </c>
      <c r="L57" s="45">
        <v>0</v>
      </c>
      <c r="M57" s="46">
        <v>0</v>
      </c>
      <c r="N57" s="47">
        <f t="shared" si="0"/>
        <v>97335000</v>
      </c>
      <c r="O57" s="48">
        <v>0.03</v>
      </c>
      <c r="P57" s="49"/>
      <c r="Q57" s="50"/>
      <c r="R57" s="51"/>
    </row>
    <row r="58" spans="1:18" ht="17.25" customHeight="1" x14ac:dyDescent="0.25">
      <c r="A58" s="35">
        <v>47</v>
      </c>
      <c r="B58" s="36">
        <v>44946</v>
      </c>
      <c r="C58" s="37">
        <v>44949</v>
      </c>
      <c r="D58" s="38" t="s">
        <v>233</v>
      </c>
      <c r="E58" s="39" t="s">
        <v>196</v>
      </c>
      <c r="F58" s="39" t="s">
        <v>499</v>
      </c>
      <c r="G58" s="40">
        <v>67980000</v>
      </c>
      <c r="H58" s="41">
        <v>45282</v>
      </c>
      <c r="I58" s="42" t="s">
        <v>103</v>
      </c>
      <c r="J58" s="43" t="s">
        <v>281</v>
      </c>
      <c r="K58" s="44">
        <v>0</v>
      </c>
      <c r="L58" s="45">
        <v>0</v>
      </c>
      <c r="M58" s="46">
        <v>0</v>
      </c>
      <c r="N58" s="47">
        <f t="shared" si="0"/>
        <v>67980000</v>
      </c>
      <c r="O58" s="48">
        <v>0.02</v>
      </c>
      <c r="P58" s="49"/>
      <c r="Q58" s="50"/>
      <c r="R58" s="51"/>
    </row>
    <row r="59" spans="1:18" ht="17.25" customHeight="1" x14ac:dyDescent="0.25">
      <c r="A59" s="35">
        <v>48</v>
      </c>
      <c r="B59" s="36">
        <v>44946</v>
      </c>
      <c r="C59" s="37">
        <v>44949</v>
      </c>
      <c r="D59" s="38" t="s">
        <v>233</v>
      </c>
      <c r="E59" s="39" t="s">
        <v>125</v>
      </c>
      <c r="F59" s="39" t="s">
        <v>487</v>
      </c>
      <c r="G59" s="40">
        <v>80300000</v>
      </c>
      <c r="H59" s="41">
        <v>45282</v>
      </c>
      <c r="I59" s="42" t="s">
        <v>103</v>
      </c>
      <c r="J59" s="43" t="s">
        <v>282</v>
      </c>
      <c r="K59" s="44">
        <v>0</v>
      </c>
      <c r="L59" s="45">
        <v>0</v>
      </c>
      <c r="M59" s="46">
        <v>0</v>
      </c>
      <c r="N59" s="47">
        <f t="shared" si="0"/>
        <v>80300000</v>
      </c>
      <c r="O59" s="48">
        <v>0.02</v>
      </c>
      <c r="P59" s="49"/>
      <c r="Q59" s="50"/>
      <c r="R59" s="51"/>
    </row>
    <row r="60" spans="1:18" ht="17.25" customHeight="1" x14ac:dyDescent="0.25">
      <c r="A60" s="35">
        <v>49</v>
      </c>
      <c r="B60" s="36">
        <v>44946</v>
      </c>
      <c r="C60" s="37">
        <v>44949</v>
      </c>
      <c r="D60" s="38" t="s">
        <v>233</v>
      </c>
      <c r="E60" s="39" t="s">
        <v>123</v>
      </c>
      <c r="F60" s="39" t="s">
        <v>500</v>
      </c>
      <c r="G60" s="40">
        <v>58300000</v>
      </c>
      <c r="H60" s="41">
        <v>45282</v>
      </c>
      <c r="I60" s="42" t="s">
        <v>103</v>
      </c>
      <c r="J60" s="43" t="s">
        <v>283</v>
      </c>
      <c r="K60" s="44">
        <v>0</v>
      </c>
      <c r="L60" s="45">
        <v>0</v>
      </c>
      <c r="M60" s="46">
        <v>0</v>
      </c>
      <c r="N60" s="47">
        <f t="shared" si="0"/>
        <v>58300000</v>
      </c>
      <c r="O60" s="48">
        <v>0.02</v>
      </c>
      <c r="P60" s="49"/>
      <c r="Q60" s="50"/>
      <c r="R60" s="51"/>
    </row>
    <row r="61" spans="1:18" ht="17.25" customHeight="1" x14ac:dyDescent="0.25">
      <c r="A61" s="35">
        <v>50</v>
      </c>
      <c r="B61" s="36">
        <v>44946</v>
      </c>
      <c r="C61" s="37">
        <v>44951</v>
      </c>
      <c r="D61" s="38" t="s">
        <v>233</v>
      </c>
      <c r="E61" s="39" t="s">
        <v>501</v>
      </c>
      <c r="F61" s="39" t="s">
        <v>502</v>
      </c>
      <c r="G61" s="40">
        <v>80300000</v>
      </c>
      <c r="H61" s="41">
        <v>45284</v>
      </c>
      <c r="I61" s="42" t="s">
        <v>103</v>
      </c>
      <c r="J61" s="43" t="s">
        <v>284</v>
      </c>
      <c r="K61" s="44">
        <v>0</v>
      </c>
      <c r="L61" s="45">
        <v>0</v>
      </c>
      <c r="M61" s="46">
        <v>0</v>
      </c>
      <c r="N61" s="47">
        <f t="shared" si="0"/>
        <v>80300000</v>
      </c>
      <c r="O61" s="48">
        <v>0.02</v>
      </c>
      <c r="P61" s="49"/>
      <c r="Q61" s="50"/>
      <c r="R61" s="51"/>
    </row>
    <row r="62" spans="1:18" ht="17.25" customHeight="1" x14ac:dyDescent="0.25">
      <c r="A62" s="35">
        <v>51</v>
      </c>
      <c r="B62" s="36">
        <v>44946</v>
      </c>
      <c r="C62" s="37">
        <v>44949</v>
      </c>
      <c r="D62" s="38" t="s">
        <v>233</v>
      </c>
      <c r="E62" s="39" t="s">
        <v>206</v>
      </c>
      <c r="F62" s="39" t="s">
        <v>503</v>
      </c>
      <c r="G62" s="40">
        <v>66000000</v>
      </c>
      <c r="H62" s="41">
        <v>45282</v>
      </c>
      <c r="I62" s="42" t="s">
        <v>103</v>
      </c>
      <c r="J62" s="43" t="s">
        <v>285</v>
      </c>
      <c r="K62" s="44">
        <v>0</v>
      </c>
      <c r="L62" s="45">
        <v>0</v>
      </c>
      <c r="M62" s="46">
        <v>0</v>
      </c>
      <c r="N62" s="47">
        <f t="shared" si="0"/>
        <v>66000000</v>
      </c>
      <c r="O62" s="48">
        <v>0.02</v>
      </c>
      <c r="P62" s="49"/>
      <c r="Q62" s="50"/>
      <c r="R62" s="51"/>
    </row>
    <row r="63" spans="1:18" ht="17.25" customHeight="1" x14ac:dyDescent="0.25">
      <c r="A63" s="35">
        <v>52</v>
      </c>
      <c r="B63" s="36">
        <v>44946</v>
      </c>
      <c r="C63" s="37">
        <v>44949</v>
      </c>
      <c r="D63" s="38" t="s">
        <v>233</v>
      </c>
      <c r="E63" s="39" t="s">
        <v>20</v>
      </c>
      <c r="F63" s="39" t="s">
        <v>504</v>
      </c>
      <c r="G63" s="40">
        <v>74800000</v>
      </c>
      <c r="H63" s="41">
        <v>45282</v>
      </c>
      <c r="I63" s="42" t="s">
        <v>103</v>
      </c>
      <c r="J63" s="43" t="s">
        <v>286</v>
      </c>
      <c r="K63" s="44">
        <v>0</v>
      </c>
      <c r="L63" s="45">
        <v>0</v>
      </c>
      <c r="M63" s="46">
        <v>0</v>
      </c>
      <c r="N63" s="47">
        <f t="shared" si="0"/>
        <v>74800000</v>
      </c>
      <c r="O63" s="48">
        <v>0.02</v>
      </c>
      <c r="P63" s="49"/>
      <c r="Q63" s="50"/>
      <c r="R63" s="51"/>
    </row>
    <row r="64" spans="1:18" ht="17.25" customHeight="1" x14ac:dyDescent="0.25">
      <c r="A64" s="35">
        <v>53</v>
      </c>
      <c r="B64" s="36">
        <v>44946</v>
      </c>
      <c r="C64" s="37">
        <v>44951</v>
      </c>
      <c r="D64" s="38" t="s">
        <v>233</v>
      </c>
      <c r="E64" s="39" t="s">
        <v>180</v>
      </c>
      <c r="F64" s="39" t="s">
        <v>505</v>
      </c>
      <c r="G64" s="40">
        <v>67980000</v>
      </c>
      <c r="H64" s="41">
        <v>45284</v>
      </c>
      <c r="I64" s="42" t="s">
        <v>103</v>
      </c>
      <c r="J64" s="43" t="s">
        <v>287</v>
      </c>
      <c r="K64" s="44">
        <v>0</v>
      </c>
      <c r="L64" s="45">
        <v>0</v>
      </c>
      <c r="M64" s="46">
        <v>0</v>
      </c>
      <c r="N64" s="47">
        <f t="shared" si="0"/>
        <v>67980000</v>
      </c>
      <c r="O64" s="48">
        <v>0.02</v>
      </c>
      <c r="P64" s="49"/>
      <c r="Q64" s="50"/>
      <c r="R64" s="51"/>
    </row>
    <row r="65" spans="1:18" ht="17.25" customHeight="1" x14ac:dyDescent="0.25">
      <c r="A65" s="35">
        <v>54</v>
      </c>
      <c r="B65" s="36">
        <v>44945</v>
      </c>
      <c r="C65" s="37">
        <v>44946</v>
      </c>
      <c r="D65" s="38" t="s">
        <v>233</v>
      </c>
      <c r="E65" s="39" t="s">
        <v>90</v>
      </c>
      <c r="F65" s="39" t="s">
        <v>506</v>
      </c>
      <c r="G65" s="40">
        <v>104500000</v>
      </c>
      <c r="H65" s="41">
        <v>45279</v>
      </c>
      <c r="I65" s="42" t="s">
        <v>103</v>
      </c>
      <c r="J65" s="43" t="s">
        <v>288</v>
      </c>
      <c r="K65" s="44">
        <v>0</v>
      </c>
      <c r="L65" s="45">
        <v>0</v>
      </c>
      <c r="M65" s="46">
        <v>0</v>
      </c>
      <c r="N65" s="47">
        <f t="shared" si="0"/>
        <v>104500000</v>
      </c>
      <c r="O65" s="48">
        <v>0.03</v>
      </c>
      <c r="P65" s="49"/>
      <c r="Q65" s="50"/>
      <c r="R65" s="51"/>
    </row>
    <row r="66" spans="1:18" ht="17.25" customHeight="1" x14ac:dyDescent="0.25">
      <c r="A66" s="35">
        <v>55</v>
      </c>
      <c r="B66" s="36">
        <v>44946</v>
      </c>
      <c r="C66" s="37">
        <v>44949</v>
      </c>
      <c r="D66" s="38" t="s">
        <v>233</v>
      </c>
      <c r="E66" s="39" t="s">
        <v>151</v>
      </c>
      <c r="F66" s="39" t="s">
        <v>507</v>
      </c>
      <c r="G66" s="40">
        <v>67980000</v>
      </c>
      <c r="H66" s="41">
        <v>45282</v>
      </c>
      <c r="I66" s="42" t="s">
        <v>103</v>
      </c>
      <c r="J66" s="43" t="s">
        <v>289</v>
      </c>
      <c r="K66" s="44">
        <v>0</v>
      </c>
      <c r="L66" s="45">
        <v>0</v>
      </c>
      <c r="M66" s="46">
        <v>0</v>
      </c>
      <c r="N66" s="47">
        <f t="shared" si="0"/>
        <v>67980000</v>
      </c>
      <c r="O66" s="48">
        <v>0.02</v>
      </c>
      <c r="P66" s="49"/>
      <c r="Q66" s="50"/>
      <c r="R66" s="51"/>
    </row>
    <row r="67" spans="1:18" ht="17.25" customHeight="1" x14ac:dyDescent="0.25">
      <c r="A67" s="35">
        <v>56</v>
      </c>
      <c r="B67" s="36">
        <v>44945</v>
      </c>
      <c r="C67" s="37">
        <v>44946</v>
      </c>
      <c r="D67" s="38" t="s">
        <v>233</v>
      </c>
      <c r="E67" s="39" t="s">
        <v>22</v>
      </c>
      <c r="F67" s="39" t="s">
        <v>508</v>
      </c>
      <c r="G67" s="40">
        <v>80300000</v>
      </c>
      <c r="H67" s="41">
        <v>45279</v>
      </c>
      <c r="I67" s="42" t="s">
        <v>103</v>
      </c>
      <c r="J67" s="43" t="s">
        <v>290</v>
      </c>
      <c r="K67" s="44">
        <v>0</v>
      </c>
      <c r="L67" s="45">
        <v>0</v>
      </c>
      <c r="M67" s="46">
        <v>0</v>
      </c>
      <c r="N67" s="47">
        <f t="shared" si="0"/>
        <v>80300000</v>
      </c>
      <c r="O67" s="48">
        <v>0.03</v>
      </c>
      <c r="P67" s="49"/>
      <c r="Q67" s="50"/>
      <c r="R67" s="51"/>
    </row>
    <row r="68" spans="1:18" ht="17.25" customHeight="1" x14ac:dyDescent="0.25">
      <c r="A68" s="35">
        <v>57</v>
      </c>
      <c r="B68" s="36">
        <v>44946</v>
      </c>
      <c r="C68" s="37">
        <v>44949</v>
      </c>
      <c r="D68" s="38" t="s">
        <v>233</v>
      </c>
      <c r="E68" s="39" t="s">
        <v>509</v>
      </c>
      <c r="F68" s="39" t="s">
        <v>510</v>
      </c>
      <c r="G68" s="40">
        <v>74800000</v>
      </c>
      <c r="H68" s="41">
        <v>45282</v>
      </c>
      <c r="I68" s="42" t="s">
        <v>103</v>
      </c>
      <c r="J68" s="43" t="s">
        <v>291</v>
      </c>
      <c r="K68" s="44">
        <v>0</v>
      </c>
      <c r="L68" s="45">
        <v>0</v>
      </c>
      <c r="M68" s="46">
        <v>0</v>
      </c>
      <c r="N68" s="47">
        <f t="shared" si="0"/>
        <v>74800000</v>
      </c>
      <c r="O68" s="48">
        <v>0.02</v>
      </c>
      <c r="P68" s="49"/>
      <c r="Q68" s="50"/>
      <c r="R68" s="51"/>
    </row>
    <row r="69" spans="1:18" ht="17.25" customHeight="1" x14ac:dyDescent="0.25">
      <c r="A69" s="35">
        <v>58</v>
      </c>
      <c r="B69" s="36">
        <v>44945</v>
      </c>
      <c r="C69" s="37">
        <v>44946</v>
      </c>
      <c r="D69" s="38" t="s">
        <v>233</v>
      </c>
      <c r="E69" s="39" t="s">
        <v>163</v>
      </c>
      <c r="F69" s="39" t="s">
        <v>511</v>
      </c>
      <c r="G69" s="40">
        <v>74800000</v>
      </c>
      <c r="H69" s="41">
        <v>45279</v>
      </c>
      <c r="I69" s="42" t="s">
        <v>103</v>
      </c>
      <c r="J69" s="43" t="s">
        <v>292</v>
      </c>
      <c r="K69" s="44">
        <v>0</v>
      </c>
      <c r="L69" s="45">
        <v>0</v>
      </c>
      <c r="M69" s="46">
        <v>0</v>
      </c>
      <c r="N69" s="47">
        <f t="shared" si="0"/>
        <v>74800000</v>
      </c>
      <c r="O69" s="48">
        <v>0.03</v>
      </c>
      <c r="P69" s="49"/>
      <c r="Q69" s="50"/>
      <c r="R69" s="51"/>
    </row>
    <row r="70" spans="1:18" ht="17.25" customHeight="1" x14ac:dyDescent="0.25">
      <c r="A70" s="35">
        <v>59</v>
      </c>
      <c r="B70" s="36">
        <v>44945</v>
      </c>
      <c r="C70" s="37">
        <v>44946</v>
      </c>
      <c r="D70" s="38" t="s">
        <v>233</v>
      </c>
      <c r="E70" s="39" t="s">
        <v>18</v>
      </c>
      <c r="F70" s="39" t="s">
        <v>512</v>
      </c>
      <c r="G70" s="40">
        <v>80300000</v>
      </c>
      <c r="H70" s="41">
        <v>45279</v>
      </c>
      <c r="I70" s="42" t="s">
        <v>103</v>
      </c>
      <c r="J70" s="43" t="s">
        <v>293</v>
      </c>
      <c r="K70" s="44">
        <v>0</v>
      </c>
      <c r="L70" s="45">
        <v>0</v>
      </c>
      <c r="M70" s="46">
        <v>0</v>
      </c>
      <c r="N70" s="47">
        <f t="shared" si="0"/>
        <v>80300000</v>
      </c>
      <c r="O70" s="48">
        <v>0.03</v>
      </c>
      <c r="P70" s="49"/>
      <c r="Q70" s="50"/>
      <c r="R70" s="51"/>
    </row>
    <row r="71" spans="1:18" ht="17.25" customHeight="1" x14ac:dyDescent="0.25">
      <c r="A71" s="35">
        <v>60</v>
      </c>
      <c r="B71" s="36">
        <v>44944</v>
      </c>
      <c r="C71" s="37">
        <v>44949</v>
      </c>
      <c r="D71" s="38" t="s">
        <v>233</v>
      </c>
      <c r="E71" s="39" t="s">
        <v>72</v>
      </c>
      <c r="F71" s="39" t="s">
        <v>513</v>
      </c>
      <c r="G71" s="40">
        <v>69525000</v>
      </c>
      <c r="H71" s="41">
        <v>45221</v>
      </c>
      <c r="I71" s="42" t="s">
        <v>103</v>
      </c>
      <c r="J71" s="43" t="s">
        <v>294</v>
      </c>
      <c r="K71" s="44">
        <v>0</v>
      </c>
      <c r="L71" s="45">
        <v>0</v>
      </c>
      <c r="M71" s="46">
        <v>0</v>
      </c>
      <c r="N71" s="47">
        <f t="shared" si="0"/>
        <v>69525000</v>
      </c>
      <c r="O71" s="48">
        <v>0.03</v>
      </c>
      <c r="P71" s="49"/>
      <c r="Q71" s="50"/>
      <c r="R71" s="51"/>
    </row>
    <row r="72" spans="1:18" ht="17.25" customHeight="1" x14ac:dyDescent="0.25">
      <c r="A72" s="35">
        <v>61</v>
      </c>
      <c r="B72" s="36">
        <v>44945</v>
      </c>
      <c r="C72" s="37">
        <v>44949</v>
      </c>
      <c r="D72" s="38" t="s">
        <v>233</v>
      </c>
      <c r="E72" s="39" t="s">
        <v>76</v>
      </c>
      <c r="F72" s="39" t="s">
        <v>514</v>
      </c>
      <c r="G72" s="40">
        <v>83430000</v>
      </c>
      <c r="H72" s="41">
        <v>45221</v>
      </c>
      <c r="I72" s="42" t="s">
        <v>103</v>
      </c>
      <c r="J72" s="43" t="s">
        <v>295</v>
      </c>
      <c r="K72" s="44">
        <v>0</v>
      </c>
      <c r="L72" s="45">
        <v>0</v>
      </c>
      <c r="M72" s="46">
        <v>0</v>
      </c>
      <c r="N72" s="47">
        <f t="shared" si="0"/>
        <v>83430000</v>
      </c>
      <c r="O72" s="48">
        <v>0.03</v>
      </c>
      <c r="P72" s="49"/>
      <c r="Q72" s="50"/>
      <c r="R72" s="51"/>
    </row>
    <row r="73" spans="1:18" ht="17.25" customHeight="1" x14ac:dyDescent="0.25">
      <c r="A73" s="35">
        <v>62</v>
      </c>
      <c r="B73" s="36">
        <v>44944</v>
      </c>
      <c r="C73" s="37">
        <v>44945</v>
      </c>
      <c r="D73" s="38" t="s">
        <v>233</v>
      </c>
      <c r="E73" s="39" t="s">
        <v>515</v>
      </c>
      <c r="F73" s="39" t="s">
        <v>516</v>
      </c>
      <c r="G73" s="40">
        <v>74160000</v>
      </c>
      <c r="H73" s="41">
        <v>45187</v>
      </c>
      <c r="I73" s="42" t="s">
        <v>103</v>
      </c>
      <c r="J73" s="43" t="s">
        <v>296</v>
      </c>
      <c r="K73" s="44">
        <v>0</v>
      </c>
      <c r="L73" s="45">
        <v>0</v>
      </c>
      <c r="M73" s="46">
        <v>0</v>
      </c>
      <c r="N73" s="47">
        <f t="shared" si="0"/>
        <v>74160000</v>
      </c>
      <c r="O73" s="48">
        <v>0.05</v>
      </c>
      <c r="P73" s="49"/>
      <c r="Q73" s="50"/>
      <c r="R73" s="51"/>
    </row>
    <row r="74" spans="1:18" ht="17.25" customHeight="1" x14ac:dyDescent="0.25">
      <c r="A74" s="35">
        <v>63</v>
      </c>
      <c r="B74" s="36">
        <v>44945</v>
      </c>
      <c r="C74" s="37">
        <v>44946</v>
      </c>
      <c r="D74" s="38" t="s">
        <v>233</v>
      </c>
      <c r="E74" s="39" t="s">
        <v>173</v>
      </c>
      <c r="F74" s="39" t="s">
        <v>517</v>
      </c>
      <c r="G74" s="40">
        <v>53600000</v>
      </c>
      <c r="H74" s="41">
        <v>45188</v>
      </c>
      <c r="I74" s="42" t="s">
        <v>103</v>
      </c>
      <c r="J74" s="43" t="s">
        <v>297</v>
      </c>
      <c r="K74" s="44">
        <v>0</v>
      </c>
      <c r="L74" s="45">
        <v>0</v>
      </c>
      <c r="M74" s="46">
        <v>0</v>
      </c>
      <c r="N74" s="47">
        <f t="shared" si="0"/>
        <v>53600000</v>
      </c>
      <c r="O74" s="48">
        <v>0.05</v>
      </c>
      <c r="P74" s="49"/>
      <c r="Q74" s="50"/>
      <c r="R74" s="51"/>
    </row>
    <row r="75" spans="1:18" ht="17.25" customHeight="1" x14ac:dyDescent="0.25">
      <c r="A75" s="35">
        <v>64</v>
      </c>
      <c r="B75" s="36">
        <v>44946</v>
      </c>
      <c r="C75" s="37">
        <v>44950</v>
      </c>
      <c r="D75" s="38" t="s">
        <v>233</v>
      </c>
      <c r="E75" s="39" t="s">
        <v>140</v>
      </c>
      <c r="F75" s="39" t="s">
        <v>518</v>
      </c>
      <c r="G75" s="40">
        <v>80300000</v>
      </c>
      <c r="H75" s="41">
        <v>45283</v>
      </c>
      <c r="I75" s="42" t="s">
        <v>103</v>
      </c>
      <c r="J75" s="43" t="s">
        <v>298</v>
      </c>
      <c r="K75" s="44">
        <v>0</v>
      </c>
      <c r="L75" s="45">
        <v>0</v>
      </c>
      <c r="M75" s="46">
        <v>0</v>
      </c>
      <c r="N75" s="47">
        <f t="shared" si="0"/>
        <v>80300000</v>
      </c>
      <c r="O75" s="48">
        <v>0.02</v>
      </c>
      <c r="P75" s="49"/>
      <c r="Q75" s="50"/>
      <c r="R75" s="51"/>
    </row>
    <row r="76" spans="1:18" ht="17.25" customHeight="1" x14ac:dyDescent="0.25">
      <c r="A76" s="35">
        <v>65</v>
      </c>
      <c r="B76" s="36">
        <v>44945</v>
      </c>
      <c r="C76" s="37">
        <v>44950</v>
      </c>
      <c r="D76" s="38" t="s">
        <v>233</v>
      </c>
      <c r="E76" s="39" t="s">
        <v>56</v>
      </c>
      <c r="F76" s="39" t="s">
        <v>519</v>
      </c>
      <c r="G76" s="40">
        <v>80300000</v>
      </c>
      <c r="H76" s="41">
        <v>45283</v>
      </c>
      <c r="I76" s="42" t="s">
        <v>103</v>
      </c>
      <c r="J76" s="43" t="s">
        <v>299</v>
      </c>
      <c r="K76" s="44">
        <v>0</v>
      </c>
      <c r="L76" s="45">
        <v>0</v>
      </c>
      <c r="M76" s="46">
        <v>0</v>
      </c>
      <c r="N76" s="47">
        <f t="shared" ref="N76:N139" si="1">+G76+L76-M76</f>
        <v>80300000</v>
      </c>
      <c r="O76" s="48">
        <v>0.02</v>
      </c>
      <c r="P76" s="49"/>
      <c r="Q76" s="50"/>
      <c r="R76" s="51"/>
    </row>
    <row r="77" spans="1:18" ht="17.25" customHeight="1" x14ac:dyDescent="0.25">
      <c r="A77" s="35">
        <v>66</v>
      </c>
      <c r="B77" s="36">
        <v>44946</v>
      </c>
      <c r="C77" s="37">
        <v>44949</v>
      </c>
      <c r="D77" s="38" t="s">
        <v>233</v>
      </c>
      <c r="E77" s="39" t="s">
        <v>42</v>
      </c>
      <c r="F77" s="39" t="s">
        <v>520</v>
      </c>
      <c r="G77" s="40">
        <v>60255000</v>
      </c>
      <c r="H77" s="41">
        <v>45221</v>
      </c>
      <c r="I77" s="42" t="s">
        <v>103</v>
      </c>
      <c r="J77" s="43" t="s">
        <v>300</v>
      </c>
      <c r="K77" s="44">
        <v>0</v>
      </c>
      <c r="L77" s="45">
        <v>0</v>
      </c>
      <c r="M77" s="46">
        <v>0</v>
      </c>
      <c r="N77" s="47">
        <f t="shared" si="1"/>
        <v>60255000</v>
      </c>
      <c r="O77" s="48">
        <v>0.03</v>
      </c>
      <c r="P77" s="49"/>
      <c r="Q77" s="50"/>
      <c r="R77" s="51"/>
    </row>
    <row r="78" spans="1:18" ht="17.25" customHeight="1" x14ac:dyDescent="0.25">
      <c r="A78" s="35">
        <v>67</v>
      </c>
      <c r="B78" s="36">
        <v>44945</v>
      </c>
      <c r="C78" s="37">
        <v>44950</v>
      </c>
      <c r="D78" s="38" t="s">
        <v>233</v>
      </c>
      <c r="E78" s="39" t="s">
        <v>155</v>
      </c>
      <c r="F78" s="39" t="s">
        <v>521</v>
      </c>
      <c r="G78" s="40">
        <v>80300000</v>
      </c>
      <c r="H78" s="41">
        <v>45283</v>
      </c>
      <c r="I78" s="42" t="s">
        <v>103</v>
      </c>
      <c r="J78" s="43" t="s">
        <v>301</v>
      </c>
      <c r="K78" s="44">
        <v>0</v>
      </c>
      <c r="L78" s="45">
        <v>0</v>
      </c>
      <c r="M78" s="46">
        <v>0</v>
      </c>
      <c r="N78" s="47">
        <f t="shared" si="1"/>
        <v>80300000</v>
      </c>
      <c r="O78" s="48">
        <v>0.02</v>
      </c>
      <c r="P78" s="49"/>
      <c r="Q78" s="50"/>
      <c r="R78" s="51"/>
    </row>
    <row r="79" spans="1:18" ht="17.25" customHeight="1" x14ac:dyDescent="0.25">
      <c r="A79" s="35">
        <v>68</v>
      </c>
      <c r="B79" s="36">
        <v>44945</v>
      </c>
      <c r="C79" s="37">
        <v>44949</v>
      </c>
      <c r="D79" s="38" t="s">
        <v>233</v>
      </c>
      <c r="E79" s="39" t="s">
        <v>8</v>
      </c>
      <c r="F79" s="39" t="s">
        <v>522</v>
      </c>
      <c r="G79" s="40">
        <v>85500000</v>
      </c>
      <c r="H79" s="41">
        <v>45221</v>
      </c>
      <c r="I79" s="42" t="s">
        <v>103</v>
      </c>
      <c r="J79" s="43" t="s">
        <v>302</v>
      </c>
      <c r="K79" s="44">
        <v>0</v>
      </c>
      <c r="L79" s="45">
        <v>0</v>
      </c>
      <c r="M79" s="46">
        <v>0</v>
      </c>
      <c r="N79" s="47">
        <f t="shared" si="1"/>
        <v>85500000</v>
      </c>
      <c r="O79" s="48">
        <v>0.03</v>
      </c>
      <c r="P79" s="49"/>
      <c r="Q79" s="50"/>
      <c r="R79" s="51"/>
    </row>
    <row r="80" spans="1:18" ht="17.25" customHeight="1" x14ac:dyDescent="0.25">
      <c r="A80" s="35">
        <v>69</v>
      </c>
      <c r="B80" s="36">
        <v>44946</v>
      </c>
      <c r="C80" s="37">
        <v>44949</v>
      </c>
      <c r="D80" s="38" t="s">
        <v>233</v>
      </c>
      <c r="E80" s="39" t="s">
        <v>158</v>
      </c>
      <c r="F80" s="39" t="s">
        <v>523</v>
      </c>
      <c r="G80" s="40">
        <v>64890000</v>
      </c>
      <c r="H80" s="41">
        <v>45221</v>
      </c>
      <c r="I80" s="42" t="s">
        <v>103</v>
      </c>
      <c r="J80" s="43" t="s">
        <v>303</v>
      </c>
      <c r="K80" s="44">
        <v>0</v>
      </c>
      <c r="L80" s="45">
        <v>0</v>
      </c>
      <c r="M80" s="46">
        <v>0</v>
      </c>
      <c r="N80" s="47">
        <f t="shared" si="1"/>
        <v>64890000</v>
      </c>
      <c r="O80" s="48">
        <v>0.03</v>
      </c>
      <c r="P80" s="49"/>
      <c r="Q80" s="50"/>
      <c r="R80" s="51"/>
    </row>
    <row r="81" spans="1:18" ht="17.25" customHeight="1" x14ac:dyDescent="0.25">
      <c r="A81" s="35">
        <v>70</v>
      </c>
      <c r="B81" s="36">
        <v>44945</v>
      </c>
      <c r="C81" s="37">
        <v>44949</v>
      </c>
      <c r="D81" s="38" t="s">
        <v>233</v>
      </c>
      <c r="E81" s="39" t="s">
        <v>19</v>
      </c>
      <c r="F81" s="39" t="s">
        <v>524</v>
      </c>
      <c r="G81" s="40">
        <v>55620000</v>
      </c>
      <c r="H81" s="41">
        <v>45221</v>
      </c>
      <c r="I81" s="42" t="s">
        <v>103</v>
      </c>
      <c r="J81" s="43" t="s">
        <v>304</v>
      </c>
      <c r="K81" s="44">
        <v>0</v>
      </c>
      <c r="L81" s="45">
        <v>0</v>
      </c>
      <c r="M81" s="46">
        <v>0</v>
      </c>
      <c r="N81" s="47">
        <f t="shared" si="1"/>
        <v>55620000</v>
      </c>
      <c r="O81" s="48">
        <v>0.03</v>
      </c>
      <c r="P81" s="49"/>
      <c r="Q81" s="50"/>
      <c r="R81" s="51"/>
    </row>
    <row r="82" spans="1:18" ht="17.25" customHeight="1" x14ac:dyDescent="0.25">
      <c r="A82" s="35">
        <v>71</v>
      </c>
      <c r="B82" s="36">
        <v>44946</v>
      </c>
      <c r="C82" s="37">
        <v>44950</v>
      </c>
      <c r="D82" s="38" t="s">
        <v>234</v>
      </c>
      <c r="E82" s="39" t="s">
        <v>101</v>
      </c>
      <c r="F82" s="39" t="s">
        <v>474</v>
      </c>
      <c r="G82" s="40">
        <v>27000000</v>
      </c>
      <c r="H82" s="41">
        <v>45222</v>
      </c>
      <c r="I82" s="42" t="s">
        <v>103</v>
      </c>
      <c r="J82" s="43" t="s">
        <v>305</v>
      </c>
      <c r="K82" s="44">
        <v>0</v>
      </c>
      <c r="L82" s="45">
        <v>0</v>
      </c>
      <c r="M82" s="46">
        <v>0</v>
      </c>
      <c r="N82" s="47">
        <f t="shared" si="1"/>
        <v>27000000</v>
      </c>
      <c r="O82" s="48">
        <v>0.03</v>
      </c>
      <c r="P82" s="49"/>
      <c r="Q82" s="50"/>
      <c r="R82" s="51"/>
    </row>
    <row r="83" spans="1:18" ht="17.25" customHeight="1" x14ac:dyDescent="0.25">
      <c r="A83" s="35">
        <v>72</v>
      </c>
      <c r="B83" s="36">
        <v>44945</v>
      </c>
      <c r="C83" s="37">
        <v>44949</v>
      </c>
      <c r="D83" s="38" t="s">
        <v>233</v>
      </c>
      <c r="E83" s="39" t="s">
        <v>171</v>
      </c>
      <c r="F83" s="39" t="s">
        <v>525</v>
      </c>
      <c r="G83" s="40">
        <v>83430000</v>
      </c>
      <c r="H83" s="41">
        <v>45221</v>
      </c>
      <c r="I83" s="42" t="s">
        <v>103</v>
      </c>
      <c r="J83" s="43" t="s">
        <v>306</v>
      </c>
      <c r="K83" s="44">
        <v>0</v>
      </c>
      <c r="L83" s="45">
        <v>0</v>
      </c>
      <c r="M83" s="46">
        <v>0</v>
      </c>
      <c r="N83" s="47">
        <f t="shared" si="1"/>
        <v>83430000</v>
      </c>
      <c r="O83" s="48">
        <v>0.03</v>
      </c>
      <c r="P83" s="49"/>
      <c r="Q83" s="50"/>
      <c r="R83" s="51"/>
    </row>
    <row r="84" spans="1:18" ht="17.25" customHeight="1" x14ac:dyDescent="0.25">
      <c r="A84" s="35">
        <v>73</v>
      </c>
      <c r="B84" s="36">
        <v>44945</v>
      </c>
      <c r="C84" s="37">
        <v>44949</v>
      </c>
      <c r="D84" s="38" t="s">
        <v>233</v>
      </c>
      <c r="E84" s="39" t="s">
        <v>65</v>
      </c>
      <c r="F84" s="39" t="s">
        <v>526</v>
      </c>
      <c r="G84" s="40">
        <v>58500000</v>
      </c>
      <c r="H84" s="41">
        <v>45016</v>
      </c>
      <c r="I84" s="42" t="s">
        <v>103</v>
      </c>
      <c r="J84" s="43" t="s">
        <v>307</v>
      </c>
      <c r="K84" s="44">
        <v>0</v>
      </c>
      <c r="L84" s="45">
        <v>0</v>
      </c>
      <c r="M84" s="46">
        <v>0</v>
      </c>
      <c r="N84" s="47">
        <f t="shared" si="1"/>
        <v>58500000</v>
      </c>
      <c r="O84" s="48">
        <v>0.12</v>
      </c>
      <c r="P84" s="49"/>
      <c r="Q84" s="50"/>
      <c r="R84" s="51"/>
    </row>
    <row r="85" spans="1:18" ht="17.25" customHeight="1" x14ac:dyDescent="0.25">
      <c r="A85" s="35">
        <v>74</v>
      </c>
      <c r="B85" s="36">
        <v>44945</v>
      </c>
      <c r="C85" s="37">
        <v>44953</v>
      </c>
      <c r="D85" s="38" t="s">
        <v>233</v>
      </c>
      <c r="E85" s="39" t="s">
        <v>70</v>
      </c>
      <c r="F85" s="39" t="s">
        <v>527</v>
      </c>
      <c r="G85" s="40">
        <v>69525000</v>
      </c>
      <c r="H85" s="41">
        <v>45225</v>
      </c>
      <c r="I85" s="42" t="s">
        <v>103</v>
      </c>
      <c r="J85" s="43" t="s">
        <v>308</v>
      </c>
      <c r="K85" s="44">
        <v>0</v>
      </c>
      <c r="L85" s="45">
        <v>0</v>
      </c>
      <c r="M85" s="46">
        <v>0</v>
      </c>
      <c r="N85" s="47">
        <f t="shared" si="1"/>
        <v>69525000</v>
      </c>
      <c r="O85" s="48">
        <v>0.01</v>
      </c>
      <c r="P85" s="49"/>
      <c r="Q85" s="50"/>
      <c r="R85" s="51"/>
    </row>
    <row r="86" spans="1:18" ht="17.25" customHeight="1" x14ac:dyDescent="0.25">
      <c r="A86" s="35">
        <v>75</v>
      </c>
      <c r="B86" s="36">
        <v>44946</v>
      </c>
      <c r="C86" s="37">
        <v>44950</v>
      </c>
      <c r="D86" s="38" t="s">
        <v>233</v>
      </c>
      <c r="E86" s="39" t="s">
        <v>528</v>
      </c>
      <c r="F86" s="39" t="s">
        <v>529</v>
      </c>
      <c r="G86" s="40">
        <v>141625000</v>
      </c>
      <c r="H86" s="41">
        <v>45283</v>
      </c>
      <c r="I86" s="42" t="s">
        <v>103</v>
      </c>
      <c r="J86" s="43" t="s">
        <v>309</v>
      </c>
      <c r="K86" s="44">
        <v>0</v>
      </c>
      <c r="L86" s="45">
        <v>0</v>
      </c>
      <c r="M86" s="46">
        <v>0</v>
      </c>
      <c r="N86" s="47">
        <f t="shared" si="1"/>
        <v>141625000</v>
      </c>
      <c r="O86" s="48">
        <v>0.02</v>
      </c>
      <c r="P86" s="49"/>
      <c r="Q86" s="50"/>
      <c r="R86" s="51"/>
    </row>
    <row r="87" spans="1:18" ht="17.25" customHeight="1" x14ac:dyDescent="0.25">
      <c r="A87" s="35">
        <v>76</v>
      </c>
      <c r="B87" s="36">
        <v>44946</v>
      </c>
      <c r="C87" s="37">
        <v>44950</v>
      </c>
      <c r="D87" s="38" t="s">
        <v>233</v>
      </c>
      <c r="E87" s="39" t="s">
        <v>114</v>
      </c>
      <c r="F87" s="39" t="s">
        <v>142</v>
      </c>
      <c r="G87" s="40">
        <v>62881500</v>
      </c>
      <c r="H87" s="41">
        <v>45283</v>
      </c>
      <c r="I87" s="42" t="s">
        <v>103</v>
      </c>
      <c r="J87" s="43" t="s">
        <v>310</v>
      </c>
      <c r="K87" s="44">
        <v>0</v>
      </c>
      <c r="L87" s="45">
        <v>0</v>
      </c>
      <c r="M87" s="46">
        <v>0</v>
      </c>
      <c r="N87" s="47">
        <f t="shared" si="1"/>
        <v>62881500</v>
      </c>
      <c r="O87" s="48">
        <v>0.02</v>
      </c>
      <c r="P87" s="49"/>
      <c r="Q87" s="50"/>
      <c r="R87" s="51"/>
    </row>
    <row r="88" spans="1:18" ht="17.25" customHeight="1" x14ac:dyDescent="0.25">
      <c r="A88" s="35">
        <v>77</v>
      </c>
      <c r="B88" s="36">
        <v>44946</v>
      </c>
      <c r="C88" s="37">
        <v>44950</v>
      </c>
      <c r="D88" s="38" t="s">
        <v>233</v>
      </c>
      <c r="E88" s="39" t="s">
        <v>79</v>
      </c>
      <c r="F88" s="39" t="s">
        <v>33</v>
      </c>
      <c r="G88" s="40">
        <v>62881500</v>
      </c>
      <c r="H88" s="41">
        <v>45283</v>
      </c>
      <c r="I88" s="42" t="s">
        <v>103</v>
      </c>
      <c r="J88" s="43" t="s">
        <v>311</v>
      </c>
      <c r="K88" s="44">
        <v>0</v>
      </c>
      <c r="L88" s="45">
        <v>0</v>
      </c>
      <c r="M88" s="46">
        <v>0</v>
      </c>
      <c r="N88" s="47">
        <f t="shared" si="1"/>
        <v>62881500</v>
      </c>
      <c r="O88" s="48">
        <v>0.02</v>
      </c>
      <c r="P88" s="49"/>
      <c r="Q88" s="50"/>
      <c r="R88" s="51"/>
    </row>
    <row r="89" spans="1:18" ht="17.25" customHeight="1" x14ac:dyDescent="0.25">
      <c r="A89" s="35">
        <v>78</v>
      </c>
      <c r="B89" s="36">
        <v>44946</v>
      </c>
      <c r="C89" s="37">
        <v>44951</v>
      </c>
      <c r="D89" s="38" t="s">
        <v>233</v>
      </c>
      <c r="E89" s="39" t="s">
        <v>102</v>
      </c>
      <c r="F89" s="39" t="s">
        <v>33</v>
      </c>
      <c r="G89" s="40">
        <v>62881500</v>
      </c>
      <c r="H89" s="41">
        <v>45284</v>
      </c>
      <c r="I89" s="42" t="s">
        <v>103</v>
      </c>
      <c r="J89" s="43" t="s">
        <v>312</v>
      </c>
      <c r="K89" s="44">
        <v>0</v>
      </c>
      <c r="L89" s="45">
        <v>0</v>
      </c>
      <c r="M89" s="46">
        <v>0</v>
      </c>
      <c r="N89" s="47">
        <f t="shared" si="1"/>
        <v>62881500</v>
      </c>
      <c r="O89" s="48">
        <v>0.02</v>
      </c>
      <c r="P89" s="49"/>
      <c r="Q89" s="50"/>
      <c r="R89" s="51"/>
    </row>
    <row r="90" spans="1:18" ht="17.25" customHeight="1" x14ac:dyDescent="0.25">
      <c r="A90" s="35">
        <v>79</v>
      </c>
      <c r="B90" s="36">
        <v>44949</v>
      </c>
      <c r="C90" s="37">
        <v>44950</v>
      </c>
      <c r="D90" s="38" t="s">
        <v>233</v>
      </c>
      <c r="E90" s="39" t="s">
        <v>193</v>
      </c>
      <c r="F90" s="39" t="s">
        <v>530</v>
      </c>
      <c r="G90" s="40">
        <v>62881500</v>
      </c>
      <c r="H90" s="41">
        <v>45283</v>
      </c>
      <c r="I90" s="42" t="s">
        <v>103</v>
      </c>
      <c r="J90" s="43" t="s">
        <v>313</v>
      </c>
      <c r="K90" s="44">
        <v>0</v>
      </c>
      <c r="L90" s="45">
        <v>0</v>
      </c>
      <c r="M90" s="46">
        <v>0</v>
      </c>
      <c r="N90" s="47">
        <f t="shared" si="1"/>
        <v>62881500</v>
      </c>
      <c r="O90" s="48">
        <v>0.02</v>
      </c>
      <c r="P90" s="49"/>
      <c r="Q90" s="50"/>
      <c r="R90" s="51"/>
    </row>
    <row r="91" spans="1:18" ht="17.25" customHeight="1" x14ac:dyDescent="0.25">
      <c r="A91" s="35">
        <v>80</v>
      </c>
      <c r="B91" s="36">
        <v>44946</v>
      </c>
      <c r="C91" s="37">
        <v>44951</v>
      </c>
      <c r="D91" s="38" t="s">
        <v>233</v>
      </c>
      <c r="E91" s="39" t="s">
        <v>225</v>
      </c>
      <c r="F91" s="39" t="s">
        <v>33</v>
      </c>
      <c r="G91" s="40">
        <v>62881500</v>
      </c>
      <c r="H91" s="41">
        <v>45284</v>
      </c>
      <c r="I91" s="42" t="s">
        <v>103</v>
      </c>
      <c r="J91" s="43" t="s">
        <v>314</v>
      </c>
      <c r="K91" s="44">
        <v>0</v>
      </c>
      <c r="L91" s="45">
        <v>0</v>
      </c>
      <c r="M91" s="46">
        <v>0</v>
      </c>
      <c r="N91" s="47">
        <f t="shared" si="1"/>
        <v>62881500</v>
      </c>
      <c r="O91" s="48">
        <v>0.02</v>
      </c>
      <c r="P91" s="49"/>
      <c r="Q91" s="50"/>
      <c r="R91" s="51"/>
    </row>
    <row r="92" spans="1:18" ht="17.25" customHeight="1" x14ac:dyDescent="0.25">
      <c r="A92" s="35">
        <v>81</v>
      </c>
      <c r="B92" s="36">
        <v>44946</v>
      </c>
      <c r="C92" s="37">
        <v>44950</v>
      </c>
      <c r="D92" s="38" t="s">
        <v>233</v>
      </c>
      <c r="E92" s="39" t="s">
        <v>81</v>
      </c>
      <c r="F92" s="39" t="s">
        <v>33</v>
      </c>
      <c r="G92" s="40">
        <v>62881500</v>
      </c>
      <c r="H92" s="41">
        <v>45283</v>
      </c>
      <c r="I92" s="42" t="s">
        <v>103</v>
      </c>
      <c r="J92" s="43" t="s">
        <v>315</v>
      </c>
      <c r="K92" s="44">
        <v>0</v>
      </c>
      <c r="L92" s="45">
        <v>0</v>
      </c>
      <c r="M92" s="46">
        <v>0</v>
      </c>
      <c r="N92" s="47">
        <f t="shared" si="1"/>
        <v>62881500</v>
      </c>
      <c r="O92" s="48">
        <v>0.02</v>
      </c>
      <c r="P92" s="49"/>
      <c r="Q92" s="50"/>
      <c r="R92" s="51"/>
    </row>
    <row r="93" spans="1:18" ht="17.25" customHeight="1" x14ac:dyDescent="0.25">
      <c r="A93" s="35">
        <v>82</v>
      </c>
      <c r="B93" s="36">
        <v>44946</v>
      </c>
      <c r="C93" s="37">
        <v>44950</v>
      </c>
      <c r="D93" s="38" t="s">
        <v>233</v>
      </c>
      <c r="E93" s="39" t="s">
        <v>531</v>
      </c>
      <c r="F93" s="39" t="s">
        <v>532</v>
      </c>
      <c r="G93" s="40">
        <v>77610500</v>
      </c>
      <c r="H93" s="41">
        <v>45283</v>
      </c>
      <c r="I93" s="42" t="s">
        <v>103</v>
      </c>
      <c r="J93" s="43" t="s">
        <v>316</v>
      </c>
      <c r="K93" s="44">
        <v>0</v>
      </c>
      <c r="L93" s="45">
        <v>0</v>
      </c>
      <c r="M93" s="46">
        <v>0</v>
      </c>
      <c r="N93" s="47">
        <f t="shared" si="1"/>
        <v>77610500</v>
      </c>
      <c r="O93" s="48">
        <v>0.02</v>
      </c>
      <c r="P93" s="49"/>
      <c r="Q93" s="50"/>
      <c r="R93" s="51"/>
    </row>
    <row r="94" spans="1:18" ht="17.25" customHeight="1" x14ac:dyDescent="0.25">
      <c r="A94" s="35">
        <v>83</v>
      </c>
      <c r="B94" s="36">
        <v>44949</v>
      </c>
      <c r="C94" s="37">
        <v>44951</v>
      </c>
      <c r="D94" s="38" t="s">
        <v>233</v>
      </c>
      <c r="E94" s="39" t="s">
        <v>27</v>
      </c>
      <c r="F94" s="39" t="s">
        <v>533</v>
      </c>
      <c r="G94" s="40">
        <v>62881500</v>
      </c>
      <c r="H94" s="41">
        <v>45284</v>
      </c>
      <c r="I94" s="42" t="s">
        <v>103</v>
      </c>
      <c r="J94" s="43" t="s">
        <v>317</v>
      </c>
      <c r="K94" s="44">
        <v>0</v>
      </c>
      <c r="L94" s="45">
        <v>0</v>
      </c>
      <c r="M94" s="46">
        <v>0</v>
      </c>
      <c r="N94" s="47">
        <f t="shared" si="1"/>
        <v>62881500</v>
      </c>
      <c r="O94" s="48">
        <v>0.02</v>
      </c>
      <c r="P94" s="49"/>
      <c r="Q94" s="50"/>
      <c r="R94" s="51"/>
    </row>
    <row r="95" spans="1:18" ht="17.25" customHeight="1" x14ac:dyDescent="0.25">
      <c r="A95" s="35">
        <v>84</v>
      </c>
      <c r="B95" s="36">
        <v>44946</v>
      </c>
      <c r="C95" s="37">
        <v>44950</v>
      </c>
      <c r="D95" s="38" t="s">
        <v>233</v>
      </c>
      <c r="E95" s="39" t="s">
        <v>104</v>
      </c>
      <c r="F95" s="39" t="s">
        <v>168</v>
      </c>
      <c r="G95" s="40">
        <v>96305000</v>
      </c>
      <c r="H95" s="41">
        <v>45283</v>
      </c>
      <c r="I95" s="42" t="s">
        <v>103</v>
      </c>
      <c r="J95" s="43" t="s">
        <v>318</v>
      </c>
      <c r="K95" s="44">
        <v>0</v>
      </c>
      <c r="L95" s="45">
        <v>0</v>
      </c>
      <c r="M95" s="46">
        <v>0</v>
      </c>
      <c r="N95" s="47">
        <f t="shared" si="1"/>
        <v>96305000</v>
      </c>
      <c r="O95" s="48">
        <v>0.02</v>
      </c>
      <c r="P95" s="49"/>
      <c r="Q95" s="50"/>
      <c r="R95" s="51"/>
    </row>
    <row r="96" spans="1:18" ht="17.25" customHeight="1" x14ac:dyDescent="0.25">
      <c r="A96" s="35">
        <v>85</v>
      </c>
      <c r="B96" s="36">
        <v>44946</v>
      </c>
      <c r="C96" s="37">
        <v>44950</v>
      </c>
      <c r="D96" s="38" t="s">
        <v>233</v>
      </c>
      <c r="E96" s="39" t="s">
        <v>645</v>
      </c>
      <c r="F96" s="39" t="s">
        <v>169</v>
      </c>
      <c r="G96" s="40">
        <v>71379000</v>
      </c>
      <c r="H96" s="41">
        <v>45283</v>
      </c>
      <c r="I96" s="42" t="s">
        <v>103</v>
      </c>
      <c r="J96" s="43" t="s">
        <v>319</v>
      </c>
      <c r="K96" s="44">
        <v>0</v>
      </c>
      <c r="L96" s="45">
        <v>0</v>
      </c>
      <c r="M96" s="46">
        <v>0</v>
      </c>
      <c r="N96" s="47">
        <f t="shared" si="1"/>
        <v>71379000</v>
      </c>
      <c r="O96" s="48">
        <v>0.02</v>
      </c>
      <c r="P96" s="49"/>
      <c r="Q96" s="50"/>
      <c r="R96" s="51"/>
    </row>
    <row r="97" spans="1:18" ht="17.25" customHeight="1" x14ac:dyDescent="0.25">
      <c r="A97" s="35">
        <v>86</v>
      </c>
      <c r="B97" s="36">
        <v>44946</v>
      </c>
      <c r="C97" s="37">
        <v>44950</v>
      </c>
      <c r="D97" s="38" t="s">
        <v>233</v>
      </c>
      <c r="E97" s="39" t="s">
        <v>534</v>
      </c>
      <c r="F97" s="39" t="s">
        <v>127</v>
      </c>
      <c r="G97" s="40">
        <v>71379000</v>
      </c>
      <c r="H97" s="41">
        <v>45283</v>
      </c>
      <c r="I97" s="42" t="s">
        <v>103</v>
      </c>
      <c r="J97" s="43" t="s">
        <v>320</v>
      </c>
      <c r="K97" s="44">
        <v>0</v>
      </c>
      <c r="L97" s="45">
        <v>0</v>
      </c>
      <c r="M97" s="46">
        <v>0</v>
      </c>
      <c r="N97" s="47">
        <f t="shared" si="1"/>
        <v>71379000</v>
      </c>
      <c r="O97" s="48">
        <v>0.02</v>
      </c>
      <c r="P97" s="49"/>
      <c r="Q97" s="50"/>
      <c r="R97" s="51"/>
    </row>
    <row r="98" spans="1:18" ht="17.25" customHeight="1" x14ac:dyDescent="0.25">
      <c r="A98" s="35">
        <v>87</v>
      </c>
      <c r="B98" s="36">
        <v>44946</v>
      </c>
      <c r="C98" s="37">
        <v>44950</v>
      </c>
      <c r="D98" s="38" t="s">
        <v>233</v>
      </c>
      <c r="E98" s="39" t="s">
        <v>535</v>
      </c>
      <c r="F98" s="39" t="s">
        <v>536</v>
      </c>
      <c r="G98" s="40">
        <v>69525000</v>
      </c>
      <c r="H98" s="41">
        <v>45222</v>
      </c>
      <c r="I98" s="42" t="s">
        <v>103</v>
      </c>
      <c r="J98" s="43" t="s">
        <v>321</v>
      </c>
      <c r="K98" s="44">
        <v>0</v>
      </c>
      <c r="L98" s="45">
        <v>0</v>
      </c>
      <c r="M98" s="46">
        <v>0</v>
      </c>
      <c r="N98" s="47">
        <f t="shared" si="1"/>
        <v>69525000</v>
      </c>
      <c r="O98" s="48">
        <v>0.03</v>
      </c>
      <c r="P98" s="49"/>
      <c r="Q98" s="50"/>
      <c r="R98" s="51"/>
    </row>
    <row r="99" spans="1:18" ht="17.25" customHeight="1" x14ac:dyDescent="0.25">
      <c r="A99" s="35">
        <v>88</v>
      </c>
      <c r="B99" s="36">
        <v>44946</v>
      </c>
      <c r="C99" s="37">
        <v>44949</v>
      </c>
      <c r="D99" s="38" t="s">
        <v>233</v>
      </c>
      <c r="E99" s="39" t="s">
        <v>128</v>
      </c>
      <c r="F99" s="39" t="s">
        <v>537</v>
      </c>
      <c r="G99" s="40">
        <v>53600000</v>
      </c>
      <c r="H99" s="41">
        <v>45191</v>
      </c>
      <c r="I99" s="42" t="s">
        <v>103</v>
      </c>
      <c r="J99" s="43" t="s">
        <v>322</v>
      </c>
      <c r="K99" s="44">
        <v>0</v>
      </c>
      <c r="L99" s="45">
        <v>0</v>
      </c>
      <c r="M99" s="46">
        <v>0</v>
      </c>
      <c r="N99" s="47">
        <f t="shared" si="1"/>
        <v>53600000</v>
      </c>
      <c r="O99" s="48">
        <v>0.03</v>
      </c>
      <c r="P99" s="49"/>
      <c r="Q99" s="50"/>
      <c r="R99" s="51"/>
    </row>
    <row r="100" spans="1:18" ht="17.25" customHeight="1" x14ac:dyDescent="0.25">
      <c r="A100" s="35">
        <v>89</v>
      </c>
      <c r="B100" s="36">
        <v>44946</v>
      </c>
      <c r="C100" s="37">
        <v>44950</v>
      </c>
      <c r="D100" s="38" t="s">
        <v>233</v>
      </c>
      <c r="E100" s="39" t="s">
        <v>45</v>
      </c>
      <c r="F100" s="39" t="s">
        <v>538</v>
      </c>
      <c r="G100" s="40">
        <v>96305000</v>
      </c>
      <c r="H100" s="41">
        <v>45283</v>
      </c>
      <c r="I100" s="42" t="s">
        <v>103</v>
      </c>
      <c r="J100" s="43" t="s">
        <v>323</v>
      </c>
      <c r="K100" s="44">
        <v>0</v>
      </c>
      <c r="L100" s="45">
        <v>0</v>
      </c>
      <c r="M100" s="46">
        <v>0</v>
      </c>
      <c r="N100" s="47">
        <f t="shared" si="1"/>
        <v>96305000</v>
      </c>
      <c r="O100" s="48">
        <v>0.02</v>
      </c>
      <c r="P100" s="49"/>
      <c r="Q100" s="50"/>
      <c r="R100" s="51"/>
    </row>
    <row r="101" spans="1:18" ht="17.25" customHeight="1" x14ac:dyDescent="0.25">
      <c r="A101" s="35">
        <v>90</v>
      </c>
      <c r="B101" s="36">
        <v>44946</v>
      </c>
      <c r="C101" s="37">
        <v>44950</v>
      </c>
      <c r="D101" s="38" t="s">
        <v>233</v>
      </c>
      <c r="E101" s="39" t="s">
        <v>89</v>
      </c>
      <c r="F101" s="39" t="s">
        <v>88</v>
      </c>
      <c r="G101" s="40">
        <v>62881500</v>
      </c>
      <c r="H101" s="41">
        <v>45283</v>
      </c>
      <c r="I101" s="42" t="s">
        <v>103</v>
      </c>
      <c r="J101" s="43" t="s">
        <v>324</v>
      </c>
      <c r="K101" s="44">
        <v>0</v>
      </c>
      <c r="L101" s="45">
        <v>0</v>
      </c>
      <c r="M101" s="46">
        <v>0</v>
      </c>
      <c r="N101" s="47">
        <f t="shared" si="1"/>
        <v>62881500</v>
      </c>
      <c r="O101" s="48">
        <v>0.02</v>
      </c>
      <c r="P101" s="49"/>
      <c r="Q101" s="50"/>
      <c r="R101" s="51"/>
    </row>
    <row r="102" spans="1:18" ht="17.25" customHeight="1" x14ac:dyDescent="0.25">
      <c r="A102" s="35">
        <v>91</v>
      </c>
      <c r="B102" s="36">
        <v>44946</v>
      </c>
      <c r="C102" s="37">
        <v>44952</v>
      </c>
      <c r="D102" s="38" t="s">
        <v>233</v>
      </c>
      <c r="E102" s="39" t="s">
        <v>152</v>
      </c>
      <c r="F102" s="39" t="s">
        <v>539</v>
      </c>
      <c r="G102" s="40">
        <v>58300000</v>
      </c>
      <c r="H102" s="41">
        <v>45285</v>
      </c>
      <c r="I102" s="42" t="s">
        <v>103</v>
      </c>
      <c r="J102" s="43" t="s">
        <v>325</v>
      </c>
      <c r="K102" s="44">
        <v>0</v>
      </c>
      <c r="L102" s="45">
        <v>0</v>
      </c>
      <c r="M102" s="46">
        <v>0</v>
      </c>
      <c r="N102" s="47">
        <f t="shared" si="1"/>
        <v>58300000</v>
      </c>
      <c r="O102" s="48">
        <v>0.02</v>
      </c>
      <c r="P102" s="49"/>
      <c r="Q102" s="50"/>
      <c r="R102" s="51"/>
    </row>
    <row r="103" spans="1:18" ht="17.25" customHeight="1" x14ac:dyDescent="0.25">
      <c r="A103" s="35">
        <v>92</v>
      </c>
      <c r="B103" s="36">
        <v>44946</v>
      </c>
      <c r="C103" s="37">
        <v>44950</v>
      </c>
      <c r="D103" s="38" t="s">
        <v>233</v>
      </c>
      <c r="E103" s="39" t="s">
        <v>190</v>
      </c>
      <c r="F103" s="39" t="s">
        <v>540</v>
      </c>
      <c r="G103" s="40">
        <v>80300000</v>
      </c>
      <c r="H103" s="41">
        <v>45283</v>
      </c>
      <c r="I103" s="42" t="s">
        <v>103</v>
      </c>
      <c r="J103" s="43" t="s">
        <v>326</v>
      </c>
      <c r="K103" s="44">
        <v>0</v>
      </c>
      <c r="L103" s="45">
        <v>0</v>
      </c>
      <c r="M103" s="46">
        <v>0</v>
      </c>
      <c r="N103" s="47">
        <f t="shared" si="1"/>
        <v>80300000</v>
      </c>
      <c r="O103" s="48">
        <v>0.02</v>
      </c>
      <c r="P103" s="49"/>
      <c r="Q103" s="50"/>
      <c r="R103" s="51"/>
    </row>
    <row r="104" spans="1:18" ht="17.25" customHeight="1" x14ac:dyDescent="0.25">
      <c r="A104" s="35">
        <v>93</v>
      </c>
      <c r="B104" s="36">
        <v>44949</v>
      </c>
      <c r="C104" s="37">
        <v>44952</v>
      </c>
      <c r="D104" s="38" t="s">
        <v>233</v>
      </c>
      <c r="E104" s="39" t="s">
        <v>58</v>
      </c>
      <c r="F104" s="39" t="s">
        <v>541</v>
      </c>
      <c r="G104" s="40">
        <v>80300000</v>
      </c>
      <c r="H104" s="41">
        <v>45285</v>
      </c>
      <c r="I104" s="42" t="s">
        <v>103</v>
      </c>
      <c r="J104" s="43" t="s">
        <v>327</v>
      </c>
      <c r="K104" s="44">
        <v>0</v>
      </c>
      <c r="L104" s="45">
        <v>0</v>
      </c>
      <c r="M104" s="46">
        <v>0</v>
      </c>
      <c r="N104" s="47">
        <f t="shared" si="1"/>
        <v>80300000</v>
      </c>
      <c r="O104" s="48">
        <v>0.02</v>
      </c>
      <c r="P104" s="49"/>
      <c r="Q104" s="50"/>
      <c r="R104" s="51"/>
    </row>
    <row r="105" spans="1:18" ht="17.25" customHeight="1" x14ac:dyDescent="0.25">
      <c r="A105" s="35">
        <v>94</v>
      </c>
      <c r="B105" s="36">
        <v>44946</v>
      </c>
      <c r="C105" s="37">
        <v>44950</v>
      </c>
      <c r="D105" s="38" t="s">
        <v>233</v>
      </c>
      <c r="E105" s="39" t="s">
        <v>542</v>
      </c>
      <c r="F105" s="39" t="s">
        <v>88</v>
      </c>
      <c r="G105" s="40">
        <v>62881500</v>
      </c>
      <c r="H105" s="41">
        <v>45283</v>
      </c>
      <c r="I105" s="42" t="s">
        <v>103</v>
      </c>
      <c r="J105" s="43" t="s">
        <v>328</v>
      </c>
      <c r="K105" s="44">
        <v>0</v>
      </c>
      <c r="L105" s="45">
        <v>0</v>
      </c>
      <c r="M105" s="46">
        <v>0</v>
      </c>
      <c r="N105" s="47">
        <f t="shared" si="1"/>
        <v>62881500</v>
      </c>
      <c r="O105" s="48">
        <v>0.02</v>
      </c>
      <c r="P105" s="49"/>
      <c r="Q105" s="50"/>
      <c r="R105" s="51"/>
    </row>
    <row r="106" spans="1:18" ht="17.25" customHeight="1" x14ac:dyDescent="0.25">
      <c r="A106" s="35">
        <v>95</v>
      </c>
      <c r="B106" s="36">
        <v>44946</v>
      </c>
      <c r="C106" s="37">
        <v>44950</v>
      </c>
      <c r="D106" s="38" t="s">
        <v>233</v>
      </c>
      <c r="E106" s="39" t="s">
        <v>115</v>
      </c>
      <c r="F106" s="39" t="s">
        <v>543</v>
      </c>
      <c r="G106" s="40">
        <v>62881500</v>
      </c>
      <c r="H106" s="41">
        <v>45283</v>
      </c>
      <c r="I106" s="42" t="s">
        <v>103</v>
      </c>
      <c r="J106" s="43" t="s">
        <v>329</v>
      </c>
      <c r="K106" s="44">
        <v>0</v>
      </c>
      <c r="L106" s="45">
        <v>0</v>
      </c>
      <c r="M106" s="46">
        <v>0</v>
      </c>
      <c r="N106" s="47">
        <f t="shared" si="1"/>
        <v>62881500</v>
      </c>
      <c r="O106" s="48">
        <v>0.02</v>
      </c>
      <c r="P106" s="49"/>
      <c r="Q106" s="50"/>
      <c r="R106" s="51"/>
    </row>
    <row r="107" spans="1:18" ht="17.25" customHeight="1" x14ac:dyDescent="0.25">
      <c r="A107" s="35">
        <v>96</v>
      </c>
      <c r="B107" s="36">
        <v>44950</v>
      </c>
      <c r="C107" s="37">
        <v>44952</v>
      </c>
      <c r="D107" s="38" t="s">
        <v>233</v>
      </c>
      <c r="E107" s="39" t="s">
        <v>227</v>
      </c>
      <c r="F107" s="39" t="s">
        <v>544</v>
      </c>
      <c r="G107" s="40">
        <v>62881500</v>
      </c>
      <c r="H107" s="41">
        <v>45285</v>
      </c>
      <c r="I107" s="42" t="s">
        <v>103</v>
      </c>
      <c r="J107" s="43" t="s">
        <v>330</v>
      </c>
      <c r="K107" s="44">
        <v>0</v>
      </c>
      <c r="L107" s="45">
        <v>0</v>
      </c>
      <c r="M107" s="46">
        <v>0</v>
      </c>
      <c r="N107" s="47">
        <f t="shared" si="1"/>
        <v>62881500</v>
      </c>
      <c r="O107" s="48">
        <v>0.02</v>
      </c>
      <c r="P107" s="49"/>
      <c r="Q107" s="50"/>
      <c r="R107" s="51"/>
    </row>
    <row r="108" spans="1:18" ht="17.25" customHeight="1" x14ac:dyDescent="0.25">
      <c r="A108" s="35">
        <v>97</v>
      </c>
      <c r="B108" s="36">
        <v>44949</v>
      </c>
      <c r="C108" s="37">
        <v>44951</v>
      </c>
      <c r="D108" s="38" t="s">
        <v>233</v>
      </c>
      <c r="E108" s="39" t="s">
        <v>41</v>
      </c>
      <c r="F108" s="39" t="s">
        <v>40</v>
      </c>
      <c r="G108" s="40">
        <v>94039000</v>
      </c>
      <c r="H108" s="41">
        <v>45284</v>
      </c>
      <c r="I108" s="42" t="s">
        <v>103</v>
      </c>
      <c r="J108" s="43" t="s">
        <v>331</v>
      </c>
      <c r="K108" s="44">
        <v>0</v>
      </c>
      <c r="L108" s="45">
        <v>0</v>
      </c>
      <c r="M108" s="46">
        <v>0</v>
      </c>
      <c r="N108" s="47">
        <f t="shared" si="1"/>
        <v>94039000</v>
      </c>
      <c r="O108" s="48">
        <v>0.02</v>
      </c>
      <c r="P108" s="49"/>
      <c r="Q108" s="50"/>
      <c r="R108" s="51"/>
    </row>
    <row r="109" spans="1:18" ht="17.25" customHeight="1" x14ac:dyDescent="0.25">
      <c r="A109" s="35">
        <v>98</v>
      </c>
      <c r="B109" s="36">
        <v>44949</v>
      </c>
      <c r="C109" s="37">
        <v>44951</v>
      </c>
      <c r="D109" s="38" t="s">
        <v>234</v>
      </c>
      <c r="E109" s="39" t="s">
        <v>100</v>
      </c>
      <c r="F109" s="39" t="s">
        <v>474</v>
      </c>
      <c r="G109" s="40">
        <v>27000000</v>
      </c>
      <c r="H109" s="41">
        <v>45223</v>
      </c>
      <c r="I109" s="42" t="s">
        <v>103</v>
      </c>
      <c r="J109" s="43" t="s">
        <v>332</v>
      </c>
      <c r="K109" s="44">
        <v>0</v>
      </c>
      <c r="L109" s="45">
        <v>0</v>
      </c>
      <c r="M109" s="46">
        <v>0</v>
      </c>
      <c r="N109" s="47">
        <f t="shared" si="1"/>
        <v>27000000</v>
      </c>
      <c r="O109" s="48">
        <v>0.02</v>
      </c>
      <c r="P109" s="49"/>
      <c r="Q109" s="50"/>
      <c r="R109" s="51"/>
    </row>
    <row r="110" spans="1:18" ht="17.25" customHeight="1" x14ac:dyDescent="0.25">
      <c r="A110" s="35">
        <v>99</v>
      </c>
      <c r="B110" s="36">
        <v>44949</v>
      </c>
      <c r="C110" s="37">
        <v>44950</v>
      </c>
      <c r="D110" s="38" t="s">
        <v>233</v>
      </c>
      <c r="E110" s="39" t="s">
        <v>14</v>
      </c>
      <c r="F110" s="39" t="s">
        <v>545</v>
      </c>
      <c r="G110" s="40">
        <v>92400000</v>
      </c>
      <c r="H110" s="41">
        <v>45253</v>
      </c>
      <c r="I110" s="42" t="s">
        <v>103</v>
      </c>
      <c r="J110" s="43" t="s">
        <v>333</v>
      </c>
      <c r="K110" s="44">
        <v>0</v>
      </c>
      <c r="L110" s="45">
        <v>0</v>
      </c>
      <c r="M110" s="46">
        <v>0</v>
      </c>
      <c r="N110" s="47">
        <f t="shared" si="1"/>
        <v>92400000</v>
      </c>
      <c r="O110" s="48">
        <v>0.02</v>
      </c>
      <c r="P110" s="49"/>
      <c r="Q110" s="50"/>
      <c r="R110" s="51"/>
    </row>
    <row r="111" spans="1:18" ht="17.25" customHeight="1" x14ac:dyDescent="0.25">
      <c r="A111" s="35">
        <v>100</v>
      </c>
      <c r="B111" s="36">
        <v>44950</v>
      </c>
      <c r="C111" s="37">
        <v>44951</v>
      </c>
      <c r="D111" s="38" t="s">
        <v>233</v>
      </c>
      <c r="E111" s="39" t="s">
        <v>172</v>
      </c>
      <c r="F111" s="39" t="s">
        <v>546</v>
      </c>
      <c r="G111" s="40">
        <v>63495000</v>
      </c>
      <c r="H111" s="41">
        <v>45223</v>
      </c>
      <c r="I111" s="42" t="s">
        <v>103</v>
      </c>
      <c r="J111" s="43" t="s">
        <v>334</v>
      </c>
      <c r="K111" s="44">
        <v>0</v>
      </c>
      <c r="L111" s="45">
        <v>0</v>
      </c>
      <c r="M111" s="46">
        <v>0</v>
      </c>
      <c r="N111" s="47">
        <f t="shared" si="1"/>
        <v>63495000</v>
      </c>
      <c r="O111" s="48">
        <v>0.02</v>
      </c>
      <c r="P111" s="49"/>
      <c r="Q111" s="50"/>
      <c r="R111" s="51"/>
    </row>
    <row r="112" spans="1:18" ht="17.25" customHeight="1" x14ac:dyDescent="0.25">
      <c r="A112" s="35">
        <v>101</v>
      </c>
      <c r="B112" s="36">
        <v>44950</v>
      </c>
      <c r="C112" s="37">
        <v>44951</v>
      </c>
      <c r="D112" s="38" t="s">
        <v>233</v>
      </c>
      <c r="E112" s="39" t="s">
        <v>29</v>
      </c>
      <c r="F112" s="39" t="s">
        <v>547</v>
      </c>
      <c r="G112" s="40">
        <v>63495000</v>
      </c>
      <c r="H112" s="41">
        <v>45223</v>
      </c>
      <c r="I112" s="42" t="s">
        <v>103</v>
      </c>
      <c r="J112" s="43" t="s">
        <v>335</v>
      </c>
      <c r="K112" s="44">
        <v>0</v>
      </c>
      <c r="L112" s="45">
        <v>0</v>
      </c>
      <c r="M112" s="46">
        <v>0</v>
      </c>
      <c r="N112" s="47">
        <f t="shared" si="1"/>
        <v>63495000</v>
      </c>
      <c r="O112" s="48">
        <v>0.02</v>
      </c>
      <c r="P112" s="49"/>
      <c r="Q112" s="50"/>
      <c r="R112" s="51"/>
    </row>
    <row r="113" spans="1:18" ht="17.25" customHeight="1" x14ac:dyDescent="0.25">
      <c r="A113" s="35">
        <v>102</v>
      </c>
      <c r="B113" s="36">
        <v>44949</v>
      </c>
      <c r="C113" s="37">
        <v>44951</v>
      </c>
      <c r="D113" s="38" t="s">
        <v>233</v>
      </c>
      <c r="E113" s="39" t="s">
        <v>62</v>
      </c>
      <c r="F113" s="39" t="s">
        <v>548</v>
      </c>
      <c r="G113" s="40">
        <v>50058000</v>
      </c>
      <c r="H113" s="41">
        <v>45223</v>
      </c>
      <c r="I113" s="42" t="s">
        <v>103</v>
      </c>
      <c r="J113" s="43" t="s">
        <v>336</v>
      </c>
      <c r="K113" s="44">
        <v>0</v>
      </c>
      <c r="L113" s="45">
        <v>0</v>
      </c>
      <c r="M113" s="46">
        <v>0</v>
      </c>
      <c r="N113" s="47">
        <f t="shared" si="1"/>
        <v>50058000</v>
      </c>
      <c r="O113" s="48">
        <v>0.02</v>
      </c>
      <c r="P113" s="49"/>
      <c r="Q113" s="50"/>
      <c r="R113" s="51"/>
    </row>
    <row r="114" spans="1:18" ht="17.25" customHeight="1" x14ac:dyDescent="0.25">
      <c r="A114" s="35">
        <v>104</v>
      </c>
      <c r="B114" s="36">
        <v>44949</v>
      </c>
      <c r="C114" s="37">
        <v>44952</v>
      </c>
      <c r="D114" s="38" t="s">
        <v>233</v>
      </c>
      <c r="E114" s="39" t="s">
        <v>549</v>
      </c>
      <c r="F114" s="39" t="s">
        <v>550</v>
      </c>
      <c r="G114" s="40">
        <v>63000000</v>
      </c>
      <c r="H114" s="41">
        <v>45224</v>
      </c>
      <c r="I114" s="42" t="s">
        <v>103</v>
      </c>
      <c r="J114" s="43" t="s">
        <v>337</v>
      </c>
      <c r="K114" s="44">
        <v>0</v>
      </c>
      <c r="L114" s="45">
        <v>0</v>
      </c>
      <c r="M114" s="46">
        <v>0</v>
      </c>
      <c r="N114" s="47">
        <f t="shared" si="1"/>
        <v>63000000</v>
      </c>
      <c r="O114" s="48">
        <v>0.02</v>
      </c>
      <c r="P114" s="49"/>
      <c r="Q114" s="50"/>
      <c r="R114" s="51"/>
    </row>
    <row r="115" spans="1:18" ht="17.25" customHeight="1" x14ac:dyDescent="0.25">
      <c r="A115" s="35">
        <v>105</v>
      </c>
      <c r="B115" s="36">
        <v>44951</v>
      </c>
      <c r="C115" s="37">
        <v>44958</v>
      </c>
      <c r="D115" s="38" t="s">
        <v>233</v>
      </c>
      <c r="E115" s="39" t="s">
        <v>184</v>
      </c>
      <c r="F115" s="39" t="s">
        <v>551</v>
      </c>
      <c r="G115" s="40">
        <v>49500000</v>
      </c>
      <c r="H115" s="41">
        <v>45229</v>
      </c>
      <c r="I115" s="42" t="s">
        <v>103</v>
      </c>
      <c r="J115" s="43" t="s">
        <v>338</v>
      </c>
      <c r="K115" s="44">
        <v>0</v>
      </c>
      <c r="L115" s="45">
        <v>0</v>
      </c>
      <c r="M115" s="46">
        <v>0</v>
      </c>
      <c r="N115" s="47">
        <f t="shared" si="1"/>
        <v>49500000</v>
      </c>
      <c r="O115" s="48">
        <v>0</v>
      </c>
      <c r="P115" s="49"/>
      <c r="Q115" s="50"/>
      <c r="R115" s="51"/>
    </row>
    <row r="116" spans="1:18" ht="17.25" customHeight="1" x14ac:dyDescent="0.25">
      <c r="A116" s="35">
        <v>106</v>
      </c>
      <c r="B116" s="36">
        <v>44951</v>
      </c>
      <c r="C116" s="37">
        <v>44958</v>
      </c>
      <c r="D116" s="38" t="s">
        <v>233</v>
      </c>
      <c r="E116" s="39" t="s">
        <v>141</v>
      </c>
      <c r="F116" s="39" t="s">
        <v>552</v>
      </c>
      <c r="G116" s="40">
        <v>69525000</v>
      </c>
      <c r="H116" s="41">
        <v>45229</v>
      </c>
      <c r="I116" s="42" t="s">
        <v>103</v>
      </c>
      <c r="J116" s="43" t="s">
        <v>339</v>
      </c>
      <c r="K116" s="44">
        <v>0</v>
      </c>
      <c r="L116" s="45">
        <v>0</v>
      </c>
      <c r="M116" s="46">
        <v>0</v>
      </c>
      <c r="N116" s="47">
        <f t="shared" si="1"/>
        <v>69525000</v>
      </c>
      <c r="O116" s="48">
        <v>0</v>
      </c>
      <c r="P116" s="49"/>
      <c r="Q116" s="50"/>
      <c r="R116" s="51"/>
    </row>
    <row r="117" spans="1:18" ht="17.25" customHeight="1" x14ac:dyDescent="0.25">
      <c r="A117" s="35">
        <v>107</v>
      </c>
      <c r="B117" s="36">
        <v>44951</v>
      </c>
      <c r="C117" s="37">
        <v>44958</v>
      </c>
      <c r="D117" s="38" t="s">
        <v>233</v>
      </c>
      <c r="E117" s="39" t="s">
        <v>9</v>
      </c>
      <c r="F117" s="39" t="s">
        <v>553</v>
      </c>
      <c r="G117" s="40">
        <v>63495000</v>
      </c>
      <c r="H117" s="41">
        <v>45229</v>
      </c>
      <c r="I117" s="42" t="s">
        <v>103</v>
      </c>
      <c r="J117" s="43" t="s">
        <v>340</v>
      </c>
      <c r="K117" s="44">
        <v>0</v>
      </c>
      <c r="L117" s="45">
        <v>0</v>
      </c>
      <c r="M117" s="46">
        <v>0</v>
      </c>
      <c r="N117" s="47">
        <f t="shared" si="1"/>
        <v>63495000</v>
      </c>
      <c r="O117" s="48">
        <v>0</v>
      </c>
      <c r="P117" s="49"/>
      <c r="Q117" s="50"/>
      <c r="R117" s="51"/>
    </row>
    <row r="118" spans="1:18" ht="17.25" customHeight="1" x14ac:dyDescent="0.25">
      <c r="A118" s="35">
        <v>108</v>
      </c>
      <c r="B118" s="36">
        <v>44949</v>
      </c>
      <c r="C118" s="37">
        <v>44958</v>
      </c>
      <c r="D118" s="38" t="s">
        <v>233</v>
      </c>
      <c r="E118" s="39" t="s">
        <v>182</v>
      </c>
      <c r="F118" s="39" t="s">
        <v>554</v>
      </c>
      <c r="G118" s="40">
        <v>58300000</v>
      </c>
      <c r="H118" s="41">
        <v>45291</v>
      </c>
      <c r="I118" s="42" t="s">
        <v>103</v>
      </c>
      <c r="J118" s="43" t="s">
        <v>341</v>
      </c>
      <c r="K118" s="44">
        <v>0</v>
      </c>
      <c r="L118" s="45">
        <v>0</v>
      </c>
      <c r="M118" s="46">
        <v>0</v>
      </c>
      <c r="N118" s="47">
        <f t="shared" si="1"/>
        <v>58300000</v>
      </c>
      <c r="O118" s="48">
        <v>0</v>
      </c>
      <c r="P118" s="49"/>
      <c r="Q118" s="50"/>
      <c r="R118" s="51"/>
    </row>
    <row r="119" spans="1:18" ht="17.25" customHeight="1" x14ac:dyDescent="0.25">
      <c r="A119" s="35">
        <v>109</v>
      </c>
      <c r="B119" s="36">
        <v>44949</v>
      </c>
      <c r="C119" s="37">
        <v>44952</v>
      </c>
      <c r="D119" s="38" t="s">
        <v>233</v>
      </c>
      <c r="E119" s="39" t="s">
        <v>153</v>
      </c>
      <c r="F119" s="39" t="s">
        <v>166</v>
      </c>
      <c r="G119" s="40">
        <v>74800000</v>
      </c>
      <c r="H119" s="41">
        <v>45285</v>
      </c>
      <c r="I119" s="42" t="s">
        <v>103</v>
      </c>
      <c r="J119" s="43" t="s">
        <v>342</v>
      </c>
      <c r="K119" s="44">
        <v>0</v>
      </c>
      <c r="L119" s="45">
        <v>0</v>
      </c>
      <c r="M119" s="46">
        <v>0</v>
      </c>
      <c r="N119" s="47">
        <f t="shared" si="1"/>
        <v>74800000</v>
      </c>
      <c r="O119" s="48">
        <v>0.02</v>
      </c>
      <c r="P119" s="49"/>
      <c r="Q119" s="50"/>
      <c r="R119" s="51"/>
    </row>
    <row r="120" spans="1:18" ht="17.25" customHeight="1" x14ac:dyDescent="0.25">
      <c r="A120" s="35">
        <v>110</v>
      </c>
      <c r="B120" s="36">
        <v>44950</v>
      </c>
      <c r="C120" s="37">
        <v>44952</v>
      </c>
      <c r="D120" s="38" t="s">
        <v>233</v>
      </c>
      <c r="E120" s="39" t="s">
        <v>78</v>
      </c>
      <c r="F120" s="39" t="s">
        <v>555</v>
      </c>
      <c r="G120" s="40">
        <v>69525000</v>
      </c>
      <c r="H120" s="41">
        <v>45224</v>
      </c>
      <c r="I120" s="42" t="s">
        <v>103</v>
      </c>
      <c r="J120" s="43" t="s">
        <v>343</v>
      </c>
      <c r="K120" s="44">
        <v>0</v>
      </c>
      <c r="L120" s="45">
        <v>0</v>
      </c>
      <c r="M120" s="46">
        <v>0</v>
      </c>
      <c r="N120" s="47">
        <f t="shared" si="1"/>
        <v>69525000</v>
      </c>
      <c r="O120" s="48">
        <v>0.02</v>
      </c>
      <c r="P120" s="49"/>
      <c r="Q120" s="50"/>
      <c r="R120" s="51"/>
    </row>
    <row r="121" spans="1:18" ht="17.25" customHeight="1" x14ac:dyDescent="0.25">
      <c r="A121" s="35">
        <v>111</v>
      </c>
      <c r="B121" s="36">
        <v>44946</v>
      </c>
      <c r="C121" s="37">
        <v>44950</v>
      </c>
      <c r="D121" s="38" t="s">
        <v>233</v>
      </c>
      <c r="E121" s="39" t="s">
        <v>66</v>
      </c>
      <c r="F121" s="39" t="s">
        <v>556</v>
      </c>
      <c r="G121" s="40">
        <v>42400000</v>
      </c>
      <c r="H121" s="41">
        <v>45192</v>
      </c>
      <c r="I121" s="42" t="s">
        <v>103</v>
      </c>
      <c r="J121" s="43" t="s">
        <v>344</v>
      </c>
      <c r="K121" s="44">
        <v>0</v>
      </c>
      <c r="L121" s="45">
        <v>0</v>
      </c>
      <c r="M121" s="46">
        <v>0</v>
      </c>
      <c r="N121" s="47">
        <f t="shared" si="1"/>
        <v>42400000</v>
      </c>
      <c r="O121" s="48">
        <v>0.03</v>
      </c>
      <c r="P121" s="49"/>
      <c r="Q121" s="50"/>
      <c r="R121" s="51"/>
    </row>
    <row r="122" spans="1:18" ht="17.25" customHeight="1" x14ac:dyDescent="0.25">
      <c r="A122" s="35">
        <v>112</v>
      </c>
      <c r="B122" s="36">
        <v>44949</v>
      </c>
      <c r="C122" s="37">
        <v>44950</v>
      </c>
      <c r="D122" s="38" t="s">
        <v>233</v>
      </c>
      <c r="E122" s="39" t="s">
        <v>67</v>
      </c>
      <c r="F122" s="39" t="s">
        <v>557</v>
      </c>
      <c r="G122" s="40">
        <v>59600000</v>
      </c>
      <c r="H122" s="41">
        <v>45192</v>
      </c>
      <c r="I122" s="42" t="s">
        <v>103</v>
      </c>
      <c r="J122" s="43" t="s">
        <v>345</v>
      </c>
      <c r="K122" s="44">
        <v>0</v>
      </c>
      <c r="L122" s="45">
        <v>0</v>
      </c>
      <c r="M122" s="46">
        <v>0</v>
      </c>
      <c r="N122" s="47">
        <f t="shared" si="1"/>
        <v>59600000</v>
      </c>
      <c r="O122" s="48">
        <v>0.03</v>
      </c>
      <c r="P122" s="49"/>
      <c r="Q122" s="50"/>
      <c r="R122" s="51"/>
    </row>
    <row r="123" spans="1:18" ht="17.25" customHeight="1" x14ac:dyDescent="0.25">
      <c r="A123" s="35">
        <v>113</v>
      </c>
      <c r="B123" s="36">
        <v>44949</v>
      </c>
      <c r="C123" s="37">
        <v>44951</v>
      </c>
      <c r="D123" s="38" t="s">
        <v>233</v>
      </c>
      <c r="E123" s="39" t="s">
        <v>86</v>
      </c>
      <c r="F123" s="39" t="s">
        <v>558</v>
      </c>
      <c r="G123" s="40">
        <v>55620000</v>
      </c>
      <c r="H123" s="41">
        <v>45223</v>
      </c>
      <c r="I123" s="42" t="s">
        <v>103</v>
      </c>
      <c r="J123" s="43" t="s">
        <v>346</v>
      </c>
      <c r="K123" s="44">
        <v>0</v>
      </c>
      <c r="L123" s="45">
        <v>0</v>
      </c>
      <c r="M123" s="46">
        <v>0</v>
      </c>
      <c r="N123" s="47">
        <f t="shared" si="1"/>
        <v>55620000</v>
      </c>
      <c r="O123" s="48">
        <v>0.02</v>
      </c>
      <c r="P123" s="49"/>
      <c r="Q123" s="50"/>
      <c r="R123" s="51"/>
    </row>
    <row r="124" spans="1:18" ht="17.25" customHeight="1" x14ac:dyDescent="0.25">
      <c r="A124" s="35">
        <v>114</v>
      </c>
      <c r="B124" s="36">
        <v>44949</v>
      </c>
      <c r="C124" s="37">
        <v>44951</v>
      </c>
      <c r="D124" s="38" t="s">
        <v>233</v>
      </c>
      <c r="E124" s="39" t="s">
        <v>35</v>
      </c>
      <c r="F124" s="39" t="s">
        <v>559</v>
      </c>
      <c r="G124" s="40">
        <v>69525000</v>
      </c>
      <c r="H124" s="41">
        <v>45223</v>
      </c>
      <c r="I124" s="42" t="s">
        <v>103</v>
      </c>
      <c r="J124" s="43" t="s">
        <v>347</v>
      </c>
      <c r="K124" s="44">
        <v>0</v>
      </c>
      <c r="L124" s="45">
        <v>0</v>
      </c>
      <c r="M124" s="46">
        <v>0</v>
      </c>
      <c r="N124" s="47">
        <f t="shared" si="1"/>
        <v>69525000</v>
      </c>
      <c r="O124" s="48">
        <v>0.02</v>
      </c>
      <c r="P124" s="49"/>
      <c r="Q124" s="50"/>
      <c r="R124" s="51"/>
    </row>
    <row r="125" spans="1:18" ht="17.25" customHeight="1" x14ac:dyDescent="0.25">
      <c r="A125" s="35">
        <v>115</v>
      </c>
      <c r="B125" s="36">
        <v>44949</v>
      </c>
      <c r="C125" s="37">
        <v>44951</v>
      </c>
      <c r="D125" s="38" t="s">
        <v>233</v>
      </c>
      <c r="E125" s="39" t="s">
        <v>52</v>
      </c>
      <c r="F125" s="39" t="s">
        <v>560</v>
      </c>
      <c r="G125" s="40">
        <v>69525000</v>
      </c>
      <c r="H125" s="41">
        <v>45223</v>
      </c>
      <c r="I125" s="42" t="s">
        <v>103</v>
      </c>
      <c r="J125" s="43" t="s">
        <v>348</v>
      </c>
      <c r="K125" s="44">
        <v>0</v>
      </c>
      <c r="L125" s="45">
        <v>0</v>
      </c>
      <c r="M125" s="46">
        <v>0</v>
      </c>
      <c r="N125" s="47">
        <f t="shared" si="1"/>
        <v>69525000</v>
      </c>
      <c r="O125" s="48">
        <v>0.02</v>
      </c>
      <c r="P125" s="49"/>
      <c r="Q125" s="50"/>
      <c r="R125" s="51"/>
    </row>
    <row r="126" spans="1:18" ht="17.25" customHeight="1" x14ac:dyDescent="0.25">
      <c r="A126" s="35">
        <v>116</v>
      </c>
      <c r="B126" s="36">
        <v>44950</v>
      </c>
      <c r="C126" s="37">
        <v>44958</v>
      </c>
      <c r="D126" s="38" t="s">
        <v>233</v>
      </c>
      <c r="E126" s="39" t="s">
        <v>561</v>
      </c>
      <c r="F126" s="39" t="s">
        <v>562</v>
      </c>
      <c r="G126" s="40">
        <v>76482000</v>
      </c>
      <c r="H126" s="41">
        <v>45229</v>
      </c>
      <c r="I126" s="42" t="s">
        <v>103</v>
      </c>
      <c r="J126" s="43" t="s">
        <v>349</v>
      </c>
      <c r="K126" s="44">
        <v>0</v>
      </c>
      <c r="L126" s="45">
        <v>0</v>
      </c>
      <c r="M126" s="46">
        <v>0</v>
      </c>
      <c r="N126" s="47">
        <f t="shared" si="1"/>
        <v>76482000</v>
      </c>
      <c r="O126" s="48">
        <v>0</v>
      </c>
      <c r="P126" s="49"/>
      <c r="Q126" s="50"/>
      <c r="R126" s="51"/>
    </row>
    <row r="127" spans="1:18" ht="17.25" customHeight="1" x14ac:dyDescent="0.25">
      <c r="A127" s="35">
        <v>117</v>
      </c>
      <c r="B127" s="36">
        <v>44950</v>
      </c>
      <c r="C127" s="37">
        <v>44951</v>
      </c>
      <c r="D127" s="38" t="s">
        <v>233</v>
      </c>
      <c r="E127" s="39" t="s">
        <v>179</v>
      </c>
      <c r="F127" s="39" t="s">
        <v>563</v>
      </c>
      <c r="G127" s="40">
        <v>81000000</v>
      </c>
      <c r="H127" s="41">
        <v>45223</v>
      </c>
      <c r="I127" s="42" t="s">
        <v>103</v>
      </c>
      <c r="J127" s="43" t="s">
        <v>350</v>
      </c>
      <c r="K127" s="44">
        <v>0</v>
      </c>
      <c r="L127" s="45">
        <v>0</v>
      </c>
      <c r="M127" s="46">
        <v>0</v>
      </c>
      <c r="N127" s="47">
        <f t="shared" si="1"/>
        <v>81000000</v>
      </c>
      <c r="O127" s="48">
        <v>0.02</v>
      </c>
      <c r="P127" s="49"/>
      <c r="Q127" s="50"/>
      <c r="R127" s="51"/>
    </row>
    <row r="128" spans="1:18" ht="17.25" customHeight="1" x14ac:dyDescent="0.25">
      <c r="A128" s="35">
        <v>118</v>
      </c>
      <c r="B128" s="36">
        <v>44951</v>
      </c>
      <c r="C128" s="37">
        <v>44958</v>
      </c>
      <c r="D128" s="38" t="s">
        <v>233</v>
      </c>
      <c r="E128" s="39" t="s">
        <v>191</v>
      </c>
      <c r="F128" s="39" t="s">
        <v>564</v>
      </c>
      <c r="G128" s="40">
        <v>55620000</v>
      </c>
      <c r="H128" s="41">
        <v>45229</v>
      </c>
      <c r="I128" s="42" t="s">
        <v>103</v>
      </c>
      <c r="J128" s="43" t="s">
        <v>351</v>
      </c>
      <c r="K128" s="44">
        <v>0</v>
      </c>
      <c r="L128" s="45">
        <v>0</v>
      </c>
      <c r="M128" s="46">
        <v>0</v>
      </c>
      <c r="N128" s="47">
        <f t="shared" si="1"/>
        <v>55620000</v>
      </c>
      <c r="O128" s="48">
        <v>0</v>
      </c>
      <c r="P128" s="49"/>
      <c r="Q128" s="50"/>
      <c r="R128" s="51"/>
    </row>
    <row r="129" spans="1:18" ht="17.25" customHeight="1" x14ac:dyDescent="0.25">
      <c r="A129" s="35">
        <v>120</v>
      </c>
      <c r="B129" s="36">
        <v>44951</v>
      </c>
      <c r="C129" s="37">
        <v>44958</v>
      </c>
      <c r="D129" s="38" t="s">
        <v>233</v>
      </c>
      <c r="E129" s="39" t="s">
        <v>73</v>
      </c>
      <c r="F129" s="39" t="s">
        <v>565</v>
      </c>
      <c r="G129" s="40">
        <v>120762000</v>
      </c>
      <c r="H129" s="41">
        <v>45229</v>
      </c>
      <c r="I129" s="42" t="s">
        <v>103</v>
      </c>
      <c r="J129" s="43" t="s">
        <v>352</v>
      </c>
      <c r="K129" s="44">
        <v>0</v>
      </c>
      <c r="L129" s="45">
        <v>0</v>
      </c>
      <c r="M129" s="46">
        <v>0</v>
      </c>
      <c r="N129" s="47">
        <f t="shared" si="1"/>
        <v>120762000</v>
      </c>
      <c r="O129" s="48">
        <v>0</v>
      </c>
      <c r="P129" s="49"/>
      <c r="Q129" s="50"/>
      <c r="R129" s="51"/>
    </row>
    <row r="130" spans="1:18" ht="17.25" customHeight="1" x14ac:dyDescent="0.25">
      <c r="A130" s="35">
        <v>121</v>
      </c>
      <c r="B130" s="36">
        <v>44951</v>
      </c>
      <c r="C130" s="37">
        <v>44953</v>
      </c>
      <c r="D130" s="38" t="s">
        <v>233</v>
      </c>
      <c r="E130" s="39" t="s">
        <v>221</v>
      </c>
      <c r="F130" s="39" t="s">
        <v>566</v>
      </c>
      <c r="G130" s="40">
        <v>64890000</v>
      </c>
      <c r="H130" s="41">
        <v>45225</v>
      </c>
      <c r="I130" s="42" t="s">
        <v>103</v>
      </c>
      <c r="J130" s="43" t="s">
        <v>353</v>
      </c>
      <c r="K130" s="44">
        <v>0</v>
      </c>
      <c r="L130" s="45">
        <v>0</v>
      </c>
      <c r="M130" s="46">
        <v>0</v>
      </c>
      <c r="N130" s="47">
        <f t="shared" si="1"/>
        <v>64890000</v>
      </c>
      <c r="O130" s="48">
        <v>0.01</v>
      </c>
      <c r="P130" s="49"/>
      <c r="Q130" s="50"/>
      <c r="R130" s="51"/>
    </row>
    <row r="131" spans="1:18" ht="17.25" customHeight="1" x14ac:dyDescent="0.25">
      <c r="A131" s="35">
        <v>122</v>
      </c>
      <c r="B131" s="36">
        <v>44951</v>
      </c>
      <c r="C131" s="37">
        <v>44953</v>
      </c>
      <c r="D131" s="38" t="s">
        <v>233</v>
      </c>
      <c r="E131" s="39" t="s">
        <v>149</v>
      </c>
      <c r="F131" s="39" t="s">
        <v>567</v>
      </c>
      <c r="G131" s="40">
        <v>64890000</v>
      </c>
      <c r="H131" s="41">
        <v>45225</v>
      </c>
      <c r="I131" s="42" t="s">
        <v>103</v>
      </c>
      <c r="J131" s="43" t="s">
        <v>354</v>
      </c>
      <c r="K131" s="44">
        <v>0</v>
      </c>
      <c r="L131" s="45">
        <v>0</v>
      </c>
      <c r="M131" s="46">
        <v>0</v>
      </c>
      <c r="N131" s="47">
        <f t="shared" si="1"/>
        <v>64890000</v>
      </c>
      <c r="O131" s="48">
        <v>0.01</v>
      </c>
      <c r="P131" s="49"/>
      <c r="Q131" s="50"/>
      <c r="R131" s="51"/>
    </row>
    <row r="132" spans="1:18" ht="17.25" customHeight="1" x14ac:dyDescent="0.25">
      <c r="A132" s="35">
        <v>123</v>
      </c>
      <c r="B132" s="36">
        <v>44951</v>
      </c>
      <c r="C132" s="37">
        <v>44953</v>
      </c>
      <c r="D132" s="38" t="s">
        <v>233</v>
      </c>
      <c r="E132" s="39" t="s">
        <v>112</v>
      </c>
      <c r="F132" s="39" t="s">
        <v>568</v>
      </c>
      <c r="G132" s="40">
        <v>64890000</v>
      </c>
      <c r="H132" s="41">
        <v>45225</v>
      </c>
      <c r="I132" s="42" t="s">
        <v>103</v>
      </c>
      <c r="J132" s="43" t="s">
        <v>355</v>
      </c>
      <c r="K132" s="44">
        <v>0</v>
      </c>
      <c r="L132" s="45">
        <v>0</v>
      </c>
      <c r="M132" s="46">
        <v>0</v>
      </c>
      <c r="N132" s="47">
        <f t="shared" si="1"/>
        <v>64890000</v>
      </c>
      <c r="O132" s="48">
        <v>0.01</v>
      </c>
      <c r="P132" s="49"/>
      <c r="Q132" s="50"/>
      <c r="R132" s="51"/>
    </row>
    <row r="133" spans="1:18" ht="17.25" customHeight="1" x14ac:dyDescent="0.25">
      <c r="A133" s="35">
        <v>124</v>
      </c>
      <c r="B133" s="36">
        <v>44951</v>
      </c>
      <c r="C133" s="37">
        <v>44953</v>
      </c>
      <c r="D133" s="38" t="s">
        <v>233</v>
      </c>
      <c r="E133" s="39" t="s">
        <v>569</v>
      </c>
      <c r="F133" s="39" t="s">
        <v>570</v>
      </c>
      <c r="G133" s="40">
        <v>54000000</v>
      </c>
      <c r="H133" s="41">
        <v>45225</v>
      </c>
      <c r="I133" s="42" t="s">
        <v>103</v>
      </c>
      <c r="J133" s="43" t="s">
        <v>356</v>
      </c>
      <c r="K133" s="44">
        <v>0</v>
      </c>
      <c r="L133" s="45">
        <v>0</v>
      </c>
      <c r="M133" s="46">
        <v>0</v>
      </c>
      <c r="N133" s="47">
        <f t="shared" si="1"/>
        <v>54000000</v>
      </c>
      <c r="O133" s="48">
        <v>0.01</v>
      </c>
      <c r="P133" s="49"/>
      <c r="Q133" s="50"/>
      <c r="R133" s="51"/>
    </row>
    <row r="134" spans="1:18" ht="17.25" customHeight="1" x14ac:dyDescent="0.25">
      <c r="A134" s="35">
        <v>125</v>
      </c>
      <c r="B134" s="36">
        <v>44951</v>
      </c>
      <c r="C134" s="37">
        <v>44952</v>
      </c>
      <c r="D134" s="38" t="s">
        <v>233</v>
      </c>
      <c r="E134" s="39" t="s">
        <v>194</v>
      </c>
      <c r="F134" s="39" t="s">
        <v>571</v>
      </c>
      <c r="G134" s="40">
        <v>69570000</v>
      </c>
      <c r="H134" s="41">
        <v>45224</v>
      </c>
      <c r="I134" s="42" t="s">
        <v>103</v>
      </c>
      <c r="J134" s="43" t="s">
        <v>357</v>
      </c>
      <c r="K134" s="44">
        <v>0</v>
      </c>
      <c r="L134" s="45">
        <v>0</v>
      </c>
      <c r="M134" s="46">
        <v>0</v>
      </c>
      <c r="N134" s="47">
        <f t="shared" si="1"/>
        <v>69570000</v>
      </c>
      <c r="O134" s="48">
        <v>0.02</v>
      </c>
      <c r="P134" s="49"/>
      <c r="Q134" s="50"/>
      <c r="R134" s="51"/>
    </row>
    <row r="135" spans="1:18" ht="17.25" customHeight="1" x14ac:dyDescent="0.25">
      <c r="A135" s="35">
        <v>126</v>
      </c>
      <c r="B135" s="36">
        <v>44951</v>
      </c>
      <c r="C135" s="37">
        <v>44952</v>
      </c>
      <c r="D135" s="38" t="s">
        <v>233</v>
      </c>
      <c r="E135" s="39" t="s">
        <v>572</v>
      </c>
      <c r="F135" s="39" t="s">
        <v>573</v>
      </c>
      <c r="G135" s="40">
        <v>83430000</v>
      </c>
      <c r="H135" s="41">
        <v>45224</v>
      </c>
      <c r="I135" s="42" t="s">
        <v>103</v>
      </c>
      <c r="J135" s="43" t="s">
        <v>358</v>
      </c>
      <c r="K135" s="44">
        <v>0</v>
      </c>
      <c r="L135" s="45">
        <v>0</v>
      </c>
      <c r="M135" s="46">
        <v>0</v>
      </c>
      <c r="N135" s="47">
        <f t="shared" si="1"/>
        <v>83430000</v>
      </c>
      <c r="O135" s="48">
        <v>0.02</v>
      </c>
      <c r="P135" s="49"/>
      <c r="Q135" s="50"/>
      <c r="R135" s="51"/>
    </row>
    <row r="136" spans="1:18" ht="17.25" customHeight="1" x14ac:dyDescent="0.25">
      <c r="A136" s="35">
        <v>127</v>
      </c>
      <c r="B136" s="36">
        <v>44951</v>
      </c>
      <c r="C136" s="37">
        <v>44958</v>
      </c>
      <c r="D136" s="38" t="s">
        <v>233</v>
      </c>
      <c r="E136" s="39" t="s">
        <v>28</v>
      </c>
      <c r="F136" s="39" t="s">
        <v>574</v>
      </c>
      <c r="G136" s="40">
        <v>51120000</v>
      </c>
      <c r="H136" s="41">
        <v>45199</v>
      </c>
      <c r="I136" s="42" t="s">
        <v>103</v>
      </c>
      <c r="J136" s="43" t="s">
        <v>359</v>
      </c>
      <c r="K136" s="44">
        <v>0</v>
      </c>
      <c r="L136" s="45">
        <v>0</v>
      </c>
      <c r="M136" s="46">
        <v>0</v>
      </c>
      <c r="N136" s="47">
        <f t="shared" si="1"/>
        <v>51120000</v>
      </c>
      <c r="O136" s="48">
        <v>0</v>
      </c>
      <c r="P136" s="49"/>
      <c r="Q136" s="50"/>
      <c r="R136" s="51"/>
    </row>
    <row r="137" spans="1:18" ht="17.25" customHeight="1" x14ac:dyDescent="0.25">
      <c r="A137" s="35">
        <v>128</v>
      </c>
      <c r="B137" s="36">
        <v>44951</v>
      </c>
      <c r="C137" s="37">
        <v>44953</v>
      </c>
      <c r="D137" s="38" t="s">
        <v>234</v>
      </c>
      <c r="E137" s="39" t="s">
        <v>16</v>
      </c>
      <c r="F137" s="39" t="s">
        <v>575</v>
      </c>
      <c r="G137" s="40">
        <v>25020000</v>
      </c>
      <c r="H137" s="41">
        <v>45225</v>
      </c>
      <c r="I137" s="42" t="s">
        <v>103</v>
      </c>
      <c r="J137" s="43" t="s">
        <v>360</v>
      </c>
      <c r="K137" s="44">
        <v>0</v>
      </c>
      <c r="L137" s="45">
        <v>0</v>
      </c>
      <c r="M137" s="46">
        <v>0</v>
      </c>
      <c r="N137" s="47">
        <f t="shared" si="1"/>
        <v>25020000</v>
      </c>
      <c r="O137" s="48">
        <v>0.01</v>
      </c>
      <c r="P137" s="49"/>
      <c r="Q137" s="50"/>
      <c r="R137" s="51"/>
    </row>
    <row r="138" spans="1:18" ht="17.25" customHeight="1" x14ac:dyDescent="0.25">
      <c r="A138" s="35">
        <v>129</v>
      </c>
      <c r="B138" s="36">
        <v>44951</v>
      </c>
      <c r="C138" s="37">
        <v>44952</v>
      </c>
      <c r="D138" s="38" t="s">
        <v>233</v>
      </c>
      <c r="E138" s="39" t="s">
        <v>170</v>
      </c>
      <c r="F138" s="39" t="s">
        <v>576</v>
      </c>
      <c r="G138" s="40">
        <v>70080000</v>
      </c>
      <c r="H138" s="41">
        <v>45194</v>
      </c>
      <c r="I138" s="42" t="s">
        <v>103</v>
      </c>
      <c r="J138" s="43" t="s">
        <v>361</v>
      </c>
      <c r="K138" s="44">
        <v>0</v>
      </c>
      <c r="L138" s="45">
        <v>0</v>
      </c>
      <c r="M138" s="46">
        <v>0</v>
      </c>
      <c r="N138" s="47">
        <f t="shared" si="1"/>
        <v>70080000</v>
      </c>
      <c r="O138" s="48">
        <v>0.02</v>
      </c>
      <c r="P138" s="49"/>
      <c r="Q138" s="50"/>
      <c r="R138" s="51"/>
    </row>
    <row r="139" spans="1:18" ht="17.25" customHeight="1" x14ac:dyDescent="0.25">
      <c r="A139" s="35">
        <v>130</v>
      </c>
      <c r="B139" s="36">
        <v>44951</v>
      </c>
      <c r="C139" s="37">
        <v>44953</v>
      </c>
      <c r="D139" s="38" t="s">
        <v>233</v>
      </c>
      <c r="E139" s="39" t="s">
        <v>117</v>
      </c>
      <c r="F139" s="39" t="s">
        <v>577</v>
      </c>
      <c r="G139" s="40">
        <v>57510000</v>
      </c>
      <c r="H139" s="41">
        <v>45225</v>
      </c>
      <c r="I139" s="42" t="s">
        <v>103</v>
      </c>
      <c r="J139" s="43" t="s">
        <v>362</v>
      </c>
      <c r="K139" s="44">
        <v>0</v>
      </c>
      <c r="L139" s="45">
        <v>0</v>
      </c>
      <c r="M139" s="46">
        <v>0</v>
      </c>
      <c r="N139" s="47">
        <f t="shared" si="1"/>
        <v>57510000</v>
      </c>
      <c r="O139" s="48">
        <v>0.01</v>
      </c>
      <c r="P139" s="49"/>
      <c r="Q139" s="50"/>
      <c r="R139" s="51"/>
    </row>
    <row r="140" spans="1:18" ht="17.25" customHeight="1" x14ac:dyDescent="0.25">
      <c r="A140" s="35">
        <v>131</v>
      </c>
      <c r="B140" s="36">
        <v>44949</v>
      </c>
      <c r="C140" s="37">
        <v>44950</v>
      </c>
      <c r="D140" s="38" t="s">
        <v>233</v>
      </c>
      <c r="E140" s="39" t="s">
        <v>93</v>
      </c>
      <c r="F140" s="39" t="s">
        <v>578</v>
      </c>
      <c r="G140" s="40">
        <v>56000000</v>
      </c>
      <c r="H140" s="41">
        <v>45192</v>
      </c>
      <c r="I140" s="42" t="s">
        <v>103</v>
      </c>
      <c r="J140" s="43" t="s">
        <v>363</v>
      </c>
      <c r="K140" s="44">
        <v>0</v>
      </c>
      <c r="L140" s="45">
        <v>0</v>
      </c>
      <c r="M140" s="46">
        <v>0</v>
      </c>
      <c r="N140" s="47">
        <f t="shared" ref="N140:N203" si="2">+G140+L140-M140</f>
        <v>56000000</v>
      </c>
      <c r="O140" s="48">
        <v>0.03</v>
      </c>
      <c r="P140" s="49"/>
      <c r="Q140" s="50"/>
      <c r="R140" s="51"/>
    </row>
    <row r="141" spans="1:18" ht="17.25" customHeight="1" x14ac:dyDescent="0.25">
      <c r="A141" s="35">
        <v>132</v>
      </c>
      <c r="B141" s="36">
        <v>44950</v>
      </c>
      <c r="C141" s="37">
        <v>44952</v>
      </c>
      <c r="D141" s="38" t="s">
        <v>233</v>
      </c>
      <c r="E141" s="39" t="s">
        <v>579</v>
      </c>
      <c r="F141" s="39" t="s">
        <v>580</v>
      </c>
      <c r="G141" s="40">
        <v>73600000</v>
      </c>
      <c r="H141" s="41">
        <v>45194</v>
      </c>
      <c r="I141" s="42" t="s">
        <v>103</v>
      </c>
      <c r="J141" s="43" t="s">
        <v>364</v>
      </c>
      <c r="K141" s="44">
        <v>0</v>
      </c>
      <c r="L141" s="45">
        <v>0</v>
      </c>
      <c r="M141" s="46">
        <v>0</v>
      </c>
      <c r="N141" s="47">
        <f t="shared" si="2"/>
        <v>73600000</v>
      </c>
      <c r="O141" s="48">
        <v>0.02</v>
      </c>
      <c r="P141" s="49"/>
      <c r="Q141" s="50"/>
      <c r="R141" s="51"/>
    </row>
    <row r="142" spans="1:18" ht="17.25" customHeight="1" x14ac:dyDescent="0.25">
      <c r="A142" s="35">
        <v>133</v>
      </c>
      <c r="B142" s="36">
        <v>44950</v>
      </c>
      <c r="C142" s="37">
        <v>44958</v>
      </c>
      <c r="D142" s="38" t="s">
        <v>233</v>
      </c>
      <c r="E142" s="39" t="s">
        <v>224</v>
      </c>
      <c r="F142" s="39" t="s">
        <v>34</v>
      </c>
      <c r="G142" s="40">
        <v>71379000</v>
      </c>
      <c r="H142" s="41">
        <v>45291</v>
      </c>
      <c r="I142" s="42" t="s">
        <v>103</v>
      </c>
      <c r="J142" s="43" t="s">
        <v>365</v>
      </c>
      <c r="K142" s="44">
        <v>0</v>
      </c>
      <c r="L142" s="45">
        <v>0</v>
      </c>
      <c r="M142" s="46">
        <v>0</v>
      </c>
      <c r="N142" s="47">
        <f t="shared" si="2"/>
        <v>71379000</v>
      </c>
      <c r="O142" s="48">
        <v>0</v>
      </c>
      <c r="P142" s="49"/>
      <c r="Q142" s="50"/>
      <c r="R142" s="51"/>
    </row>
    <row r="143" spans="1:18" ht="17.25" customHeight="1" x14ac:dyDescent="0.25">
      <c r="A143" s="35">
        <v>134</v>
      </c>
      <c r="B143" s="36">
        <v>44950</v>
      </c>
      <c r="C143" s="37">
        <v>44952</v>
      </c>
      <c r="D143" s="38" t="s">
        <v>233</v>
      </c>
      <c r="E143" s="39" t="s">
        <v>138</v>
      </c>
      <c r="F143" s="39" t="s">
        <v>581</v>
      </c>
      <c r="G143" s="40">
        <v>42400000</v>
      </c>
      <c r="H143" s="41">
        <v>45194</v>
      </c>
      <c r="I143" s="42" t="s">
        <v>103</v>
      </c>
      <c r="J143" s="43" t="s">
        <v>366</v>
      </c>
      <c r="K143" s="44">
        <v>0</v>
      </c>
      <c r="L143" s="45">
        <v>0</v>
      </c>
      <c r="M143" s="46">
        <v>0</v>
      </c>
      <c r="N143" s="47">
        <f t="shared" si="2"/>
        <v>42400000</v>
      </c>
      <c r="O143" s="48">
        <v>0.02</v>
      </c>
      <c r="P143" s="49"/>
      <c r="Q143" s="50"/>
      <c r="R143" s="51"/>
    </row>
    <row r="144" spans="1:18" ht="17.25" customHeight="1" x14ac:dyDescent="0.25">
      <c r="A144" s="35">
        <v>135</v>
      </c>
      <c r="B144" s="36">
        <v>44949</v>
      </c>
      <c r="C144" s="37">
        <v>44951</v>
      </c>
      <c r="D144" s="38" t="s">
        <v>233</v>
      </c>
      <c r="E144" s="39" t="s">
        <v>209</v>
      </c>
      <c r="F144" s="39" t="s">
        <v>582</v>
      </c>
      <c r="G144" s="40">
        <v>33600000</v>
      </c>
      <c r="H144" s="41">
        <v>45193</v>
      </c>
      <c r="I144" s="42" t="s">
        <v>103</v>
      </c>
      <c r="J144" s="43" t="s">
        <v>367</v>
      </c>
      <c r="K144" s="44">
        <v>0</v>
      </c>
      <c r="L144" s="45">
        <v>0</v>
      </c>
      <c r="M144" s="46">
        <v>0</v>
      </c>
      <c r="N144" s="47">
        <f t="shared" si="2"/>
        <v>33600000</v>
      </c>
      <c r="O144" s="48">
        <v>0.02</v>
      </c>
      <c r="P144" s="49"/>
      <c r="Q144" s="50"/>
      <c r="R144" s="51"/>
    </row>
    <row r="145" spans="1:18" ht="17.25" customHeight="1" x14ac:dyDescent="0.25">
      <c r="A145" s="35">
        <v>136</v>
      </c>
      <c r="B145" s="36">
        <v>44949</v>
      </c>
      <c r="C145" s="37">
        <v>44950</v>
      </c>
      <c r="D145" s="38" t="s">
        <v>234</v>
      </c>
      <c r="E145" s="39" t="s">
        <v>583</v>
      </c>
      <c r="F145" s="39" t="s">
        <v>584</v>
      </c>
      <c r="G145" s="40">
        <v>31200000</v>
      </c>
      <c r="H145" s="41">
        <v>45192</v>
      </c>
      <c r="I145" s="42" t="s">
        <v>103</v>
      </c>
      <c r="J145" s="43" t="s">
        <v>368</v>
      </c>
      <c r="K145" s="44">
        <v>0</v>
      </c>
      <c r="L145" s="45">
        <v>0</v>
      </c>
      <c r="M145" s="46">
        <v>0</v>
      </c>
      <c r="N145" s="47">
        <f t="shared" si="2"/>
        <v>31200000</v>
      </c>
      <c r="O145" s="48">
        <v>0.03</v>
      </c>
      <c r="P145" s="49"/>
      <c r="Q145" s="50"/>
      <c r="R145" s="51"/>
    </row>
    <row r="146" spans="1:18" ht="17.25" customHeight="1" x14ac:dyDescent="0.25">
      <c r="A146" s="35">
        <v>137</v>
      </c>
      <c r="B146" s="36">
        <v>44949</v>
      </c>
      <c r="C146" s="37">
        <v>44951</v>
      </c>
      <c r="D146" s="38" t="s">
        <v>233</v>
      </c>
      <c r="E146" s="39" t="s">
        <v>85</v>
      </c>
      <c r="F146" s="39" t="s">
        <v>585</v>
      </c>
      <c r="G146" s="40">
        <v>83430000</v>
      </c>
      <c r="H146" s="41">
        <v>45223</v>
      </c>
      <c r="I146" s="42" t="s">
        <v>103</v>
      </c>
      <c r="J146" s="43" t="s">
        <v>369</v>
      </c>
      <c r="K146" s="44">
        <v>0</v>
      </c>
      <c r="L146" s="45">
        <v>0</v>
      </c>
      <c r="M146" s="46">
        <v>0</v>
      </c>
      <c r="N146" s="47">
        <f t="shared" si="2"/>
        <v>83430000</v>
      </c>
      <c r="O146" s="48">
        <v>0.02</v>
      </c>
      <c r="P146" s="49"/>
      <c r="Q146" s="50"/>
      <c r="R146" s="51"/>
    </row>
    <row r="147" spans="1:18" ht="17.25" customHeight="1" x14ac:dyDescent="0.25">
      <c r="A147" s="35">
        <v>138</v>
      </c>
      <c r="B147" s="36">
        <v>44949</v>
      </c>
      <c r="C147" s="37">
        <v>44951</v>
      </c>
      <c r="D147" s="38" t="s">
        <v>233</v>
      </c>
      <c r="E147" s="39" t="s">
        <v>57</v>
      </c>
      <c r="F147" s="39" t="s">
        <v>586</v>
      </c>
      <c r="G147" s="40">
        <v>83430000</v>
      </c>
      <c r="H147" s="41">
        <v>45223</v>
      </c>
      <c r="I147" s="42" t="s">
        <v>103</v>
      </c>
      <c r="J147" s="43" t="s">
        <v>370</v>
      </c>
      <c r="K147" s="44">
        <v>0</v>
      </c>
      <c r="L147" s="45">
        <v>0</v>
      </c>
      <c r="M147" s="46">
        <v>0</v>
      </c>
      <c r="N147" s="47">
        <f t="shared" si="2"/>
        <v>83430000</v>
      </c>
      <c r="O147" s="48">
        <v>0.02</v>
      </c>
      <c r="P147" s="49"/>
      <c r="Q147" s="50"/>
      <c r="R147" s="51"/>
    </row>
    <row r="148" spans="1:18" ht="17.25" customHeight="1" x14ac:dyDescent="0.25">
      <c r="A148" s="35">
        <v>139</v>
      </c>
      <c r="B148" s="36">
        <v>44949</v>
      </c>
      <c r="C148" s="37">
        <v>44956</v>
      </c>
      <c r="D148" s="38" t="s">
        <v>233</v>
      </c>
      <c r="E148" s="39" t="s">
        <v>587</v>
      </c>
      <c r="F148" s="39" t="s">
        <v>588</v>
      </c>
      <c r="G148" s="40">
        <v>55620000</v>
      </c>
      <c r="H148" s="41">
        <v>45228</v>
      </c>
      <c r="I148" s="42" t="s">
        <v>103</v>
      </c>
      <c r="J148" s="43" t="s">
        <v>371</v>
      </c>
      <c r="K148" s="44">
        <v>0</v>
      </c>
      <c r="L148" s="45">
        <v>0</v>
      </c>
      <c r="M148" s="46">
        <v>0</v>
      </c>
      <c r="N148" s="47">
        <f t="shared" si="2"/>
        <v>55620000</v>
      </c>
      <c r="O148" s="48">
        <v>0</v>
      </c>
      <c r="P148" s="49"/>
      <c r="Q148" s="50"/>
      <c r="R148" s="51"/>
    </row>
    <row r="149" spans="1:18" ht="17.25" customHeight="1" x14ac:dyDescent="0.25">
      <c r="A149" s="35">
        <v>140</v>
      </c>
      <c r="B149" s="36">
        <v>44949</v>
      </c>
      <c r="C149" s="37">
        <v>44951</v>
      </c>
      <c r="D149" s="38" t="s">
        <v>233</v>
      </c>
      <c r="E149" s="39" t="s">
        <v>201</v>
      </c>
      <c r="F149" s="39" t="s">
        <v>589</v>
      </c>
      <c r="G149" s="40">
        <v>103500000</v>
      </c>
      <c r="H149" s="41">
        <v>45223</v>
      </c>
      <c r="I149" s="42" t="s">
        <v>103</v>
      </c>
      <c r="J149" s="43" t="s">
        <v>372</v>
      </c>
      <c r="K149" s="44">
        <v>0</v>
      </c>
      <c r="L149" s="45">
        <v>0</v>
      </c>
      <c r="M149" s="46">
        <v>0</v>
      </c>
      <c r="N149" s="47">
        <f t="shared" si="2"/>
        <v>103500000</v>
      </c>
      <c r="O149" s="48">
        <v>0.02</v>
      </c>
      <c r="P149" s="49"/>
      <c r="Q149" s="50"/>
      <c r="R149" s="51"/>
    </row>
    <row r="150" spans="1:18" ht="17.25" customHeight="1" x14ac:dyDescent="0.25">
      <c r="A150" s="35">
        <v>141</v>
      </c>
      <c r="B150" s="36">
        <v>44949</v>
      </c>
      <c r="C150" s="37">
        <v>44951</v>
      </c>
      <c r="D150" s="38" t="s">
        <v>233</v>
      </c>
      <c r="E150" s="39" t="s">
        <v>590</v>
      </c>
      <c r="F150" s="39" t="s">
        <v>591</v>
      </c>
      <c r="G150" s="40">
        <v>101970000</v>
      </c>
      <c r="H150" s="41">
        <v>45223</v>
      </c>
      <c r="I150" s="42" t="s">
        <v>103</v>
      </c>
      <c r="J150" s="43" t="s">
        <v>373</v>
      </c>
      <c r="K150" s="44">
        <v>0</v>
      </c>
      <c r="L150" s="45">
        <v>0</v>
      </c>
      <c r="M150" s="46">
        <v>0</v>
      </c>
      <c r="N150" s="47">
        <f t="shared" si="2"/>
        <v>101970000</v>
      </c>
      <c r="O150" s="48">
        <v>0.02</v>
      </c>
      <c r="P150" s="49"/>
      <c r="Q150" s="50"/>
      <c r="R150" s="51"/>
    </row>
    <row r="151" spans="1:18" ht="17.25" customHeight="1" x14ac:dyDescent="0.25">
      <c r="A151" s="35">
        <v>142</v>
      </c>
      <c r="B151" s="36">
        <v>44951</v>
      </c>
      <c r="C151" s="37">
        <v>44952</v>
      </c>
      <c r="D151" s="38" t="s">
        <v>233</v>
      </c>
      <c r="E151" s="39" t="s">
        <v>12</v>
      </c>
      <c r="F151" s="39" t="s">
        <v>592</v>
      </c>
      <c r="G151" s="40">
        <v>58160000</v>
      </c>
      <c r="H151" s="41">
        <v>45194</v>
      </c>
      <c r="I151" s="42" t="s">
        <v>103</v>
      </c>
      <c r="J151" s="43" t="s">
        <v>374</v>
      </c>
      <c r="K151" s="44">
        <v>0</v>
      </c>
      <c r="L151" s="45">
        <v>0</v>
      </c>
      <c r="M151" s="46">
        <v>0</v>
      </c>
      <c r="N151" s="47">
        <f t="shared" si="2"/>
        <v>58160000</v>
      </c>
      <c r="O151" s="48">
        <v>0.02</v>
      </c>
      <c r="P151" s="49"/>
      <c r="Q151" s="50"/>
      <c r="R151" s="51"/>
    </row>
    <row r="152" spans="1:18" ht="17.25" customHeight="1" x14ac:dyDescent="0.25">
      <c r="A152" s="35">
        <v>143</v>
      </c>
      <c r="B152" s="36">
        <v>44951</v>
      </c>
      <c r="C152" s="37">
        <v>44953</v>
      </c>
      <c r="D152" s="38" t="s">
        <v>233</v>
      </c>
      <c r="E152" s="39" t="s">
        <v>593</v>
      </c>
      <c r="F152" s="39" t="s">
        <v>44</v>
      </c>
      <c r="G152" s="40">
        <v>73645000</v>
      </c>
      <c r="H152" s="41">
        <v>45286</v>
      </c>
      <c r="I152" s="42" t="s">
        <v>103</v>
      </c>
      <c r="J152" s="43" t="s">
        <v>375</v>
      </c>
      <c r="K152" s="44">
        <v>0</v>
      </c>
      <c r="L152" s="45">
        <v>0</v>
      </c>
      <c r="M152" s="46">
        <v>0</v>
      </c>
      <c r="N152" s="47">
        <f t="shared" si="2"/>
        <v>73645000</v>
      </c>
      <c r="O152" s="48">
        <v>0.01</v>
      </c>
      <c r="P152" s="49"/>
      <c r="Q152" s="50"/>
      <c r="R152" s="51"/>
    </row>
    <row r="153" spans="1:18" ht="17.25" customHeight="1" x14ac:dyDescent="0.25">
      <c r="A153" s="35">
        <v>144</v>
      </c>
      <c r="B153" s="36">
        <v>44951</v>
      </c>
      <c r="C153" s="37">
        <v>44956</v>
      </c>
      <c r="D153" s="38" t="s">
        <v>233</v>
      </c>
      <c r="E153" s="39" t="s">
        <v>162</v>
      </c>
      <c r="F153" s="39" t="s">
        <v>143</v>
      </c>
      <c r="G153" s="40">
        <v>82800000</v>
      </c>
      <c r="H153" s="41">
        <v>45228</v>
      </c>
      <c r="I153" s="42" t="s">
        <v>103</v>
      </c>
      <c r="J153" s="43" t="s">
        <v>376</v>
      </c>
      <c r="K153" s="44">
        <v>0</v>
      </c>
      <c r="L153" s="45">
        <v>0</v>
      </c>
      <c r="M153" s="46">
        <v>0</v>
      </c>
      <c r="N153" s="47">
        <f t="shared" si="2"/>
        <v>82800000</v>
      </c>
      <c r="O153" s="48">
        <v>0</v>
      </c>
      <c r="P153" s="49"/>
      <c r="Q153" s="50"/>
      <c r="R153" s="51"/>
    </row>
    <row r="154" spans="1:18" ht="17.25" customHeight="1" x14ac:dyDescent="0.25">
      <c r="A154" s="35">
        <v>145</v>
      </c>
      <c r="B154" s="36">
        <v>44951</v>
      </c>
      <c r="C154" s="37">
        <v>44959</v>
      </c>
      <c r="D154" s="38" t="s">
        <v>233</v>
      </c>
      <c r="E154" s="39" t="s">
        <v>91</v>
      </c>
      <c r="F154" s="39" t="s">
        <v>594</v>
      </c>
      <c r="G154" s="40">
        <v>82800000</v>
      </c>
      <c r="H154" s="41">
        <v>45231</v>
      </c>
      <c r="I154" s="42" t="s">
        <v>103</v>
      </c>
      <c r="J154" s="43" t="s">
        <v>377</v>
      </c>
      <c r="K154" s="44">
        <v>0</v>
      </c>
      <c r="L154" s="45">
        <v>0</v>
      </c>
      <c r="M154" s="46">
        <v>0</v>
      </c>
      <c r="N154" s="47">
        <f t="shared" si="2"/>
        <v>82800000</v>
      </c>
      <c r="O154" s="48">
        <v>0</v>
      </c>
      <c r="P154" s="49"/>
      <c r="Q154" s="50"/>
      <c r="R154" s="51"/>
    </row>
    <row r="155" spans="1:18" ht="17.25" customHeight="1" x14ac:dyDescent="0.25">
      <c r="A155" s="35">
        <v>146</v>
      </c>
      <c r="B155" s="36">
        <v>44951</v>
      </c>
      <c r="C155" s="37">
        <v>44956</v>
      </c>
      <c r="D155" s="38" t="s">
        <v>233</v>
      </c>
      <c r="E155" s="39" t="s">
        <v>50</v>
      </c>
      <c r="F155" s="39" t="s">
        <v>595</v>
      </c>
      <c r="G155" s="40">
        <v>47700000</v>
      </c>
      <c r="H155" s="41">
        <v>45228</v>
      </c>
      <c r="I155" s="42" t="s">
        <v>103</v>
      </c>
      <c r="J155" s="43" t="s">
        <v>378</v>
      </c>
      <c r="K155" s="44">
        <v>0</v>
      </c>
      <c r="L155" s="45">
        <v>0</v>
      </c>
      <c r="M155" s="46">
        <v>0</v>
      </c>
      <c r="N155" s="47">
        <f t="shared" si="2"/>
        <v>47700000</v>
      </c>
      <c r="O155" s="48">
        <v>0</v>
      </c>
      <c r="P155" s="49"/>
      <c r="Q155" s="50"/>
      <c r="R155" s="51"/>
    </row>
    <row r="156" spans="1:18" ht="17.25" customHeight="1" x14ac:dyDescent="0.25">
      <c r="A156" s="35">
        <v>147</v>
      </c>
      <c r="B156" s="36">
        <v>44951</v>
      </c>
      <c r="C156" s="37">
        <v>44956</v>
      </c>
      <c r="D156" s="38" t="s">
        <v>233</v>
      </c>
      <c r="E156" s="39" t="s">
        <v>144</v>
      </c>
      <c r="F156" s="39" t="s">
        <v>596</v>
      </c>
      <c r="G156" s="40">
        <v>66950000</v>
      </c>
      <c r="H156" s="41">
        <v>45218</v>
      </c>
      <c r="I156" s="42" t="s">
        <v>103</v>
      </c>
      <c r="J156" s="43" t="s">
        <v>379</v>
      </c>
      <c r="K156" s="44">
        <v>0</v>
      </c>
      <c r="L156" s="45">
        <v>0</v>
      </c>
      <c r="M156" s="46">
        <v>0</v>
      </c>
      <c r="N156" s="47">
        <f t="shared" si="2"/>
        <v>66950000</v>
      </c>
      <c r="O156" s="48">
        <v>0</v>
      </c>
      <c r="P156" s="49"/>
      <c r="Q156" s="50"/>
      <c r="R156" s="51"/>
    </row>
    <row r="157" spans="1:18" ht="17.25" customHeight="1" x14ac:dyDescent="0.25">
      <c r="A157" s="35">
        <v>148</v>
      </c>
      <c r="B157" s="36">
        <v>44951</v>
      </c>
      <c r="C157" s="37">
        <v>44953</v>
      </c>
      <c r="D157" s="38" t="s">
        <v>233</v>
      </c>
      <c r="E157" s="39" t="s">
        <v>229</v>
      </c>
      <c r="F157" s="39" t="s">
        <v>597</v>
      </c>
      <c r="G157" s="40">
        <v>51200000</v>
      </c>
      <c r="H157" s="41">
        <v>45195</v>
      </c>
      <c r="I157" s="42" t="s">
        <v>103</v>
      </c>
      <c r="J157" s="43" t="s">
        <v>380</v>
      </c>
      <c r="K157" s="44">
        <v>0</v>
      </c>
      <c r="L157" s="45">
        <v>0</v>
      </c>
      <c r="M157" s="46">
        <v>0</v>
      </c>
      <c r="N157" s="47">
        <f t="shared" si="2"/>
        <v>51200000</v>
      </c>
      <c r="O157" s="48">
        <v>0.02</v>
      </c>
      <c r="P157" s="49"/>
      <c r="Q157" s="50"/>
      <c r="R157" s="51"/>
    </row>
    <row r="158" spans="1:18" ht="17.25" customHeight="1" x14ac:dyDescent="0.25">
      <c r="A158" s="35">
        <v>149</v>
      </c>
      <c r="B158" s="36">
        <v>44951</v>
      </c>
      <c r="C158" s="37">
        <v>44953</v>
      </c>
      <c r="D158" s="38" t="s">
        <v>233</v>
      </c>
      <c r="E158" s="39" t="s">
        <v>75</v>
      </c>
      <c r="F158" s="39" t="s">
        <v>598</v>
      </c>
      <c r="G158" s="40">
        <v>47700000</v>
      </c>
      <c r="H158" s="41">
        <v>45225</v>
      </c>
      <c r="I158" s="42" t="s">
        <v>103</v>
      </c>
      <c r="J158" s="43" t="s">
        <v>381</v>
      </c>
      <c r="K158" s="44">
        <v>0</v>
      </c>
      <c r="L158" s="45">
        <v>0</v>
      </c>
      <c r="M158" s="46">
        <v>0</v>
      </c>
      <c r="N158" s="47">
        <f t="shared" si="2"/>
        <v>47700000</v>
      </c>
      <c r="O158" s="48">
        <v>0.01</v>
      </c>
      <c r="P158" s="49"/>
      <c r="Q158" s="50"/>
      <c r="R158" s="51"/>
    </row>
    <row r="159" spans="1:18" ht="17.25" customHeight="1" x14ac:dyDescent="0.25">
      <c r="A159" s="35">
        <v>150</v>
      </c>
      <c r="B159" s="36">
        <v>44951</v>
      </c>
      <c r="C159" s="37">
        <v>44953</v>
      </c>
      <c r="D159" s="38" t="s">
        <v>233</v>
      </c>
      <c r="E159" s="39" t="s">
        <v>599</v>
      </c>
      <c r="F159" s="39" t="s">
        <v>600</v>
      </c>
      <c r="G159" s="40">
        <v>59600000</v>
      </c>
      <c r="H159" s="41">
        <v>45195</v>
      </c>
      <c r="I159" s="42" t="s">
        <v>103</v>
      </c>
      <c r="J159" s="43" t="s">
        <v>382</v>
      </c>
      <c r="K159" s="44">
        <v>0</v>
      </c>
      <c r="L159" s="45">
        <v>0</v>
      </c>
      <c r="M159" s="46">
        <v>0</v>
      </c>
      <c r="N159" s="47">
        <f t="shared" si="2"/>
        <v>59600000</v>
      </c>
      <c r="O159" s="48">
        <v>0.02</v>
      </c>
      <c r="P159" s="49"/>
      <c r="Q159" s="50"/>
      <c r="R159" s="51"/>
    </row>
    <row r="160" spans="1:18" ht="17.25" customHeight="1" x14ac:dyDescent="0.25">
      <c r="A160" s="35">
        <v>151</v>
      </c>
      <c r="B160" s="36">
        <v>44950</v>
      </c>
      <c r="C160" s="37">
        <v>44952</v>
      </c>
      <c r="D160" s="38" t="s">
        <v>233</v>
      </c>
      <c r="E160" s="39" t="s">
        <v>87</v>
      </c>
      <c r="F160" s="39" t="s">
        <v>520</v>
      </c>
      <c r="G160" s="40">
        <v>60255000</v>
      </c>
      <c r="H160" s="41">
        <v>45224</v>
      </c>
      <c r="I160" s="42" t="s">
        <v>103</v>
      </c>
      <c r="J160" s="43" t="s">
        <v>383</v>
      </c>
      <c r="K160" s="44">
        <v>0</v>
      </c>
      <c r="L160" s="45">
        <v>0</v>
      </c>
      <c r="M160" s="46">
        <v>0</v>
      </c>
      <c r="N160" s="47">
        <f t="shared" si="2"/>
        <v>60255000</v>
      </c>
      <c r="O160" s="48">
        <v>0.02</v>
      </c>
      <c r="P160" s="49"/>
      <c r="Q160" s="50"/>
      <c r="R160" s="51"/>
    </row>
    <row r="161" spans="1:18" ht="17.25" customHeight="1" x14ac:dyDescent="0.25">
      <c r="A161" s="35">
        <v>152</v>
      </c>
      <c r="B161" s="36">
        <v>44951</v>
      </c>
      <c r="C161" s="37">
        <v>44952</v>
      </c>
      <c r="D161" s="38" t="s">
        <v>233</v>
      </c>
      <c r="E161" s="39" t="s">
        <v>36</v>
      </c>
      <c r="F161" s="39" t="s">
        <v>601</v>
      </c>
      <c r="G161" s="40">
        <v>83430000</v>
      </c>
      <c r="H161" s="41">
        <v>45224</v>
      </c>
      <c r="I161" s="42" t="s">
        <v>103</v>
      </c>
      <c r="J161" s="43" t="s">
        <v>384</v>
      </c>
      <c r="K161" s="44">
        <v>0</v>
      </c>
      <c r="L161" s="45">
        <v>0</v>
      </c>
      <c r="M161" s="46">
        <v>0</v>
      </c>
      <c r="N161" s="47">
        <f t="shared" si="2"/>
        <v>83430000</v>
      </c>
      <c r="O161" s="48">
        <v>0.02</v>
      </c>
      <c r="P161" s="49"/>
      <c r="Q161" s="50"/>
      <c r="R161" s="51"/>
    </row>
    <row r="162" spans="1:18" ht="17.25" customHeight="1" x14ac:dyDescent="0.25">
      <c r="A162" s="35">
        <v>153</v>
      </c>
      <c r="B162" s="36">
        <v>44950</v>
      </c>
      <c r="C162" s="37">
        <v>44952</v>
      </c>
      <c r="D162" s="38" t="s">
        <v>233</v>
      </c>
      <c r="E162" s="39" t="s">
        <v>94</v>
      </c>
      <c r="F162" s="39" t="s">
        <v>520</v>
      </c>
      <c r="G162" s="40">
        <v>60255000</v>
      </c>
      <c r="H162" s="41">
        <v>45224</v>
      </c>
      <c r="I162" s="42" t="s">
        <v>103</v>
      </c>
      <c r="J162" s="43" t="s">
        <v>385</v>
      </c>
      <c r="K162" s="44">
        <v>0</v>
      </c>
      <c r="L162" s="45">
        <v>0</v>
      </c>
      <c r="M162" s="46">
        <v>0</v>
      </c>
      <c r="N162" s="47">
        <f t="shared" si="2"/>
        <v>60255000</v>
      </c>
      <c r="O162" s="48">
        <v>0.02</v>
      </c>
      <c r="P162" s="49"/>
      <c r="Q162" s="50"/>
      <c r="R162" s="51"/>
    </row>
    <row r="163" spans="1:18" ht="17.25" customHeight="1" x14ac:dyDescent="0.25">
      <c r="A163" s="35">
        <v>154</v>
      </c>
      <c r="B163" s="36">
        <v>44951</v>
      </c>
      <c r="C163" s="37">
        <v>44953</v>
      </c>
      <c r="D163" s="38" t="s">
        <v>233</v>
      </c>
      <c r="E163" s="39" t="s">
        <v>95</v>
      </c>
      <c r="F163" s="39" t="s">
        <v>602</v>
      </c>
      <c r="G163" s="40">
        <v>69525000</v>
      </c>
      <c r="H163" s="41">
        <v>45225</v>
      </c>
      <c r="I163" s="42" t="s">
        <v>103</v>
      </c>
      <c r="J163" s="43" t="s">
        <v>386</v>
      </c>
      <c r="K163" s="44">
        <v>0</v>
      </c>
      <c r="L163" s="45">
        <v>0</v>
      </c>
      <c r="M163" s="46">
        <v>0</v>
      </c>
      <c r="N163" s="47">
        <f t="shared" si="2"/>
        <v>69525000</v>
      </c>
      <c r="O163" s="48">
        <v>0.01</v>
      </c>
      <c r="P163" s="49"/>
      <c r="Q163" s="50"/>
      <c r="R163" s="51"/>
    </row>
    <row r="164" spans="1:18" ht="17.25" customHeight="1" x14ac:dyDescent="0.25">
      <c r="A164" s="35">
        <v>155</v>
      </c>
      <c r="B164" s="36">
        <v>44953</v>
      </c>
      <c r="C164" s="37">
        <v>44958</v>
      </c>
      <c r="D164" s="38" t="s">
        <v>234</v>
      </c>
      <c r="E164" s="39" t="s">
        <v>192</v>
      </c>
      <c r="F164" s="39" t="s">
        <v>603</v>
      </c>
      <c r="G164" s="40">
        <v>24903000</v>
      </c>
      <c r="H164" s="41">
        <v>45230</v>
      </c>
      <c r="I164" s="42" t="s">
        <v>103</v>
      </c>
      <c r="J164" s="43" t="s">
        <v>387</v>
      </c>
      <c r="K164" s="44">
        <v>0</v>
      </c>
      <c r="L164" s="45">
        <v>0</v>
      </c>
      <c r="M164" s="46">
        <v>0</v>
      </c>
      <c r="N164" s="47">
        <f t="shared" si="2"/>
        <v>24903000</v>
      </c>
      <c r="O164" s="48">
        <v>0</v>
      </c>
      <c r="P164" s="49"/>
      <c r="Q164" s="50"/>
      <c r="R164" s="51"/>
    </row>
    <row r="165" spans="1:18" ht="17.25" customHeight="1" x14ac:dyDescent="0.25">
      <c r="A165" s="35">
        <v>156</v>
      </c>
      <c r="B165" s="36">
        <v>44951</v>
      </c>
      <c r="C165" s="37">
        <v>44953</v>
      </c>
      <c r="D165" s="38" t="s">
        <v>233</v>
      </c>
      <c r="E165" s="39" t="s">
        <v>118</v>
      </c>
      <c r="F165" s="39" t="s">
        <v>604</v>
      </c>
      <c r="G165" s="40">
        <v>108000000</v>
      </c>
      <c r="H165" s="41">
        <v>45225</v>
      </c>
      <c r="I165" s="42" t="s">
        <v>103</v>
      </c>
      <c r="J165" s="43" t="s">
        <v>388</v>
      </c>
      <c r="K165" s="44">
        <v>0</v>
      </c>
      <c r="L165" s="45">
        <v>0</v>
      </c>
      <c r="M165" s="46">
        <v>0</v>
      </c>
      <c r="N165" s="47">
        <f t="shared" si="2"/>
        <v>108000000</v>
      </c>
      <c r="O165" s="48">
        <v>0.01</v>
      </c>
      <c r="P165" s="49"/>
      <c r="Q165" s="50"/>
      <c r="R165" s="51"/>
    </row>
    <row r="166" spans="1:18" ht="17.25" customHeight="1" x14ac:dyDescent="0.25">
      <c r="A166" s="35">
        <v>157</v>
      </c>
      <c r="B166" s="36">
        <v>44951</v>
      </c>
      <c r="C166" s="37">
        <v>44956</v>
      </c>
      <c r="D166" s="38" t="s">
        <v>234</v>
      </c>
      <c r="E166" s="39" t="s">
        <v>137</v>
      </c>
      <c r="F166" s="39" t="s">
        <v>121</v>
      </c>
      <c r="G166" s="40">
        <v>27500000</v>
      </c>
      <c r="H166" s="41">
        <v>45289</v>
      </c>
      <c r="I166" s="42" t="s">
        <v>103</v>
      </c>
      <c r="J166" s="43" t="s">
        <v>389</v>
      </c>
      <c r="K166" s="44">
        <v>0</v>
      </c>
      <c r="L166" s="45">
        <v>0</v>
      </c>
      <c r="M166" s="46">
        <v>0</v>
      </c>
      <c r="N166" s="47">
        <f t="shared" si="2"/>
        <v>27500000</v>
      </c>
      <c r="O166" s="48">
        <v>0</v>
      </c>
      <c r="P166" s="49"/>
      <c r="Q166" s="50"/>
      <c r="R166" s="51"/>
    </row>
    <row r="167" spans="1:18" ht="17.25" customHeight="1" x14ac:dyDescent="0.25">
      <c r="A167" s="35">
        <v>158</v>
      </c>
      <c r="B167" s="36">
        <v>44952</v>
      </c>
      <c r="C167" s="37">
        <v>44956</v>
      </c>
      <c r="D167" s="38" t="s">
        <v>234</v>
      </c>
      <c r="E167" s="39" t="s">
        <v>51</v>
      </c>
      <c r="F167" s="39" t="s">
        <v>49</v>
      </c>
      <c r="G167" s="40">
        <v>37389000</v>
      </c>
      <c r="H167" s="41">
        <v>45289</v>
      </c>
      <c r="I167" s="42" t="s">
        <v>103</v>
      </c>
      <c r="J167" s="43" t="s">
        <v>390</v>
      </c>
      <c r="K167" s="44">
        <v>0</v>
      </c>
      <c r="L167" s="45">
        <v>0</v>
      </c>
      <c r="M167" s="46">
        <v>0</v>
      </c>
      <c r="N167" s="47">
        <f t="shared" si="2"/>
        <v>37389000</v>
      </c>
      <c r="O167" s="48">
        <v>0</v>
      </c>
      <c r="P167" s="49"/>
      <c r="Q167" s="50"/>
      <c r="R167" s="51"/>
    </row>
    <row r="168" spans="1:18" ht="17.25" customHeight="1" x14ac:dyDescent="0.25">
      <c r="A168" s="35">
        <v>159</v>
      </c>
      <c r="B168" s="36">
        <v>44952</v>
      </c>
      <c r="C168" s="37">
        <v>44956</v>
      </c>
      <c r="D168" s="38" t="s">
        <v>233</v>
      </c>
      <c r="E168" s="39" t="s">
        <v>136</v>
      </c>
      <c r="F168" s="39" t="s">
        <v>53</v>
      </c>
      <c r="G168" s="40">
        <v>62881500</v>
      </c>
      <c r="H168" s="41">
        <v>45289</v>
      </c>
      <c r="I168" s="42" t="s">
        <v>103</v>
      </c>
      <c r="J168" s="43" t="s">
        <v>391</v>
      </c>
      <c r="K168" s="44">
        <v>0</v>
      </c>
      <c r="L168" s="45">
        <v>0</v>
      </c>
      <c r="M168" s="46">
        <v>0</v>
      </c>
      <c r="N168" s="47">
        <f t="shared" si="2"/>
        <v>62881500</v>
      </c>
      <c r="O168" s="48">
        <v>0</v>
      </c>
      <c r="P168" s="49"/>
      <c r="Q168" s="50"/>
      <c r="R168" s="51"/>
    </row>
    <row r="169" spans="1:18" ht="17.25" customHeight="1" x14ac:dyDescent="0.25">
      <c r="A169" s="35">
        <v>160</v>
      </c>
      <c r="B169" s="36">
        <v>44952</v>
      </c>
      <c r="C169" s="37">
        <v>44958</v>
      </c>
      <c r="D169" s="38" t="s">
        <v>233</v>
      </c>
      <c r="E169" s="39" t="s">
        <v>161</v>
      </c>
      <c r="F169" s="39" t="s">
        <v>53</v>
      </c>
      <c r="G169" s="40">
        <v>62881500</v>
      </c>
      <c r="H169" s="41">
        <v>45290</v>
      </c>
      <c r="I169" s="42" t="s">
        <v>103</v>
      </c>
      <c r="J169" s="43" t="s">
        <v>392</v>
      </c>
      <c r="K169" s="44">
        <v>0</v>
      </c>
      <c r="L169" s="45">
        <v>0</v>
      </c>
      <c r="M169" s="46">
        <v>0</v>
      </c>
      <c r="N169" s="47">
        <f t="shared" si="2"/>
        <v>62881500</v>
      </c>
      <c r="O169" s="48">
        <v>0</v>
      </c>
      <c r="P169" s="49"/>
      <c r="Q169" s="50"/>
      <c r="R169" s="51"/>
    </row>
    <row r="170" spans="1:18" ht="17.25" customHeight="1" x14ac:dyDescent="0.25">
      <c r="A170" s="35">
        <v>161</v>
      </c>
      <c r="B170" s="36">
        <v>44951</v>
      </c>
      <c r="C170" s="37">
        <v>44953</v>
      </c>
      <c r="D170" s="38" t="s">
        <v>233</v>
      </c>
      <c r="E170" s="39" t="s">
        <v>55</v>
      </c>
      <c r="F170" s="39" t="s">
        <v>605</v>
      </c>
      <c r="G170" s="40">
        <v>47700000</v>
      </c>
      <c r="H170" s="41">
        <v>45225</v>
      </c>
      <c r="I170" s="42" t="s">
        <v>103</v>
      </c>
      <c r="J170" s="43" t="s">
        <v>393</v>
      </c>
      <c r="K170" s="44">
        <v>0</v>
      </c>
      <c r="L170" s="45">
        <v>0</v>
      </c>
      <c r="M170" s="46">
        <v>0</v>
      </c>
      <c r="N170" s="47">
        <f t="shared" si="2"/>
        <v>47700000</v>
      </c>
      <c r="O170" s="48">
        <v>0.01</v>
      </c>
      <c r="P170" s="49"/>
      <c r="Q170" s="50"/>
      <c r="R170" s="51"/>
    </row>
    <row r="171" spans="1:18" ht="17.25" customHeight="1" x14ac:dyDescent="0.25">
      <c r="A171" s="35">
        <v>162</v>
      </c>
      <c r="B171" s="36">
        <v>44952</v>
      </c>
      <c r="C171" s="37">
        <v>44958</v>
      </c>
      <c r="D171" s="38" t="s">
        <v>233</v>
      </c>
      <c r="E171" s="39" t="s">
        <v>203</v>
      </c>
      <c r="F171" s="39" t="s">
        <v>606</v>
      </c>
      <c r="G171" s="40">
        <v>83430000</v>
      </c>
      <c r="H171" s="41">
        <v>45230</v>
      </c>
      <c r="I171" s="42" t="s">
        <v>103</v>
      </c>
      <c r="J171" s="43" t="s">
        <v>394</v>
      </c>
      <c r="K171" s="44">
        <v>0</v>
      </c>
      <c r="L171" s="45">
        <v>0</v>
      </c>
      <c r="M171" s="46">
        <v>0</v>
      </c>
      <c r="N171" s="47">
        <f t="shared" si="2"/>
        <v>83430000</v>
      </c>
      <c r="O171" s="48">
        <v>0</v>
      </c>
      <c r="P171" s="49"/>
      <c r="Q171" s="50"/>
      <c r="R171" s="51"/>
    </row>
    <row r="172" spans="1:18" ht="17.25" customHeight="1" x14ac:dyDescent="0.25">
      <c r="A172" s="35">
        <v>163</v>
      </c>
      <c r="B172" s="36">
        <v>44952</v>
      </c>
      <c r="C172" s="37">
        <v>44958</v>
      </c>
      <c r="D172" s="38" t="s">
        <v>233</v>
      </c>
      <c r="E172" s="39" t="s">
        <v>32</v>
      </c>
      <c r="F172" s="39" t="s">
        <v>607</v>
      </c>
      <c r="G172" s="40">
        <v>61840000</v>
      </c>
      <c r="H172" s="41">
        <v>45199</v>
      </c>
      <c r="I172" s="42" t="s">
        <v>103</v>
      </c>
      <c r="J172" s="43" t="s">
        <v>395</v>
      </c>
      <c r="K172" s="44">
        <v>0</v>
      </c>
      <c r="L172" s="45">
        <v>0</v>
      </c>
      <c r="M172" s="46">
        <v>0</v>
      </c>
      <c r="N172" s="47">
        <f t="shared" si="2"/>
        <v>61840000</v>
      </c>
      <c r="O172" s="48">
        <v>0</v>
      </c>
      <c r="P172" s="49"/>
      <c r="Q172" s="50"/>
      <c r="R172" s="51"/>
    </row>
    <row r="173" spans="1:18" ht="17.25" customHeight="1" x14ac:dyDescent="0.25">
      <c r="A173" s="35">
        <v>164</v>
      </c>
      <c r="B173" s="36">
        <v>44951</v>
      </c>
      <c r="C173" s="37">
        <v>44953</v>
      </c>
      <c r="D173" s="38" t="s">
        <v>233</v>
      </c>
      <c r="E173" s="39" t="s">
        <v>15</v>
      </c>
      <c r="F173" s="39" t="s">
        <v>608</v>
      </c>
      <c r="G173" s="40">
        <v>83430000</v>
      </c>
      <c r="H173" s="41">
        <v>45225</v>
      </c>
      <c r="I173" s="42" t="s">
        <v>103</v>
      </c>
      <c r="J173" s="43" t="s">
        <v>396</v>
      </c>
      <c r="K173" s="44">
        <v>0</v>
      </c>
      <c r="L173" s="45">
        <v>0</v>
      </c>
      <c r="M173" s="46">
        <v>0</v>
      </c>
      <c r="N173" s="47">
        <f t="shared" si="2"/>
        <v>83430000</v>
      </c>
      <c r="O173" s="48">
        <v>0.01</v>
      </c>
      <c r="P173" s="49"/>
      <c r="Q173" s="50"/>
      <c r="R173" s="51"/>
    </row>
    <row r="174" spans="1:18" ht="17.25" customHeight="1" x14ac:dyDescent="0.25">
      <c r="A174" s="35">
        <v>165</v>
      </c>
      <c r="B174" s="36">
        <v>44951</v>
      </c>
      <c r="C174" s="37">
        <v>44956</v>
      </c>
      <c r="D174" s="38" t="s">
        <v>233</v>
      </c>
      <c r="E174" s="39" t="s">
        <v>195</v>
      </c>
      <c r="F174" s="39" t="s">
        <v>609</v>
      </c>
      <c r="G174" s="40">
        <v>47700000</v>
      </c>
      <c r="H174" s="41">
        <v>45228</v>
      </c>
      <c r="I174" s="42" t="s">
        <v>103</v>
      </c>
      <c r="J174" s="43" t="s">
        <v>397</v>
      </c>
      <c r="K174" s="44">
        <v>0</v>
      </c>
      <c r="L174" s="45">
        <v>0</v>
      </c>
      <c r="M174" s="46">
        <v>0</v>
      </c>
      <c r="N174" s="47">
        <f t="shared" si="2"/>
        <v>47700000</v>
      </c>
      <c r="O174" s="48">
        <v>0</v>
      </c>
      <c r="P174" s="49"/>
      <c r="Q174" s="50"/>
      <c r="R174" s="51"/>
    </row>
    <row r="175" spans="1:18" ht="17.25" customHeight="1" x14ac:dyDescent="0.25">
      <c r="A175" s="35">
        <v>167</v>
      </c>
      <c r="B175" s="36">
        <v>44952</v>
      </c>
      <c r="C175" s="37">
        <v>44953</v>
      </c>
      <c r="D175" s="38" t="s">
        <v>233</v>
      </c>
      <c r="E175" s="39" t="s">
        <v>159</v>
      </c>
      <c r="F175" s="39" t="s">
        <v>610</v>
      </c>
      <c r="G175" s="40">
        <v>104500000</v>
      </c>
      <c r="H175" s="41">
        <v>45286</v>
      </c>
      <c r="I175" s="42" t="s">
        <v>103</v>
      </c>
      <c r="J175" s="43" t="s">
        <v>398</v>
      </c>
      <c r="K175" s="44">
        <v>0</v>
      </c>
      <c r="L175" s="45">
        <v>0</v>
      </c>
      <c r="M175" s="46">
        <v>0</v>
      </c>
      <c r="N175" s="47">
        <f t="shared" si="2"/>
        <v>104500000</v>
      </c>
      <c r="O175" s="48">
        <v>0.01</v>
      </c>
      <c r="P175" s="49"/>
      <c r="Q175" s="50"/>
      <c r="R175" s="51"/>
    </row>
    <row r="176" spans="1:18" ht="17.25" customHeight="1" x14ac:dyDescent="0.25">
      <c r="A176" s="35">
        <v>168</v>
      </c>
      <c r="B176" s="36">
        <v>44952</v>
      </c>
      <c r="C176" s="37">
        <v>44953</v>
      </c>
      <c r="D176" s="38" t="s">
        <v>233</v>
      </c>
      <c r="E176" s="39" t="s">
        <v>59</v>
      </c>
      <c r="F176" s="39" t="s">
        <v>500</v>
      </c>
      <c r="G176" s="40">
        <v>58300000</v>
      </c>
      <c r="H176" s="41">
        <v>45286</v>
      </c>
      <c r="I176" s="42" t="s">
        <v>103</v>
      </c>
      <c r="J176" s="43" t="s">
        <v>399</v>
      </c>
      <c r="K176" s="44">
        <v>0</v>
      </c>
      <c r="L176" s="45">
        <v>0</v>
      </c>
      <c r="M176" s="46">
        <v>0</v>
      </c>
      <c r="N176" s="47">
        <f t="shared" si="2"/>
        <v>58300000</v>
      </c>
      <c r="O176" s="48">
        <v>0.01</v>
      </c>
      <c r="P176" s="49"/>
      <c r="Q176" s="50"/>
      <c r="R176" s="51"/>
    </row>
    <row r="177" spans="1:18" ht="17.25" customHeight="1" x14ac:dyDescent="0.25">
      <c r="A177" s="35">
        <v>169</v>
      </c>
      <c r="B177" s="36">
        <v>44952</v>
      </c>
      <c r="C177" s="37">
        <v>44953</v>
      </c>
      <c r="D177" s="38" t="s">
        <v>233</v>
      </c>
      <c r="E177" s="39" t="s">
        <v>122</v>
      </c>
      <c r="F177" s="39" t="s">
        <v>500</v>
      </c>
      <c r="G177" s="40">
        <v>58300000</v>
      </c>
      <c r="H177" s="41">
        <v>45286</v>
      </c>
      <c r="I177" s="42" t="s">
        <v>103</v>
      </c>
      <c r="J177" s="43" t="s">
        <v>400</v>
      </c>
      <c r="K177" s="44">
        <v>0</v>
      </c>
      <c r="L177" s="45">
        <v>0</v>
      </c>
      <c r="M177" s="46">
        <v>0</v>
      </c>
      <c r="N177" s="47">
        <f t="shared" si="2"/>
        <v>58300000</v>
      </c>
      <c r="O177" s="48">
        <v>0.01</v>
      </c>
      <c r="P177" s="49"/>
      <c r="Q177" s="50"/>
      <c r="R177" s="51"/>
    </row>
    <row r="178" spans="1:18" ht="17.25" customHeight="1" x14ac:dyDescent="0.25">
      <c r="A178" s="35">
        <v>170</v>
      </c>
      <c r="B178" s="36">
        <v>44952</v>
      </c>
      <c r="C178" s="37">
        <v>44953</v>
      </c>
      <c r="D178" s="38" t="s">
        <v>233</v>
      </c>
      <c r="E178" s="39" t="s">
        <v>108</v>
      </c>
      <c r="F178" s="39" t="s">
        <v>499</v>
      </c>
      <c r="G178" s="40">
        <v>67980000</v>
      </c>
      <c r="H178" s="41">
        <v>45286</v>
      </c>
      <c r="I178" s="42" t="s">
        <v>103</v>
      </c>
      <c r="J178" s="43" t="s">
        <v>401</v>
      </c>
      <c r="K178" s="44">
        <v>0</v>
      </c>
      <c r="L178" s="45">
        <v>0</v>
      </c>
      <c r="M178" s="46">
        <v>0</v>
      </c>
      <c r="N178" s="47">
        <f t="shared" si="2"/>
        <v>67980000</v>
      </c>
      <c r="O178" s="48">
        <v>0.01</v>
      </c>
      <c r="P178" s="49"/>
      <c r="Q178" s="50"/>
      <c r="R178" s="51"/>
    </row>
    <row r="179" spans="1:18" ht="17.25" customHeight="1" x14ac:dyDescent="0.25">
      <c r="A179" s="35">
        <v>171</v>
      </c>
      <c r="B179" s="36">
        <v>44952</v>
      </c>
      <c r="C179" s="37">
        <v>44953</v>
      </c>
      <c r="D179" s="38" t="s">
        <v>233</v>
      </c>
      <c r="E179" s="39" t="s">
        <v>186</v>
      </c>
      <c r="F179" s="39" t="s">
        <v>499</v>
      </c>
      <c r="G179" s="40">
        <v>67980000</v>
      </c>
      <c r="H179" s="41">
        <v>45286</v>
      </c>
      <c r="I179" s="42" t="s">
        <v>103</v>
      </c>
      <c r="J179" s="43" t="s">
        <v>402</v>
      </c>
      <c r="K179" s="44">
        <v>0</v>
      </c>
      <c r="L179" s="45">
        <v>0</v>
      </c>
      <c r="M179" s="46">
        <v>0</v>
      </c>
      <c r="N179" s="47">
        <f t="shared" si="2"/>
        <v>67980000</v>
      </c>
      <c r="O179" s="48">
        <v>0.01</v>
      </c>
      <c r="P179" s="49"/>
      <c r="Q179" s="50"/>
      <c r="R179" s="51"/>
    </row>
    <row r="180" spans="1:18" ht="17.25" customHeight="1" x14ac:dyDescent="0.25">
      <c r="A180" s="35">
        <v>172</v>
      </c>
      <c r="B180" s="36">
        <v>44952</v>
      </c>
      <c r="C180" s="37">
        <v>44953</v>
      </c>
      <c r="D180" s="38" t="s">
        <v>233</v>
      </c>
      <c r="E180" s="39" t="s">
        <v>178</v>
      </c>
      <c r="F180" s="39" t="s">
        <v>500</v>
      </c>
      <c r="G180" s="40">
        <v>58300000</v>
      </c>
      <c r="H180" s="41">
        <v>45286</v>
      </c>
      <c r="I180" s="42" t="s">
        <v>103</v>
      </c>
      <c r="J180" s="43" t="s">
        <v>403</v>
      </c>
      <c r="K180" s="44">
        <v>0</v>
      </c>
      <c r="L180" s="45">
        <v>0</v>
      </c>
      <c r="M180" s="46">
        <v>0</v>
      </c>
      <c r="N180" s="47">
        <f t="shared" si="2"/>
        <v>58300000</v>
      </c>
      <c r="O180" s="48">
        <v>0.01</v>
      </c>
      <c r="P180" s="49"/>
      <c r="Q180" s="50"/>
      <c r="R180" s="51"/>
    </row>
    <row r="181" spans="1:18" ht="17.25" customHeight="1" x14ac:dyDescent="0.25">
      <c r="A181" s="35">
        <v>173</v>
      </c>
      <c r="B181" s="36">
        <v>44952</v>
      </c>
      <c r="C181" s="37">
        <v>44953</v>
      </c>
      <c r="D181" s="38" t="s">
        <v>233</v>
      </c>
      <c r="E181" s="39" t="s">
        <v>176</v>
      </c>
      <c r="F181" s="39" t="s">
        <v>611</v>
      </c>
      <c r="G181" s="40">
        <v>58300000</v>
      </c>
      <c r="H181" s="41">
        <v>45286</v>
      </c>
      <c r="I181" s="42" t="s">
        <v>103</v>
      </c>
      <c r="J181" s="43" t="s">
        <v>404</v>
      </c>
      <c r="K181" s="44">
        <v>0</v>
      </c>
      <c r="L181" s="45">
        <v>0</v>
      </c>
      <c r="M181" s="46">
        <v>0</v>
      </c>
      <c r="N181" s="47">
        <f t="shared" si="2"/>
        <v>58300000</v>
      </c>
      <c r="O181" s="48">
        <v>0.01</v>
      </c>
      <c r="P181" s="49"/>
      <c r="Q181" s="50"/>
      <c r="R181" s="51"/>
    </row>
    <row r="182" spans="1:18" ht="17.25" customHeight="1" x14ac:dyDescent="0.25">
      <c r="A182" s="35">
        <v>174</v>
      </c>
      <c r="B182" s="36">
        <v>44952</v>
      </c>
      <c r="C182" s="37">
        <v>44956</v>
      </c>
      <c r="D182" s="38" t="s">
        <v>233</v>
      </c>
      <c r="E182" s="39" t="s">
        <v>124</v>
      </c>
      <c r="F182" s="39" t="s">
        <v>487</v>
      </c>
      <c r="G182" s="40">
        <v>80300000</v>
      </c>
      <c r="H182" s="41">
        <v>45289</v>
      </c>
      <c r="I182" s="42" t="s">
        <v>103</v>
      </c>
      <c r="J182" s="43" t="s">
        <v>405</v>
      </c>
      <c r="K182" s="44">
        <v>0</v>
      </c>
      <c r="L182" s="45">
        <v>0</v>
      </c>
      <c r="M182" s="46">
        <v>0</v>
      </c>
      <c r="N182" s="47">
        <f t="shared" si="2"/>
        <v>80300000</v>
      </c>
      <c r="O182" s="48">
        <v>0</v>
      </c>
      <c r="P182" s="49"/>
      <c r="Q182" s="50"/>
      <c r="R182" s="51"/>
    </row>
    <row r="183" spans="1:18" ht="17.25" customHeight="1" x14ac:dyDescent="0.25">
      <c r="A183" s="35">
        <v>175</v>
      </c>
      <c r="B183" s="36">
        <v>44952</v>
      </c>
      <c r="C183" s="37">
        <v>44956</v>
      </c>
      <c r="D183" s="38" t="s">
        <v>233</v>
      </c>
      <c r="E183" s="39" t="s">
        <v>110</v>
      </c>
      <c r="F183" s="39" t="s">
        <v>487</v>
      </c>
      <c r="G183" s="40">
        <v>80300000</v>
      </c>
      <c r="H183" s="41">
        <v>45289</v>
      </c>
      <c r="I183" s="42" t="s">
        <v>103</v>
      </c>
      <c r="J183" s="43" t="s">
        <v>406</v>
      </c>
      <c r="K183" s="44">
        <v>0</v>
      </c>
      <c r="L183" s="45">
        <v>0</v>
      </c>
      <c r="M183" s="46">
        <v>0</v>
      </c>
      <c r="N183" s="47">
        <f t="shared" si="2"/>
        <v>80300000</v>
      </c>
      <c r="O183" s="48">
        <v>0</v>
      </c>
      <c r="P183" s="49"/>
      <c r="Q183" s="50"/>
      <c r="R183" s="51"/>
    </row>
    <row r="184" spans="1:18" ht="17.25" customHeight="1" x14ac:dyDescent="0.25">
      <c r="A184" s="35">
        <v>176</v>
      </c>
      <c r="B184" s="36">
        <v>44953</v>
      </c>
      <c r="C184" s="37">
        <v>44958</v>
      </c>
      <c r="D184" s="38" t="s">
        <v>233</v>
      </c>
      <c r="E184" s="39" t="s">
        <v>213</v>
      </c>
      <c r="F184" s="39" t="s">
        <v>612</v>
      </c>
      <c r="G184" s="40">
        <v>47700000</v>
      </c>
      <c r="H184" s="41">
        <v>45230</v>
      </c>
      <c r="I184" s="42" t="s">
        <v>103</v>
      </c>
      <c r="J184" s="43" t="s">
        <v>407</v>
      </c>
      <c r="K184" s="44">
        <v>0</v>
      </c>
      <c r="L184" s="45">
        <v>0</v>
      </c>
      <c r="M184" s="46">
        <v>0</v>
      </c>
      <c r="N184" s="47">
        <f t="shared" si="2"/>
        <v>47700000</v>
      </c>
      <c r="O184" s="48">
        <v>0</v>
      </c>
      <c r="P184" s="49"/>
      <c r="Q184" s="50"/>
      <c r="R184" s="51"/>
    </row>
    <row r="185" spans="1:18" ht="17.25" customHeight="1" x14ac:dyDescent="0.25">
      <c r="A185" s="35">
        <v>177</v>
      </c>
      <c r="B185" s="36">
        <v>44952</v>
      </c>
      <c r="C185" s="37">
        <v>44956</v>
      </c>
      <c r="D185" s="38" t="s">
        <v>233</v>
      </c>
      <c r="E185" s="39" t="s">
        <v>46</v>
      </c>
      <c r="F185" s="39" t="s">
        <v>613</v>
      </c>
      <c r="G185" s="40">
        <v>64890000</v>
      </c>
      <c r="H185" s="41">
        <v>45167</v>
      </c>
      <c r="I185" s="42" t="s">
        <v>103</v>
      </c>
      <c r="J185" s="43" t="s">
        <v>408</v>
      </c>
      <c r="K185" s="44">
        <v>0</v>
      </c>
      <c r="L185" s="45">
        <v>0</v>
      </c>
      <c r="M185" s="46">
        <v>0</v>
      </c>
      <c r="N185" s="47">
        <f t="shared" si="2"/>
        <v>64890000</v>
      </c>
      <c r="O185" s="48">
        <v>0</v>
      </c>
      <c r="P185" s="49"/>
      <c r="Q185" s="50"/>
      <c r="R185" s="51"/>
    </row>
    <row r="186" spans="1:18" ht="17.25" customHeight="1" x14ac:dyDescent="0.25">
      <c r="A186" s="35">
        <v>178</v>
      </c>
      <c r="B186" s="36">
        <v>44952</v>
      </c>
      <c r="C186" s="37">
        <v>44953</v>
      </c>
      <c r="D186" s="38" t="s">
        <v>234</v>
      </c>
      <c r="E186" s="39" t="s">
        <v>48</v>
      </c>
      <c r="F186" s="39" t="s">
        <v>614</v>
      </c>
      <c r="G186" s="40">
        <v>36000000</v>
      </c>
      <c r="H186" s="41">
        <v>45195</v>
      </c>
      <c r="I186" s="42" t="s">
        <v>103</v>
      </c>
      <c r="J186" s="43" t="s">
        <v>409</v>
      </c>
      <c r="K186" s="44">
        <v>0</v>
      </c>
      <c r="L186" s="45">
        <v>0</v>
      </c>
      <c r="M186" s="46">
        <v>0</v>
      </c>
      <c r="N186" s="47">
        <f t="shared" si="2"/>
        <v>36000000</v>
      </c>
      <c r="O186" s="48">
        <v>0.02</v>
      </c>
      <c r="P186" s="49"/>
      <c r="Q186" s="50"/>
      <c r="R186" s="51"/>
    </row>
    <row r="187" spans="1:18" ht="17.25" customHeight="1" x14ac:dyDescent="0.25">
      <c r="A187" s="35">
        <v>179</v>
      </c>
      <c r="B187" s="36">
        <v>44953</v>
      </c>
      <c r="C187" s="37">
        <v>44959</v>
      </c>
      <c r="D187" s="38" t="s">
        <v>233</v>
      </c>
      <c r="E187" s="39" t="s">
        <v>147</v>
      </c>
      <c r="F187" s="39" t="s">
        <v>37</v>
      </c>
      <c r="G187" s="40">
        <v>62881500</v>
      </c>
      <c r="H187" s="41">
        <v>45292</v>
      </c>
      <c r="I187" s="42" t="s">
        <v>103</v>
      </c>
      <c r="J187" s="43" t="s">
        <v>410</v>
      </c>
      <c r="K187" s="44">
        <v>0</v>
      </c>
      <c r="L187" s="45">
        <v>0</v>
      </c>
      <c r="M187" s="46">
        <v>0</v>
      </c>
      <c r="N187" s="47">
        <f t="shared" si="2"/>
        <v>62881500</v>
      </c>
      <c r="O187" s="48">
        <v>0</v>
      </c>
      <c r="P187" s="49"/>
      <c r="Q187" s="50"/>
      <c r="R187" s="51"/>
    </row>
    <row r="188" spans="1:18" ht="17.25" customHeight="1" x14ac:dyDescent="0.25">
      <c r="A188" s="35">
        <v>180</v>
      </c>
      <c r="B188" s="36">
        <v>44952</v>
      </c>
      <c r="C188" s="37">
        <v>44959</v>
      </c>
      <c r="D188" s="38" t="s">
        <v>233</v>
      </c>
      <c r="E188" s="39" t="s">
        <v>98</v>
      </c>
      <c r="F188" s="39" t="s">
        <v>615</v>
      </c>
      <c r="G188" s="40">
        <v>94039000</v>
      </c>
      <c r="H188" s="41">
        <v>45292</v>
      </c>
      <c r="I188" s="42" t="s">
        <v>103</v>
      </c>
      <c r="J188" s="43" t="s">
        <v>411</v>
      </c>
      <c r="K188" s="44">
        <v>0</v>
      </c>
      <c r="L188" s="45">
        <v>0</v>
      </c>
      <c r="M188" s="46">
        <v>0</v>
      </c>
      <c r="N188" s="47">
        <f t="shared" si="2"/>
        <v>94039000</v>
      </c>
      <c r="O188" s="48">
        <v>0</v>
      </c>
      <c r="P188" s="49"/>
      <c r="Q188" s="50"/>
      <c r="R188" s="51"/>
    </row>
    <row r="189" spans="1:18" ht="17.25" customHeight="1" x14ac:dyDescent="0.25">
      <c r="A189" s="35">
        <v>181</v>
      </c>
      <c r="B189" s="36">
        <v>44953</v>
      </c>
      <c r="C189" s="37">
        <v>44959</v>
      </c>
      <c r="D189" s="38" t="s">
        <v>233</v>
      </c>
      <c r="E189" s="39" t="s">
        <v>616</v>
      </c>
      <c r="F189" s="39" t="s">
        <v>74</v>
      </c>
      <c r="G189" s="40">
        <v>62881500</v>
      </c>
      <c r="H189" s="41">
        <v>45292</v>
      </c>
      <c r="I189" s="42" t="s">
        <v>103</v>
      </c>
      <c r="J189" s="43" t="s">
        <v>412</v>
      </c>
      <c r="K189" s="44">
        <v>0</v>
      </c>
      <c r="L189" s="45">
        <v>0</v>
      </c>
      <c r="M189" s="46">
        <v>0</v>
      </c>
      <c r="N189" s="47">
        <f t="shared" si="2"/>
        <v>62881500</v>
      </c>
      <c r="O189" s="48">
        <v>0</v>
      </c>
      <c r="P189" s="49"/>
      <c r="Q189" s="50"/>
      <c r="R189" s="51"/>
    </row>
    <row r="190" spans="1:18" ht="17.25" customHeight="1" x14ac:dyDescent="0.25">
      <c r="A190" s="35">
        <v>183</v>
      </c>
      <c r="B190" s="36">
        <v>44952</v>
      </c>
      <c r="C190" s="37">
        <v>44959</v>
      </c>
      <c r="D190" s="38" t="s">
        <v>233</v>
      </c>
      <c r="E190" s="39" t="s">
        <v>148</v>
      </c>
      <c r="F190" s="39" t="s">
        <v>61</v>
      </c>
      <c r="G190" s="40">
        <v>62881500</v>
      </c>
      <c r="H190" s="41">
        <v>45292</v>
      </c>
      <c r="I190" s="42" t="s">
        <v>103</v>
      </c>
      <c r="J190" s="43" t="s">
        <v>413</v>
      </c>
      <c r="K190" s="44">
        <v>0</v>
      </c>
      <c r="L190" s="45">
        <v>0</v>
      </c>
      <c r="M190" s="46">
        <v>0</v>
      </c>
      <c r="N190" s="47">
        <f t="shared" si="2"/>
        <v>62881500</v>
      </c>
      <c r="O190" s="48">
        <v>0</v>
      </c>
      <c r="P190" s="49"/>
      <c r="Q190" s="50"/>
      <c r="R190" s="51"/>
    </row>
    <row r="191" spans="1:18" ht="17.25" customHeight="1" x14ac:dyDescent="0.25">
      <c r="A191" s="35">
        <v>184</v>
      </c>
      <c r="B191" s="36">
        <v>44956</v>
      </c>
      <c r="C191" s="37">
        <v>44959</v>
      </c>
      <c r="D191" s="38" t="s">
        <v>233</v>
      </c>
      <c r="E191" s="39" t="s">
        <v>617</v>
      </c>
      <c r="F191" s="39" t="s">
        <v>618</v>
      </c>
      <c r="G191" s="40">
        <v>62881500</v>
      </c>
      <c r="H191" s="41">
        <v>45292</v>
      </c>
      <c r="I191" s="42" t="s">
        <v>103</v>
      </c>
      <c r="J191" s="43" t="s">
        <v>414</v>
      </c>
      <c r="K191" s="44">
        <v>0</v>
      </c>
      <c r="L191" s="45">
        <v>0</v>
      </c>
      <c r="M191" s="46">
        <v>0</v>
      </c>
      <c r="N191" s="47">
        <f t="shared" si="2"/>
        <v>62881500</v>
      </c>
      <c r="O191" s="48">
        <v>0</v>
      </c>
      <c r="P191" s="49"/>
      <c r="Q191" s="50"/>
      <c r="R191" s="51"/>
    </row>
    <row r="192" spans="1:18" ht="17.25" customHeight="1" x14ac:dyDescent="0.25">
      <c r="A192" s="35">
        <v>185</v>
      </c>
      <c r="B192" s="36">
        <v>44952</v>
      </c>
      <c r="C192" s="37">
        <v>44959</v>
      </c>
      <c r="D192" s="38" t="s">
        <v>233</v>
      </c>
      <c r="E192" s="39" t="s">
        <v>82</v>
      </c>
      <c r="F192" s="39" t="s">
        <v>619</v>
      </c>
      <c r="G192" s="40">
        <v>62881500</v>
      </c>
      <c r="H192" s="41">
        <v>45292</v>
      </c>
      <c r="I192" s="42" t="s">
        <v>103</v>
      </c>
      <c r="J192" s="43" t="s">
        <v>415</v>
      </c>
      <c r="K192" s="44">
        <v>0</v>
      </c>
      <c r="L192" s="45">
        <v>0</v>
      </c>
      <c r="M192" s="46">
        <v>0</v>
      </c>
      <c r="N192" s="47">
        <f t="shared" si="2"/>
        <v>62881500</v>
      </c>
      <c r="O192" s="48">
        <v>0</v>
      </c>
      <c r="P192" s="49"/>
      <c r="Q192" s="50"/>
      <c r="R192" s="51"/>
    </row>
    <row r="193" spans="1:18" ht="17.25" customHeight="1" x14ac:dyDescent="0.25">
      <c r="A193" s="35">
        <v>186</v>
      </c>
      <c r="B193" s="36">
        <v>44952</v>
      </c>
      <c r="C193" s="37">
        <v>44956</v>
      </c>
      <c r="D193" s="38" t="s">
        <v>233</v>
      </c>
      <c r="E193" s="39" t="s">
        <v>208</v>
      </c>
      <c r="F193" s="39" t="s">
        <v>620</v>
      </c>
      <c r="G193" s="40">
        <v>47700000</v>
      </c>
      <c r="H193" s="41">
        <v>45228</v>
      </c>
      <c r="I193" s="42" t="s">
        <v>103</v>
      </c>
      <c r="J193" s="43" t="s">
        <v>416</v>
      </c>
      <c r="K193" s="44">
        <v>0</v>
      </c>
      <c r="L193" s="45">
        <v>0</v>
      </c>
      <c r="M193" s="46">
        <v>0</v>
      </c>
      <c r="N193" s="47">
        <f t="shared" si="2"/>
        <v>47700000</v>
      </c>
      <c r="O193" s="48">
        <v>0</v>
      </c>
      <c r="P193" s="49"/>
      <c r="Q193" s="50"/>
      <c r="R193" s="51"/>
    </row>
    <row r="194" spans="1:18" ht="17.25" customHeight="1" x14ac:dyDescent="0.25">
      <c r="A194" s="35">
        <v>187</v>
      </c>
      <c r="B194" s="36">
        <v>44952</v>
      </c>
      <c r="C194" s="37">
        <v>44956</v>
      </c>
      <c r="D194" s="38" t="s">
        <v>233</v>
      </c>
      <c r="E194" s="39" t="s">
        <v>174</v>
      </c>
      <c r="F194" s="39" t="s">
        <v>621</v>
      </c>
      <c r="G194" s="40">
        <v>60255000</v>
      </c>
      <c r="H194" s="41">
        <v>45238</v>
      </c>
      <c r="I194" s="42" t="s">
        <v>103</v>
      </c>
      <c r="J194" s="43" t="s">
        <v>417</v>
      </c>
      <c r="K194" s="44">
        <v>0</v>
      </c>
      <c r="L194" s="45">
        <v>0</v>
      </c>
      <c r="M194" s="46">
        <v>0</v>
      </c>
      <c r="N194" s="47">
        <f t="shared" si="2"/>
        <v>60255000</v>
      </c>
      <c r="O194" s="48">
        <v>0</v>
      </c>
      <c r="P194" s="49"/>
      <c r="Q194" s="50"/>
      <c r="R194" s="51"/>
    </row>
    <row r="195" spans="1:18" ht="17.25" customHeight="1" x14ac:dyDescent="0.25">
      <c r="A195" s="35">
        <v>188</v>
      </c>
      <c r="B195" s="36">
        <v>44952</v>
      </c>
      <c r="C195" s="37">
        <v>44956</v>
      </c>
      <c r="D195" s="38" t="s">
        <v>233</v>
      </c>
      <c r="E195" s="39" t="s">
        <v>83</v>
      </c>
      <c r="F195" s="39" t="s">
        <v>621</v>
      </c>
      <c r="G195" s="40">
        <v>60255000</v>
      </c>
      <c r="H195" s="41">
        <v>45228</v>
      </c>
      <c r="I195" s="42" t="s">
        <v>103</v>
      </c>
      <c r="J195" s="43" t="s">
        <v>418</v>
      </c>
      <c r="K195" s="44">
        <v>0</v>
      </c>
      <c r="L195" s="45">
        <v>0</v>
      </c>
      <c r="M195" s="46">
        <v>0</v>
      </c>
      <c r="N195" s="47">
        <f t="shared" si="2"/>
        <v>60255000</v>
      </c>
      <c r="O195" s="48">
        <v>0</v>
      </c>
      <c r="P195" s="49"/>
      <c r="Q195" s="50"/>
      <c r="R195" s="51"/>
    </row>
    <row r="196" spans="1:18" ht="17.25" customHeight="1" x14ac:dyDescent="0.25">
      <c r="A196" s="35">
        <v>189</v>
      </c>
      <c r="B196" s="36">
        <v>44952</v>
      </c>
      <c r="C196" s="37">
        <v>44958</v>
      </c>
      <c r="D196" s="38" t="s">
        <v>233</v>
      </c>
      <c r="E196" s="39" t="s">
        <v>63</v>
      </c>
      <c r="F196" s="39" t="s">
        <v>621</v>
      </c>
      <c r="G196" s="40">
        <v>60255000</v>
      </c>
      <c r="H196" s="41">
        <v>45229</v>
      </c>
      <c r="I196" s="42" t="s">
        <v>103</v>
      </c>
      <c r="J196" s="43" t="s">
        <v>419</v>
      </c>
      <c r="K196" s="44">
        <v>0</v>
      </c>
      <c r="L196" s="45">
        <v>0</v>
      </c>
      <c r="M196" s="46">
        <v>0</v>
      </c>
      <c r="N196" s="47">
        <f t="shared" si="2"/>
        <v>60255000</v>
      </c>
      <c r="O196" s="48">
        <v>0</v>
      </c>
      <c r="P196" s="49"/>
      <c r="Q196" s="50"/>
      <c r="R196" s="51"/>
    </row>
    <row r="197" spans="1:18" ht="17.25" customHeight="1" x14ac:dyDescent="0.25">
      <c r="A197" s="35">
        <v>190</v>
      </c>
      <c r="B197" s="36">
        <v>44952</v>
      </c>
      <c r="C197" s="37">
        <v>44956</v>
      </c>
      <c r="D197" s="38" t="s">
        <v>233</v>
      </c>
      <c r="E197" s="39" t="s">
        <v>64</v>
      </c>
      <c r="F197" s="39" t="s">
        <v>621</v>
      </c>
      <c r="G197" s="40">
        <v>60255000</v>
      </c>
      <c r="H197" s="41">
        <v>45228</v>
      </c>
      <c r="I197" s="42" t="s">
        <v>103</v>
      </c>
      <c r="J197" s="43" t="s">
        <v>420</v>
      </c>
      <c r="K197" s="44">
        <v>0</v>
      </c>
      <c r="L197" s="45">
        <v>0</v>
      </c>
      <c r="M197" s="46">
        <v>0</v>
      </c>
      <c r="N197" s="47">
        <f t="shared" si="2"/>
        <v>60255000</v>
      </c>
      <c r="O197" s="48">
        <v>0</v>
      </c>
      <c r="P197" s="49"/>
      <c r="Q197" s="50"/>
      <c r="R197" s="51"/>
    </row>
    <row r="198" spans="1:18" ht="17.25" customHeight="1" x14ac:dyDescent="0.25">
      <c r="A198" s="35">
        <v>191</v>
      </c>
      <c r="B198" s="36">
        <v>44952</v>
      </c>
      <c r="C198" s="37">
        <v>44956</v>
      </c>
      <c r="D198" s="38" t="s">
        <v>233</v>
      </c>
      <c r="E198" s="39" t="s">
        <v>204</v>
      </c>
      <c r="F198" s="39" t="s">
        <v>622</v>
      </c>
      <c r="G198" s="40">
        <v>60255000</v>
      </c>
      <c r="H198" s="41">
        <v>45228</v>
      </c>
      <c r="I198" s="42" t="s">
        <v>103</v>
      </c>
      <c r="J198" s="43" t="s">
        <v>421</v>
      </c>
      <c r="K198" s="44">
        <v>0</v>
      </c>
      <c r="L198" s="45">
        <v>0</v>
      </c>
      <c r="M198" s="46">
        <v>0</v>
      </c>
      <c r="N198" s="47">
        <f t="shared" si="2"/>
        <v>60255000</v>
      </c>
      <c r="O198" s="48">
        <v>0</v>
      </c>
      <c r="P198" s="49"/>
      <c r="Q198" s="50"/>
      <c r="R198" s="51"/>
    </row>
    <row r="199" spans="1:18" ht="17.25" customHeight="1" x14ac:dyDescent="0.25">
      <c r="A199" s="35">
        <v>192</v>
      </c>
      <c r="B199" s="36">
        <v>44952</v>
      </c>
      <c r="C199" s="37">
        <v>44958</v>
      </c>
      <c r="D199" s="38" t="s">
        <v>233</v>
      </c>
      <c r="E199" s="39" t="s">
        <v>150</v>
      </c>
      <c r="F199" s="39" t="s">
        <v>623</v>
      </c>
      <c r="G199" s="40">
        <v>47700000</v>
      </c>
      <c r="H199" s="41">
        <v>45229</v>
      </c>
      <c r="I199" s="42" t="s">
        <v>103</v>
      </c>
      <c r="J199" s="43" t="s">
        <v>422</v>
      </c>
      <c r="K199" s="44">
        <v>0</v>
      </c>
      <c r="L199" s="45">
        <v>0</v>
      </c>
      <c r="M199" s="46">
        <v>0</v>
      </c>
      <c r="N199" s="47">
        <f t="shared" si="2"/>
        <v>47700000</v>
      </c>
      <c r="O199" s="48">
        <v>0</v>
      </c>
      <c r="P199" s="49"/>
      <c r="Q199" s="50"/>
      <c r="R199" s="51"/>
    </row>
    <row r="200" spans="1:18" ht="17.25" customHeight="1" x14ac:dyDescent="0.25">
      <c r="A200" s="35">
        <v>193</v>
      </c>
      <c r="B200" s="36">
        <v>44953</v>
      </c>
      <c r="C200" s="37">
        <v>44958</v>
      </c>
      <c r="D200" s="38" t="s">
        <v>233</v>
      </c>
      <c r="E200" s="39" t="s">
        <v>77</v>
      </c>
      <c r="F200" s="39" t="s">
        <v>621</v>
      </c>
      <c r="G200" s="40">
        <v>60255000</v>
      </c>
      <c r="H200" s="41">
        <v>45229</v>
      </c>
      <c r="I200" s="42" t="s">
        <v>103</v>
      </c>
      <c r="J200" s="43" t="s">
        <v>423</v>
      </c>
      <c r="K200" s="44">
        <v>0</v>
      </c>
      <c r="L200" s="45">
        <v>0</v>
      </c>
      <c r="M200" s="46">
        <v>0</v>
      </c>
      <c r="N200" s="47">
        <f t="shared" si="2"/>
        <v>60255000</v>
      </c>
      <c r="O200" s="48">
        <v>0</v>
      </c>
      <c r="P200" s="49"/>
      <c r="Q200" s="50"/>
      <c r="R200" s="51"/>
    </row>
    <row r="201" spans="1:18" ht="17.25" customHeight="1" x14ac:dyDescent="0.25">
      <c r="A201" s="35">
        <v>194</v>
      </c>
      <c r="B201" s="36">
        <v>44952</v>
      </c>
      <c r="C201" s="37">
        <v>44956</v>
      </c>
      <c r="D201" s="38" t="s">
        <v>233</v>
      </c>
      <c r="E201" s="39" t="s">
        <v>54</v>
      </c>
      <c r="F201" s="39" t="s">
        <v>624</v>
      </c>
      <c r="G201" s="40">
        <v>73233000</v>
      </c>
      <c r="H201" s="41">
        <v>45228</v>
      </c>
      <c r="I201" s="42" t="s">
        <v>103</v>
      </c>
      <c r="J201" s="43" t="s">
        <v>424</v>
      </c>
      <c r="K201" s="44">
        <v>0</v>
      </c>
      <c r="L201" s="45">
        <v>0</v>
      </c>
      <c r="M201" s="46">
        <v>0</v>
      </c>
      <c r="N201" s="47">
        <f t="shared" si="2"/>
        <v>73233000</v>
      </c>
      <c r="O201" s="48">
        <v>0</v>
      </c>
      <c r="P201" s="49"/>
      <c r="Q201" s="50"/>
      <c r="R201" s="51"/>
    </row>
    <row r="202" spans="1:18" ht="17.25" customHeight="1" x14ac:dyDescent="0.25">
      <c r="A202" s="35">
        <v>195</v>
      </c>
      <c r="B202" s="36">
        <v>44952</v>
      </c>
      <c r="C202" s="37">
        <v>44953</v>
      </c>
      <c r="D202" s="38" t="s">
        <v>233</v>
      </c>
      <c r="E202" s="39" t="s">
        <v>129</v>
      </c>
      <c r="F202" s="39" t="s">
        <v>625</v>
      </c>
      <c r="G202" s="40">
        <v>69525000</v>
      </c>
      <c r="H202" s="41">
        <v>45225</v>
      </c>
      <c r="I202" s="42" t="s">
        <v>103</v>
      </c>
      <c r="J202" s="43" t="s">
        <v>425</v>
      </c>
      <c r="K202" s="44">
        <v>0</v>
      </c>
      <c r="L202" s="45">
        <v>0</v>
      </c>
      <c r="M202" s="46">
        <v>0</v>
      </c>
      <c r="N202" s="47">
        <f t="shared" si="2"/>
        <v>69525000</v>
      </c>
      <c r="O202" s="48">
        <v>0.01</v>
      </c>
      <c r="P202" s="49"/>
      <c r="Q202" s="50"/>
      <c r="R202" s="51"/>
    </row>
    <row r="203" spans="1:18" ht="17.25" customHeight="1" x14ac:dyDescent="0.25">
      <c r="A203" s="35">
        <v>196</v>
      </c>
      <c r="B203" s="36">
        <v>44952</v>
      </c>
      <c r="C203" s="37">
        <v>44958</v>
      </c>
      <c r="D203" s="38" t="s">
        <v>233</v>
      </c>
      <c r="E203" s="39" t="s">
        <v>181</v>
      </c>
      <c r="F203" s="39" t="s">
        <v>626</v>
      </c>
      <c r="G203" s="40">
        <v>53600000</v>
      </c>
      <c r="H203" s="41">
        <v>45199</v>
      </c>
      <c r="I203" s="42" t="s">
        <v>103</v>
      </c>
      <c r="J203" s="43" t="s">
        <v>426</v>
      </c>
      <c r="K203" s="44">
        <v>0</v>
      </c>
      <c r="L203" s="45">
        <v>0</v>
      </c>
      <c r="M203" s="46">
        <v>0</v>
      </c>
      <c r="N203" s="47">
        <f t="shared" si="2"/>
        <v>53600000</v>
      </c>
      <c r="O203" s="48">
        <v>0</v>
      </c>
      <c r="P203" s="49"/>
      <c r="Q203" s="50"/>
      <c r="R203" s="51"/>
    </row>
    <row r="204" spans="1:18" ht="17.25" customHeight="1" x14ac:dyDescent="0.25">
      <c r="A204" s="35">
        <v>197</v>
      </c>
      <c r="B204" s="36">
        <v>44952</v>
      </c>
      <c r="C204" s="37">
        <v>44958</v>
      </c>
      <c r="D204" s="38" t="s">
        <v>233</v>
      </c>
      <c r="E204" s="39" t="s">
        <v>627</v>
      </c>
      <c r="F204" s="39" t="s">
        <v>53</v>
      </c>
      <c r="G204" s="40">
        <v>62881500</v>
      </c>
      <c r="H204" s="41">
        <v>45291</v>
      </c>
      <c r="I204" s="42" t="s">
        <v>103</v>
      </c>
      <c r="J204" s="43" t="s">
        <v>427</v>
      </c>
      <c r="K204" s="44">
        <v>0</v>
      </c>
      <c r="L204" s="45">
        <v>0</v>
      </c>
      <c r="M204" s="46">
        <v>0</v>
      </c>
      <c r="N204" s="47">
        <f t="shared" ref="N204:N267" si="3">+G204+L204-M204</f>
        <v>62881500</v>
      </c>
      <c r="O204" s="48">
        <v>0</v>
      </c>
      <c r="P204" s="49"/>
      <c r="Q204" s="50"/>
      <c r="R204" s="51"/>
    </row>
    <row r="205" spans="1:18" ht="17.25" customHeight="1" x14ac:dyDescent="0.25">
      <c r="A205" s="35">
        <v>198</v>
      </c>
      <c r="B205" s="36">
        <v>44952</v>
      </c>
      <c r="C205" s="37">
        <v>44958</v>
      </c>
      <c r="D205" s="38" t="s">
        <v>234</v>
      </c>
      <c r="E205" s="39" t="s">
        <v>628</v>
      </c>
      <c r="F205" s="39" t="s">
        <v>99</v>
      </c>
      <c r="G205" s="40">
        <v>33990000</v>
      </c>
      <c r="H205" s="41">
        <v>45291</v>
      </c>
      <c r="I205" s="42" t="s">
        <v>103</v>
      </c>
      <c r="J205" s="43" t="s">
        <v>428</v>
      </c>
      <c r="K205" s="44">
        <v>0</v>
      </c>
      <c r="L205" s="45">
        <v>0</v>
      </c>
      <c r="M205" s="46">
        <v>0</v>
      </c>
      <c r="N205" s="47">
        <f t="shared" si="3"/>
        <v>33990000</v>
      </c>
      <c r="O205" s="48">
        <v>0</v>
      </c>
      <c r="P205" s="49"/>
      <c r="Q205" s="50"/>
      <c r="R205" s="51"/>
    </row>
    <row r="206" spans="1:18" ht="17.25" customHeight="1" x14ac:dyDescent="0.25">
      <c r="A206" s="35">
        <v>199</v>
      </c>
      <c r="B206" s="36">
        <v>44953</v>
      </c>
      <c r="C206" s="37">
        <v>44958</v>
      </c>
      <c r="D206" s="38" t="s">
        <v>233</v>
      </c>
      <c r="E206" s="39" t="s">
        <v>92</v>
      </c>
      <c r="F206" s="39" t="s">
        <v>47</v>
      </c>
      <c r="G206" s="40">
        <v>71379000</v>
      </c>
      <c r="H206" s="41">
        <v>45291</v>
      </c>
      <c r="I206" s="42" t="s">
        <v>103</v>
      </c>
      <c r="J206" s="43" t="s">
        <v>429</v>
      </c>
      <c r="K206" s="44">
        <v>0</v>
      </c>
      <c r="L206" s="45">
        <v>0</v>
      </c>
      <c r="M206" s="46">
        <v>0</v>
      </c>
      <c r="N206" s="47">
        <f t="shared" si="3"/>
        <v>71379000</v>
      </c>
      <c r="O206" s="48">
        <v>0</v>
      </c>
      <c r="P206" s="49"/>
      <c r="Q206" s="50"/>
      <c r="R206" s="51"/>
    </row>
    <row r="207" spans="1:18" ht="17.25" customHeight="1" x14ac:dyDescent="0.25">
      <c r="A207" s="35">
        <v>200</v>
      </c>
      <c r="B207" s="36">
        <v>44953</v>
      </c>
      <c r="C207" s="37">
        <v>44956</v>
      </c>
      <c r="D207" s="38" t="s">
        <v>233</v>
      </c>
      <c r="E207" s="39" t="s">
        <v>38</v>
      </c>
      <c r="F207" s="39" t="s">
        <v>629</v>
      </c>
      <c r="G207" s="40">
        <v>83430000</v>
      </c>
      <c r="H207" s="41">
        <v>45228</v>
      </c>
      <c r="I207" s="42" t="s">
        <v>103</v>
      </c>
      <c r="J207" s="43" t="s">
        <v>430</v>
      </c>
      <c r="K207" s="44">
        <v>0</v>
      </c>
      <c r="L207" s="45">
        <v>0</v>
      </c>
      <c r="M207" s="46">
        <v>0</v>
      </c>
      <c r="N207" s="47">
        <f t="shared" si="3"/>
        <v>83430000</v>
      </c>
      <c r="O207" s="48">
        <v>0</v>
      </c>
      <c r="P207" s="49"/>
      <c r="Q207" s="50"/>
      <c r="R207" s="51"/>
    </row>
    <row r="208" spans="1:18" ht="17.25" customHeight="1" x14ac:dyDescent="0.25">
      <c r="A208" s="35">
        <v>201</v>
      </c>
      <c r="B208" s="36">
        <v>44956</v>
      </c>
      <c r="C208" s="37">
        <v>44965</v>
      </c>
      <c r="D208" s="38" t="s">
        <v>233</v>
      </c>
      <c r="E208" s="39" t="s">
        <v>630</v>
      </c>
      <c r="F208" s="39" t="s">
        <v>53</v>
      </c>
      <c r="G208" s="40">
        <v>62881500</v>
      </c>
      <c r="H208" s="41">
        <v>45298</v>
      </c>
      <c r="I208" s="42" t="s">
        <v>103</v>
      </c>
      <c r="J208" s="43" t="s">
        <v>431</v>
      </c>
      <c r="K208" s="44">
        <v>0</v>
      </c>
      <c r="L208" s="45">
        <v>0</v>
      </c>
      <c r="M208" s="46">
        <v>0</v>
      </c>
      <c r="N208" s="47">
        <f t="shared" si="3"/>
        <v>62881500</v>
      </c>
      <c r="O208" s="48">
        <v>0</v>
      </c>
      <c r="P208" s="49"/>
      <c r="Q208" s="50"/>
      <c r="R208" s="51"/>
    </row>
    <row r="209" spans="1:18" ht="17.25" customHeight="1" x14ac:dyDescent="0.25">
      <c r="A209" s="35">
        <v>202</v>
      </c>
      <c r="B209" s="36">
        <v>44953</v>
      </c>
      <c r="C209" s="37">
        <v>44956</v>
      </c>
      <c r="D209" s="38" t="s">
        <v>233</v>
      </c>
      <c r="E209" s="39" t="s">
        <v>120</v>
      </c>
      <c r="F209" s="39" t="s">
        <v>487</v>
      </c>
      <c r="G209" s="40">
        <v>80300000</v>
      </c>
      <c r="H209" s="41">
        <v>45289</v>
      </c>
      <c r="I209" s="42" t="s">
        <v>103</v>
      </c>
      <c r="J209" s="43" t="s">
        <v>432</v>
      </c>
      <c r="K209" s="44">
        <v>0</v>
      </c>
      <c r="L209" s="45">
        <v>0</v>
      </c>
      <c r="M209" s="46">
        <v>0</v>
      </c>
      <c r="N209" s="47">
        <f t="shared" si="3"/>
        <v>80300000</v>
      </c>
      <c r="O209" s="48">
        <v>0</v>
      </c>
      <c r="P209" s="49"/>
      <c r="Q209" s="50"/>
      <c r="R209" s="51"/>
    </row>
    <row r="210" spans="1:18" ht="17.25" customHeight="1" x14ac:dyDescent="0.25">
      <c r="A210" s="35">
        <v>203</v>
      </c>
      <c r="B210" s="36">
        <v>44953</v>
      </c>
      <c r="C210" s="37">
        <v>44958</v>
      </c>
      <c r="D210" s="38" t="s">
        <v>233</v>
      </c>
      <c r="E210" s="39" t="s">
        <v>157</v>
      </c>
      <c r="F210" s="39" t="s">
        <v>166</v>
      </c>
      <c r="G210" s="40">
        <v>74800000</v>
      </c>
      <c r="H210" s="41">
        <v>45290</v>
      </c>
      <c r="I210" s="42" t="s">
        <v>103</v>
      </c>
      <c r="J210" s="43" t="s">
        <v>433</v>
      </c>
      <c r="K210" s="44">
        <v>0</v>
      </c>
      <c r="L210" s="45">
        <v>0</v>
      </c>
      <c r="M210" s="46">
        <v>0</v>
      </c>
      <c r="N210" s="47">
        <f t="shared" si="3"/>
        <v>74800000</v>
      </c>
      <c r="O210" s="48">
        <v>0</v>
      </c>
      <c r="P210" s="49"/>
      <c r="Q210" s="50"/>
      <c r="R210" s="51"/>
    </row>
    <row r="211" spans="1:18" ht="17.25" customHeight="1" x14ac:dyDescent="0.25">
      <c r="A211" s="35">
        <v>204</v>
      </c>
      <c r="B211" s="36">
        <v>44953</v>
      </c>
      <c r="C211" s="37">
        <v>44958</v>
      </c>
      <c r="D211" s="38" t="s">
        <v>233</v>
      </c>
      <c r="E211" s="39" t="s">
        <v>232</v>
      </c>
      <c r="F211" s="39" t="s">
        <v>631</v>
      </c>
      <c r="G211" s="40">
        <v>60500000</v>
      </c>
      <c r="H211" s="41">
        <v>45291</v>
      </c>
      <c r="I211" s="42" t="s">
        <v>103</v>
      </c>
      <c r="J211" s="43" t="s">
        <v>434</v>
      </c>
      <c r="K211" s="44">
        <v>0</v>
      </c>
      <c r="L211" s="45">
        <v>0</v>
      </c>
      <c r="M211" s="46">
        <v>0</v>
      </c>
      <c r="N211" s="47">
        <f t="shared" si="3"/>
        <v>60500000</v>
      </c>
      <c r="O211" s="48">
        <v>0</v>
      </c>
      <c r="P211" s="49"/>
      <c r="Q211" s="50"/>
      <c r="R211" s="51"/>
    </row>
    <row r="212" spans="1:18" ht="17.25" customHeight="1" x14ac:dyDescent="0.25">
      <c r="A212" s="35">
        <v>205</v>
      </c>
      <c r="B212" s="36">
        <v>44953</v>
      </c>
      <c r="C212" s="37">
        <v>44958</v>
      </c>
      <c r="D212" s="38" t="s">
        <v>233</v>
      </c>
      <c r="E212" s="39" t="s">
        <v>183</v>
      </c>
      <c r="F212" s="39" t="s">
        <v>499</v>
      </c>
      <c r="G212" s="40">
        <v>67980000</v>
      </c>
      <c r="H212" s="41">
        <v>45290</v>
      </c>
      <c r="I212" s="42" t="s">
        <v>103</v>
      </c>
      <c r="J212" s="43" t="s">
        <v>435</v>
      </c>
      <c r="K212" s="44">
        <v>0</v>
      </c>
      <c r="L212" s="45">
        <v>0</v>
      </c>
      <c r="M212" s="46">
        <v>0</v>
      </c>
      <c r="N212" s="47">
        <f t="shared" si="3"/>
        <v>67980000</v>
      </c>
      <c r="O212" s="48">
        <v>0</v>
      </c>
      <c r="P212" s="49"/>
      <c r="Q212" s="50"/>
      <c r="R212" s="51"/>
    </row>
    <row r="213" spans="1:18" ht="17.25" customHeight="1" x14ac:dyDescent="0.25">
      <c r="A213" s="35">
        <v>206</v>
      </c>
      <c r="B213" s="36">
        <v>44953</v>
      </c>
      <c r="C213" s="37">
        <v>44959</v>
      </c>
      <c r="D213" s="38" t="s">
        <v>233</v>
      </c>
      <c r="E213" s="39" t="s">
        <v>214</v>
      </c>
      <c r="F213" s="39" t="s">
        <v>632</v>
      </c>
      <c r="G213" s="40">
        <v>60500000</v>
      </c>
      <c r="H213" s="41">
        <v>45292</v>
      </c>
      <c r="I213" s="42" t="s">
        <v>103</v>
      </c>
      <c r="J213" s="43" t="s">
        <v>436</v>
      </c>
      <c r="K213" s="44">
        <v>0</v>
      </c>
      <c r="L213" s="45">
        <v>0</v>
      </c>
      <c r="M213" s="46">
        <v>0</v>
      </c>
      <c r="N213" s="47">
        <f t="shared" si="3"/>
        <v>60500000</v>
      </c>
      <c r="O213" s="48">
        <v>0</v>
      </c>
      <c r="P213" s="49"/>
      <c r="Q213" s="50"/>
      <c r="R213" s="51"/>
    </row>
    <row r="214" spans="1:18" ht="17.25" customHeight="1" x14ac:dyDescent="0.25">
      <c r="A214" s="35">
        <v>207</v>
      </c>
      <c r="B214" s="36">
        <v>44956</v>
      </c>
      <c r="C214" s="37">
        <v>44958</v>
      </c>
      <c r="D214" s="38" t="s">
        <v>233</v>
      </c>
      <c r="E214" s="39" t="s">
        <v>116</v>
      </c>
      <c r="F214" s="39" t="s">
        <v>633</v>
      </c>
      <c r="G214" s="40">
        <v>55620000</v>
      </c>
      <c r="H214" s="41">
        <v>45230</v>
      </c>
      <c r="I214" s="42" t="s">
        <v>103</v>
      </c>
      <c r="J214" s="43" t="s">
        <v>437</v>
      </c>
      <c r="K214" s="44">
        <v>0</v>
      </c>
      <c r="L214" s="45">
        <v>0</v>
      </c>
      <c r="M214" s="46">
        <v>0</v>
      </c>
      <c r="N214" s="47">
        <f t="shared" si="3"/>
        <v>55620000</v>
      </c>
      <c r="O214" s="48">
        <v>0</v>
      </c>
      <c r="P214" s="49"/>
      <c r="Q214" s="50"/>
      <c r="R214" s="51"/>
    </row>
    <row r="215" spans="1:18" ht="17.25" customHeight="1" x14ac:dyDescent="0.25">
      <c r="A215" s="35">
        <v>208</v>
      </c>
      <c r="B215" s="36">
        <v>44953</v>
      </c>
      <c r="C215" s="37">
        <v>44958</v>
      </c>
      <c r="D215" s="38" t="s">
        <v>233</v>
      </c>
      <c r="E215" s="39" t="s">
        <v>228</v>
      </c>
      <c r="F215" s="39" t="s">
        <v>634</v>
      </c>
      <c r="G215" s="40">
        <v>55620000</v>
      </c>
      <c r="H215" s="41">
        <v>45230</v>
      </c>
      <c r="I215" s="42" t="s">
        <v>103</v>
      </c>
      <c r="J215" s="43" t="s">
        <v>438</v>
      </c>
      <c r="K215" s="44">
        <v>0</v>
      </c>
      <c r="L215" s="45">
        <v>0</v>
      </c>
      <c r="M215" s="46">
        <v>0</v>
      </c>
      <c r="N215" s="47">
        <f t="shared" si="3"/>
        <v>55620000</v>
      </c>
      <c r="O215" s="48">
        <v>0</v>
      </c>
      <c r="P215" s="49"/>
      <c r="Q215" s="50"/>
      <c r="R215" s="51"/>
    </row>
    <row r="216" spans="1:18" ht="17.25" customHeight="1" x14ac:dyDescent="0.25">
      <c r="A216" s="35">
        <v>209</v>
      </c>
      <c r="B216" s="36">
        <v>44953</v>
      </c>
      <c r="C216" s="37">
        <v>44959</v>
      </c>
      <c r="D216" s="38" t="s">
        <v>233</v>
      </c>
      <c r="E216" s="39" t="s">
        <v>71</v>
      </c>
      <c r="F216" s="39" t="s">
        <v>635</v>
      </c>
      <c r="G216" s="40">
        <v>99281700</v>
      </c>
      <c r="H216" s="41">
        <v>45231</v>
      </c>
      <c r="I216" s="42" t="s">
        <v>103</v>
      </c>
      <c r="J216" s="43" t="s">
        <v>439</v>
      </c>
      <c r="K216" s="44">
        <v>0</v>
      </c>
      <c r="L216" s="45">
        <v>0</v>
      </c>
      <c r="M216" s="46">
        <v>0</v>
      </c>
      <c r="N216" s="47">
        <f t="shared" si="3"/>
        <v>99281700</v>
      </c>
      <c r="O216" s="48">
        <v>0</v>
      </c>
      <c r="P216" s="49"/>
      <c r="Q216" s="50"/>
      <c r="R216" s="51"/>
    </row>
    <row r="217" spans="1:18" ht="17.25" customHeight="1" x14ac:dyDescent="0.25">
      <c r="A217" s="35">
        <v>210</v>
      </c>
      <c r="B217" s="36">
        <v>44953</v>
      </c>
      <c r="C217" s="37">
        <v>44958</v>
      </c>
      <c r="D217" s="38" t="s">
        <v>233</v>
      </c>
      <c r="E217" s="39" t="s">
        <v>109</v>
      </c>
      <c r="F217" s="39" t="s">
        <v>621</v>
      </c>
      <c r="G217" s="40">
        <v>60255000</v>
      </c>
      <c r="H217" s="41">
        <v>45229</v>
      </c>
      <c r="I217" s="42" t="s">
        <v>103</v>
      </c>
      <c r="J217" s="43" t="s">
        <v>440</v>
      </c>
      <c r="K217" s="44">
        <v>0</v>
      </c>
      <c r="L217" s="45">
        <v>0</v>
      </c>
      <c r="M217" s="46">
        <v>0</v>
      </c>
      <c r="N217" s="47">
        <f t="shared" si="3"/>
        <v>60255000</v>
      </c>
      <c r="O217" s="48">
        <v>0</v>
      </c>
      <c r="P217" s="49"/>
      <c r="Q217" s="50"/>
      <c r="R217" s="51"/>
    </row>
    <row r="218" spans="1:18" ht="17.25" customHeight="1" x14ac:dyDescent="0.25">
      <c r="A218" s="35">
        <v>211</v>
      </c>
      <c r="B218" s="36">
        <v>44956</v>
      </c>
      <c r="C218" s="37">
        <v>44960</v>
      </c>
      <c r="D218" s="38" t="s">
        <v>233</v>
      </c>
      <c r="E218" s="39" t="s">
        <v>211</v>
      </c>
      <c r="F218" s="39" t="s">
        <v>595</v>
      </c>
      <c r="G218" s="40">
        <v>47700000</v>
      </c>
      <c r="H218" s="41">
        <v>45232</v>
      </c>
      <c r="I218" s="42" t="s">
        <v>103</v>
      </c>
      <c r="J218" s="43" t="s">
        <v>441</v>
      </c>
      <c r="K218" s="44">
        <v>0</v>
      </c>
      <c r="L218" s="45">
        <v>0</v>
      </c>
      <c r="M218" s="46">
        <v>0</v>
      </c>
      <c r="N218" s="47">
        <f t="shared" si="3"/>
        <v>47700000</v>
      </c>
      <c r="O218" s="48">
        <v>0</v>
      </c>
      <c r="P218" s="49"/>
      <c r="Q218" s="50"/>
      <c r="R218" s="51"/>
    </row>
    <row r="219" spans="1:18" ht="17.25" customHeight="1" x14ac:dyDescent="0.25">
      <c r="A219" s="35">
        <v>212</v>
      </c>
      <c r="B219" s="36">
        <v>44953</v>
      </c>
      <c r="C219" s="37">
        <v>44958</v>
      </c>
      <c r="D219" s="38" t="s">
        <v>234</v>
      </c>
      <c r="E219" s="39" t="s">
        <v>154</v>
      </c>
      <c r="F219" s="39" t="s">
        <v>636</v>
      </c>
      <c r="G219" s="40">
        <v>33300000</v>
      </c>
      <c r="H219" s="41">
        <v>45230</v>
      </c>
      <c r="I219" s="42" t="s">
        <v>103</v>
      </c>
      <c r="J219" s="43" t="s">
        <v>442</v>
      </c>
      <c r="K219" s="44">
        <v>0</v>
      </c>
      <c r="L219" s="45">
        <v>0</v>
      </c>
      <c r="M219" s="46">
        <v>0</v>
      </c>
      <c r="N219" s="47">
        <f t="shared" si="3"/>
        <v>33300000</v>
      </c>
      <c r="O219" s="48">
        <v>0</v>
      </c>
      <c r="P219" s="49"/>
      <c r="Q219" s="50"/>
      <c r="R219" s="51"/>
    </row>
    <row r="220" spans="1:18" ht="17.25" customHeight="1" x14ac:dyDescent="0.25">
      <c r="A220" s="35">
        <v>216</v>
      </c>
      <c r="B220" s="36">
        <v>44953</v>
      </c>
      <c r="C220" s="37">
        <v>44958</v>
      </c>
      <c r="D220" s="38" t="s">
        <v>233</v>
      </c>
      <c r="E220" s="39" t="s">
        <v>107</v>
      </c>
      <c r="F220" s="39" t="s">
        <v>23</v>
      </c>
      <c r="G220" s="40">
        <v>62881500</v>
      </c>
      <c r="H220" s="41">
        <v>45291</v>
      </c>
      <c r="I220" s="42" t="s">
        <v>103</v>
      </c>
      <c r="J220" s="43" t="s">
        <v>443</v>
      </c>
      <c r="K220" s="44">
        <v>0</v>
      </c>
      <c r="L220" s="45">
        <v>0</v>
      </c>
      <c r="M220" s="46">
        <v>0</v>
      </c>
      <c r="N220" s="47">
        <f t="shared" si="3"/>
        <v>62881500</v>
      </c>
      <c r="O220" s="48">
        <v>0</v>
      </c>
      <c r="P220" s="49"/>
      <c r="Q220" s="50"/>
      <c r="R220" s="51"/>
    </row>
    <row r="221" spans="1:18" ht="17.25" customHeight="1" x14ac:dyDescent="0.25">
      <c r="A221" s="35">
        <v>217</v>
      </c>
      <c r="B221" s="36">
        <v>44953</v>
      </c>
      <c r="C221" s="37">
        <v>44958</v>
      </c>
      <c r="D221" s="38" t="s">
        <v>233</v>
      </c>
      <c r="E221" s="39" t="s">
        <v>26</v>
      </c>
      <c r="F221" s="39" t="s">
        <v>23</v>
      </c>
      <c r="G221" s="40">
        <v>62881500</v>
      </c>
      <c r="H221" s="41">
        <v>45291</v>
      </c>
      <c r="I221" s="42" t="s">
        <v>103</v>
      </c>
      <c r="J221" s="43" t="s">
        <v>444</v>
      </c>
      <c r="K221" s="44">
        <v>0</v>
      </c>
      <c r="L221" s="45">
        <v>0</v>
      </c>
      <c r="M221" s="46">
        <v>0</v>
      </c>
      <c r="N221" s="47">
        <f t="shared" si="3"/>
        <v>62881500</v>
      </c>
      <c r="O221" s="48">
        <v>0</v>
      </c>
      <c r="P221" s="49"/>
      <c r="Q221" s="50"/>
      <c r="R221" s="51"/>
    </row>
    <row r="222" spans="1:18" ht="17.25" customHeight="1" x14ac:dyDescent="0.25">
      <c r="A222" s="35">
        <v>218</v>
      </c>
      <c r="B222" s="36">
        <v>44956</v>
      </c>
      <c r="C222" s="37">
        <v>44963</v>
      </c>
      <c r="D222" s="38" t="s">
        <v>233</v>
      </c>
      <c r="E222" s="39" t="s">
        <v>146</v>
      </c>
      <c r="F222" s="39" t="s">
        <v>23</v>
      </c>
      <c r="G222" s="40">
        <v>62881500</v>
      </c>
      <c r="H222" s="41">
        <v>45296</v>
      </c>
      <c r="I222" s="42" t="s">
        <v>103</v>
      </c>
      <c r="J222" s="43" t="s">
        <v>445</v>
      </c>
      <c r="K222" s="44">
        <v>0</v>
      </c>
      <c r="L222" s="45">
        <v>0</v>
      </c>
      <c r="M222" s="46">
        <v>0</v>
      </c>
      <c r="N222" s="47">
        <f t="shared" si="3"/>
        <v>62881500</v>
      </c>
      <c r="O222" s="48">
        <v>0</v>
      </c>
      <c r="P222" s="49"/>
      <c r="Q222" s="50"/>
      <c r="R222" s="51"/>
    </row>
    <row r="223" spans="1:18" ht="17.25" customHeight="1" x14ac:dyDescent="0.25">
      <c r="A223" s="35">
        <v>219</v>
      </c>
      <c r="B223" s="36">
        <v>44956</v>
      </c>
      <c r="C223" s="37">
        <v>44963</v>
      </c>
      <c r="D223" s="38" t="s">
        <v>233</v>
      </c>
      <c r="E223" s="39" t="s">
        <v>637</v>
      </c>
      <c r="F223" s="39" t="s">
        <v>23</v>
      </c>
      <c r="G223" s="40">
        <v>62881500</v>
      </c>
      <c r="H223" s="41">
        <v>45296</v>
      </c>
      <c r="I223" s="42" t="s">
        <v>103</v>
      </c>
      <c r="J223" s="43" t="s">
        <v>446</v>
      </c>
      <c r="K223" s="44">
        <v>0</v>
      </c>
      <c r="L223" s="45">
        <v>0</v>
      </c>
      <c r="M223" s="46">
        <v>0</v>
      </c>
      <c r="N223" s="47">
        <f t="shared" si="3"/>
        <v>62881500</v>
      </c>
      <c r="O223" s="48">
        <v>0</v>
      </c>
      <c r="P223" s="49"/>
      <c r="Q223" s="50"/>
      <c r="R223" s="51"/>
    </row>
    <row r="224" spans="1:18" ht="17.25" customHeight="1" x14ac:dyDescent="0.25">
      <c r="A224" s="35">
        <v>220</v>
      </c>
      <c r="B224" s="36">
        <v>44953</v>
      </c>
      <c r="C224" s="37">
        <v>44960</v>
      </c>
      <c r="D224" s="38" t="s">
        <v>233</v>
      </c>
      <c r="E224" s="39" t="s">
        <v>207</v>
      </c>
      <c r="F224" s="39" t="s">
        <v>638</v>
      </c>
      <c r="G224" s="40">
        <v>60168000</v>
      </c>
      <c r="H224" s="41">
        <v>45238</v>
      </c>
      <c r="I224" s="42" t="s">
        <v>103</v>
      </c>
      <c r="J224" s="43" t="s">
        <v>447</v>
      </c>
      <c r="K224" s="44">
        <v>0</v>
      </c>
      <c r="L224" s="45">
        <v>0</v>
      </c>
      <c r="M224" s="46">
        <v>0</v>
      </c>
      <c r="N224" s="47">
        <f t="shared" si="3"/>
        <v>60168000</v>
      </c>
      <c r="O224" s="48">
        <v>0</v>
      </c>
      <c r="P224" s="49"/>
      <c r="Q224" s="50"/>
      <c r="R224" s="51"/>
    </row>
    <row r="225" spans="1:18" ht="17.25" customHeight="1" x14ac:dyDescent="0.25">
      <c r="A225" s="35">
        <v>221</v>
      </c>
      <c r="B225" s="36">
        <v>44953</v>
      </c>
      <c r="C225" s="37">
        <v>44958</v>
      </c>
      <c r="D225" s="38" t="s">
        <v>233</v>
      </c>
      <c r="E225" s="39" t="s">
        <v>84</v>
      </c>
      <c r="F225" s="39" t="s">
        <v>639</v>
      </c>
      <c r="G225" s="40">
        <v>55620000</v>
      </c>
      <c r="H225" s="41">
        <v>45230</v>
      </c>
      <c r="I225" s="42" t="s">
        <v>103</v>
      </c>
      <c r="J225" s="43" t="s">
        <v>448</v>
      </c>
      <c r="K225" s="44">
        <v>0</v>
      </c>
      <c r="L225" s="45">
        <v>0</v>
      </c>
      <c r="M225" s="46">
        <v>0</v>
      </c>
      <c r="N225" s="47">
        <f t="shared" si="3"/>
        <v>55620000</v>
      </c>
      <c r="O225" s="48">
        <v>0</v>
      </c>
      <c r="P225" s="49"/>
      <c r="Q225" s="50"/>
      <c r="R225" s="51"/>
    </row>
    <row r="226" spans="1:18" ht="17.25" customHeight="1" x14ac:dyDescent="0.25">
      <c r="A226" s="35">
        <v>225</v>
      </c>
      <c r="B226" s="36">
        <v>44956</v>
      </c>
      <c r="C226" s="37">
        <v>44959</v>
      </c>
      <c r="D226" s="38" t="s">
        <v>233</v>
      </c>
      <c r="E226" s="39" t="s">
        <v>212</v>
      </c>
      <c r="F226" s="39" t="s">
        <v>640</v>
      </c>
      <c r="G226" s="40">
        <v>55620000</v>
      </c>
      <c r="H226" s="41">
        <v>45231</v>
      </c>
      <c r="I226" s="42" t="s">
        <v>103</v>
      </c>
      <c r="J226" s="43" t="s">
        <v>449</v>
      </c>
      <c r="K226" s="44">
        <v>0</v>
      </c>
      <c r="L226" s="45">
        <v>0</v>
      </c>
      <c r="M226" s="46">
        <v>0</v>
      </c>
      <c r="N226" s="47">
        <f t="shared" si="3"/>
        <v>55620000</v>
      </c>
      <c r="O226" s="48">
        <v>0</v>
      </c>
      <c r="P226" s="49"/>
      <c r="Q226" s="50"/>
      <c r="R226" s="51"/>
    </row>
    <row r="227" spans="1:18" ht="17.25" customHeight="1" x14ac:dyDescent="0.25">
      <c r="A227" s="35">
        <v>226</v>
      </c>
      <c r="B227" s="36">
        <v>44956</v>
      </c>
      <c r="C227" s="37">
        <v>44958</v>
      </c>
      <c r="D227" s="38" t="s">
        <v>234</v>
      </c>
      <c r="E227" s="39" t="s">
        <v>68</v>
      </c>
      <c r="F227" s="39" t="s">
        <v>641</v>
      </c>
      <c r="G227" s="40">
        <v>43200000</v>
      </c>
      <c r="H227" s="41">
        <v>45230</v>
      </c>
      <c r="I227" s="42" t="s">
        <v>103</v>
      </c>
      <c r="J227" s="43" t="s">
        <v>450</v>
      </c>
      <c r="K227" s="44">
        <v>0</v>
      </c>
      <c r="L227" s="45">
        <v>0</v>
      </c>
      <c r="M227" s="46">
        <v>0</v>
      </c>
      <c r="N227" s="47">
        <f t="shared" si="3"/>
        <v>43200000</v>
      </c>
      <c r="O227" s="48">
        <v>0</v>
      </c>
      <c r="P227" s="49"/>
      <c r="Q227" s="50"/>
      <c r="R227" s="51"/>
    </row>
    <row r="228" spans="1:18" ht="17.25" customHeight="1" x14ac:dyDescent="0.25">
      <c r="A228" s="35">
        <v>229</v>
      </c>
      <c r="B228" s="36">
        <v>44956</v>
      </c>
      <c r="C228" s="37">
        <v>44958</v>
      </c>
      <c r="D228" s="38" t="s">
        <v>233</v>
      </c>
      <c r="E228" s="39" t="s">
        <v>202</v>
      </c>
      <c r="F228" s="39" t="s">
        <v>642</v>
      </c>
      <c r="G228" s="40">
        <v>55200000</v>
      </c>
      <c r="H228" s="41">
        <v>45199</v>
      </c>
      <c r="I228" s="42" t="s">
        <v>103</v>
      </c>
      <c r="J228" s="43" t="s">
        <v>451</v>
      </c>
      <c r="K228" s="44">
        <v>0</v>
      </c>
      <c r="L228" s="45">
        <v>0</v>
      </c>
      <c r="M228" s="46">
        <v>0</v>
      </c>
      <c r="N228" s="47">
        <f t="shared" si="3"/>
        <v>55200000</v>
      </c>
      <c r="O228" s="48">
        <v>0</v>
      </c>
      <c r="P228" s="49"/>
      <c r="Q228" s="50"/>
      <c r="R228" s="51"/>
    </row>
    <row r="229" spans="1:18" ht="17.25" customHeight="1" x14ac:dyDescent="0.25">
      <c r="A229" s="35">
        <v>233</v>
      </c>
      <c r="B229" s="36">
        <v>44956</v>
      </c>
      <c r="C229" s="37">
        <v>44958</v>
      </c>
      <c r="D229" s="38" t="s">
        <v>233</v>
      </c>
      <c r="E229" s="39" t="s">
        <v>119</v>
      </c>
      <c r="F229" s="39" t="s">
        <v>643</v>
      </c>
      <c r="G229" s="40">
        <v>64890000</v>
      </c>
      <c r="H229" s="41">
        <v>45230</v>
      </c>
      <c r="I229" s="42" t="s">
        <v>103</v>
      </c>
      <c r="J229" s="43" t="s">
        <v>452</v>
      </c>
      <c r="K229" s="44">
        <v>0</v>
      </c>
      <c r="L229" s="45">
        <v>0</v>
      </c>
      <c r="M229" s="46">
        <v>0</v>
      </c>
      <c r="N229" s="47">
        <f t="shared" si="3"/>
        <v>64890000</v>
      </c>
      <c r="O229" s="48">
        <v>0</v>
      </c>
      <c r="P229" s="49"/>
      <c r="Q229" s="50"/>
      <c r="R229" s="51"/>
    </row>
  </sheetData>
  <autoFilter ref="A11:S229" xr:uid="{7343229E-C715-43E9-9F2B-86DEC18B946E}"/>
  <mergeCells count="1">
    <mergeCell ref="A10:R10"/>
  </mergeCells>
  <conditionalFormatting sqref="A9:A11">
    <cfRule type="duplicateValues" dxfId="3" priority="1"/>
  </conditionalFormatting>
  <conditionalFormatting sqref="A12:A229">
    <cfRule type="duplicateValues" dxfId="2" priority="261"/>
    <cfRule type="duplicateValues" dxfId="1" priority="262"/>
  </conditionalFormatting>
  <conditionalFormatting sqref="E12:E229">
    <cfRule type="duplicateValues" dxfId="0" priority="263"/>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ENERO</vt:lpstr>
      <vt:lpstr>ENERO!Área_de_impresión</vt:lpstr>
      <vt:lpstr>ENERO!Títulos_a_imprimir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2023-06-19T18:39:26Z</dcterms:modified>
</cp:coreProperties>
</file>