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mc:AlternateContent xmlns:mc="http://schemas.openxmlformats.org/markup-compatibility/2006">
    <mc:Choice Requires="x15">
      <x15ac:absPath xmlns:x15ac="http://schemas.microsoft.com/office/spreadsheetml/2010/11/ac" url="https://sdht-my.sharepoint.com/personal/gheiner_cardenas_habitatbogota_gov_co/Documents/PLAN AUSTERIDAD DEC_492-2019/2020/I SEMESTRE/"/>
    </mc:Choice>
  </mc:AlternateContent>
  <xr:revisionPtr revIDLastSave="159" documentId="8_{124EF923-150B-304D-BCB5-4E67EB4819B0}" xr6:coauthVersionLast="47" xr6:coauthVersionMax="47" xr10:uidLastSave="{180978BB-85F0-D846-B806-C8AC5DFA49EB}"/>
  <bookViews>
    <workbookView xWindow="-680" yWindow="4060" windowWidth="22520" windowHeight="11920" firstSheet="1" activeTab="2" xr2:uid="{00000000-000D-0000-FFFF-FFFF00000000}"/>
  </bookViews>
  <sheets>
    <sheet name="Instructivo" sheetId="3" r:id="rId1"/>
    <sheet name="Relación de costos" sheetId="1" r:id="rId2"/>
    <sheet name="Justificación" sheetId="2" r:id="rId3"/>
  </sheet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1" l="1"/>
  <c r="CZ5" i="1" l="1"/>
  <c r="CY5" i="1"/>
  <c r="CX5" i="1"/>
  <c r="CW5" i="1"/>
  <c r="CT5" i="1"/>
  <c r="CS5" i="1"/>
  <c r="CP5" i="1"/>
  <c r="CO5" i="1"/>
  <c r="CL5" i="1"/>
  <c r="CK5" i="1"/>
  <c r="CH5" i="1"/>
  <c r="CG5" i="1"/>
  <c r="CD5" i="1"/>
  <c r="CC5" i="1"/>
  <c r="BZ5" i="1"/>
  <c r="BY5" i="1"/>
  <c r="BV5" i="1"/>
  <c r="BU5" i="1"/>
  <c r="BR5" i="1"/>
  <c r="BQ5" i="1"/>
  <c r="BN5" i="1"/>
  <c r="BM5" i="1"/>
  <c r="BJ5" i="1"/>
  <c r="BI5" i="1"/>
  <c r="BF5" i="1"/>
  <c r="BE5" i="1"/>
  <c r="BB5" i="1"/>
  <c r="BA5" i="1"/>
  <c r="AX5" i="1"/>
  <c r="AW5" i="1"/>
  <c r="AT5" i="1"/>
  <c r="AS5" i="1"/>
  <c r="AP5" i="1"/>
  <c r="AO5" i="1"/>
  <c r="AL5" i="1"/>
  <c r="AK5" i="1"/>
  <c r="AH5" i="1"/>
  <c r="AG5" i="1"/>
  <c r="AD5" i="1"/>
  <c r="AC5" i="1"/>
  <c r="Z5" i="1"/>
  <c r="Y5" i="1"/>
  <c r="V5" i="1"/>
  <c r="U5" i="1"/>
  <c r="R5" i="1"/>
  <c r="Q5" i="1"/>
  <c r="N5" i="1"/>
  <c r="M5" i="1"/>
  <c r="J5" i="1"/>
  <c r="I5" i="1"/>
  <c r="F5" i="1"/>
  <c r="E5" i="1"/>
  <c r="BS4" i="1" l="1"/>
  <c r="J4" i="1" l="1"/>
  <c r="BF6" i="1" l="1"/>
  <c r="R6" i="1"/>
  <c r="BM8" i="1"/>
  <c r="BM7" i="1"/>
  <c r="BM6" i="1"/>
  <c r="CY7" i="1"/>
  <c r="CY6" i="1"/>
  <c r="CZ7" i="1"/>
  <c r="CZ6" i="1"/>
  <c r="CW6" i="1"/>
  <c r="CS6" i="1"/>
  <c r="CP6" i="1"/>
  <c r="CO6" i="1"/>
  <c r="CL6" i="1"/>
  <c r="CK6" i="1"/>
  <c r="CG6" i="1"/>
  <c r="CC6" i="1"/>
  <c r="BY6" i="1"/>
  <c r="BU6" i="1"/>
  <c r="BQ6" i="1"/>
  <c r="BN6" i="1"/>
  <c r="BJ6" i="1"/>
  <c r="BI6" i="1"/>
  <c r="BE6" i="1"/>
  <c r="BA6" i="1"/>
  <c r="AW6" i="1"/>
  <c r="AS6" i="1"/>
  <c r="AO6" i="1"/>
  <c r="AL6" i="1"/>
  <c r="AK6" i="1"/>
  <c r="AH6" i="1"/>
  <c r="AG6" i="1"/>
  <c r="AC6" i="1"/>
  <c r="Z6" i="1"/>
  <c r="Y6" i="1"/>
  <c r="U6" i="1"/>
  <c r="M6" i="1"/>
  <c r="Q6" i="1"/>
  <c r="I6" i="1"/>
  <c r="E6" i="1"/>
  <c r="CU4" i="1"/>
  <c r="L8" i="1"/>
  <c r="H8" i="1"/>
  <c r="CY8" i="1"/>
  <c r="AT4" i="1" l="1"/>
  <c r="AS4" i="1"/>
  <c r="BY4" i="1" l="1"/>
  <c r="BY8" i="1" l="1"/>
  <c r="CV4" i="1" l="1"/>
  <c r="CQ4" i="1" l="1"/>
  <c r="BN4" i="1" l="1"/>
  <c r="BM4" i="1"/>
  <c r="BD4" i="1"/>
  <c r="CZ4" i="1" s="1"/>
  <c r="BC4" i="1"/>
  <c r="AY4" i="1"/>
  <c r="AU4" i="1"/>
  <c r="CY4" i="1" l="1"/>
  <c r="CW8" i="1"/>
  <c r="F4" i="1" l="1"/>
  <c r="E4" i="1"/>
  <c r="CZ8" i="1" l="1"/>
  <c r="CW7" i="1"/>
  <c r="CX7" i="1"/>
  <c r="CX8" i="1"/>
  <c r="CS7" i="1"/>
  <c r="CT7" i="1"/>
  <c r="CS8" i="1"/>
  <c r="CT8" i="1"/>
  <c r="CO7" i="1"/>
  <c r="CP7" i="1"/>
  <c r="CO8" i="1"/>
  <c r="CP8" i="1"/>
  <c r="CK7" i="1"/>
  <c r="CL7" i="1"/>
  <c r="CK8" i="1"/>
  <c r="CL8" i="1"/>
  <c r="CG7" i="1"/>
  <c r="CH7" i="1"/>
  <c r="CG8" i="1"/>
  <c r="CH8" i="1"/>
  <c r="CC7" i="1"/>
  <c r="CD7" i="1"/>
  <c r="CC8" i="1"/>
  <c r="CD8" i="1"/>
  <c r="BY7" i="1"/>
  <c r="BZ7" i="1"/>
  <c r="BZ8" i="1"/>
  <c r="BU7" i="1"/>
  <c r="BV7" i="1"/>
  <c r="BU8" i="1"/>
  <c r="BV8" i="1"/>
  <c r="BQ7" i="1"/>
  <c r="BR7" i="1"/>
  <c r="BQ8" i="1"/>
  <c r="BR8" i="1"/>
  <c r="BN7" i="1"/>
  <c r="BN8" i="1"/>
  <c r="BI7" i="1"/>
  <c r="BJ7" i="1"/>
  <c r="BI8" i="1"/>
  <c r="BJ8" i="1"/>
  <c r="BE7" i="1"/>
  <c r="BF7" i="1"/>
  <c r="BE8" i="1"/>
  <c r="BF8" i="1"/>
  <c r="BA7" i="1"/>
  <c r="BB7" i="1"/>
  <c r="BA8" i="1"/>
  <c r="BB8" i="1"/>
  <c r="AW7" i="1"/>
  <c r="AX7" i="1"/>
  <c r="AW8" i="1"/>
  <c r="AX8" i="1"/>
  <c r="AS7" i="1"/>
  <c r="AT7" i="1"/>
  <c r="AS8" i="1"/>
  <c r="AT8" i="1"/>
  <c r="AP4" i="1"/>
  <c r="AO7" i="1"/>
  <c r="AP7" i="1"/>
  <c r="AO8" i="1"/>
  <c r="AP8" i="1"/>
  <c r="AK7" i="1"/>
  <c r="AL7" i="1"/>
  <c r="AK8" i="1"/>
  <c r="AL8" i="1"/>
  <c r="AG7" i="1"/>
  <c r="AH7" i="1"/>
  <c r="AG8" i="1"/>
  <c r="AH8" i="1"/>
  <c r="AG4" i="1"/>
  <c r="AC7" i="1"/>
  <c r="AD7" i="1"/>
  <c r="AC8" i="1"/>
  <c r="AD8" i="1"/>
  <c r="Z7" i="1"/>
  <c r="Z8" i="1"/>
  <c r="Y7" i="1"/>
  <c r="Y8" i="1"/>
  <c r="U7" i="1"/>
  <c r="U8" i="1"/>
  <c r="V4" i="1"/>
  <c r="V8" i="1"/>
  <c r="V7" i="1"/>
  <c r="U4" i="1"/>
  <c r="Q7" i="1"/>
  <c r="R7" i="1"/>
  <c r="Q8" i="1"/>
  <c r="R8" i="1"/>
  <c r="M7" i="1"/>
  <c r="N7" i="1"/>
  <c r="M8" i="1"/>
  <c r="N8" i="1"/>
  <c r="I7" i="1"/>
  <c r="J7" i="1"/>
  <c r="J8" i="1"/>
  <c r="I8" i="1"/>
  <c r="F8" i="1"/>
  <c r="F7" i="1"/>
  <c r="E8" i="1"/>
  <c r="E7" i="1"/>
  <c r="I4" i="1"/>
  <c r="CX4" i="1" l="1"/>
  <c r="CW4" i="1"/>
  <c r="CT4" i="1"/>
  <c r="CS4" i="1"/>
  <c r="CP4" i="1"/>
  <c r="CO4" i="1"/>
  <c r="CL4" i="1"/>
  <c r="CK4" i="1"/>
  <c r="CH4" i="1"/>
  <c r="CG4" i="1"/>
  <c r="CD4" i="1"/>
  <c r="CC4" i="1"/>
  <c r="BZ4" i="1"/>
  <c r="BV4" i="1"/>
  <c r="BU4" i="1"/>
  <c r="BR4" i="1"/>
  <c r="BQ4" i="1"/>
  <c r="BJ4" i="1"/>
  <c r="BI4" i="1"/>
  <c r="BF4" i="1"/>
  <c r="BE4" i="1"/>
  <c r="BB4" i="1"/>
  <c r="BA4" i="1"/>
  <c r="AX4" i="1"/>
  <c r="AW4" i="1"/>
  <c r="AO4" i="1"/>
  <c r="AL4" i="1"/>
  <c r="AK4" i="1"/>
  <c r="AH4" i="1"/>
  <c r="AD4" i="1"/>
  <c r="AC4" i="1"/>
  <c r="Z4" i="1"/>
  <c r="Y4" i="1"/>
  <c r="R4" i="1"/>
  <c r="Q4" i="1"/>
  <c r="N4" i="1"/>
  <c r="M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tc={39A8BBA1-6A98-4223-97D2-7D08A18F0838}</author>
    <author>oscar guio tamayo</author>
  </authors>
  <commentList>
    <comment ref="CU4" authorId="0" shapeId="0" xr:uid="{39A8BBA1-6A98-4223-97D2-7D08A18F0838}">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vigilancia, aseo y transp
</t>
      </text>
    </comment>
    <comment ref="B5" authorId="1" shapeId="0" xr:uid="{77C5AE3C-B2A9-024B-A1C8-31617B03FB7C}">
      <text>
        <r>
          <rPr>
            <b/>
            <sz val="9"/>
            <color rgb="FF000000"/>
            <rFont val="Tahoma"/>
            <family val="2"/>
          </rPr>
          <t>oscar guio tamayo:</t>
        </r>
        <r>
          <rPr>
            <sz val="9"/>
            <color rgb="FF000000"/>
            <rFont val="Tahoma"/>
            <family val="2"/>
          </rPr>
          <t xml:space="preserve">
</t>
        </r>
        <r>
          <rPr>
            <sz val="9"/>
            <color rgb="FF000000"/>
            <rFont val="Tahoma"/>
            <family val="2"/>
          </rPr>
          <t>Información de compromisos presupuestales en $ corrientes</t>
        </r>
      </text>
    </comment>
    <comment ref="C5" authorId="1" shapeId="0" xr:uid="{924B15AF-304B-B146-8799-E465CA8212F6}">
      <text>
        <r>
          <rPr>
            <b/>
            <sz val="9"/>
            <color rgb="FF000000"/>
            <rFont val="Tahoma"/>
            <family val="2"/>
          </rPr>
          <t>oscar guio tamayo:</t>
        </r>
        <r>
          <rPr>
            <sz val="9"/>
            <color rgb="FF000000"/>
            <rFont val="Tahoma"/>
            <family val="2"/>
          </rPr>
          <t xml:space="preserve">
</t>
        </r>
        <r>
          <rPr>
            <sz val="9"/>
            <color rgb="FF000000"/>
            <rFont val="Tahoma"/>
            <family val="2"/>
          </rPr>
          <t>Información de la posición presupuestal de Honorarios, debido a que no existe una posición detallada para CPS</t>
        </r>
      </text>
    </comment>
    <comment ref="S5" authorId="1" shapeId="0" xr:uid="{380C9A72-2E65-4D48-9DCE-42DB55E3BAD6}">
      <text>
        <r>
          <rPr>
            <b/>
            <sz val="9"/>
            <color indexed="81"/>
            <rFont val="Tahoma"/>
            <family val="2"/>
          </rPr>
          <t>oscar guio tamayo:</t>
        </r>
        <r>
          <rPr>
            <sz val="9"/>
            <color indexed="81"/>
            <rFont val="Tahoma"/>
            <family val="2"/>
          </rPr>
          <t xml:space="preserve">
Posición presupuestal de Capacitación</t>
        </r>
      </text>
    </comment>
    <comment ref="CA5" authorId="1" shapeId="0" xr:uid="{43155FD7-D755-DF4B-B667-5133EA7C4FC4}">
      <text>
        <r>
          <rPr>
            <b/>
            <sz val="9"/>
            <color indexed="81"/>
            <rFont val="Tahoma"/>
            <family val="2"/>
          </rPr>
          <t>oscar guio tamayo:</t>
        </r>
        <r>
          <rPr>
            <sz val="9"/>
            <color indexed="81"/>
            <rFont val="Tahoma"/>
            <family val="2"/>
          </rPr>
          <t xml:space="preserve">
Posición presupuestal mantenimientos locativos</t>
        </r>
      </text>
    </comment>
    <comment ref="CQ5" authorId="1" shapeId="0" xr:uid="{3B720ABA-F0D5-3D4D-AB9B-C7276E7F8FC1}">
      <text>
        <r>
          <rPr>
            <b/>
            <sz val="9"/>
            <color indexed="81"/>
            <rFont val="Tahoma"/>
            <family val="2"/>
          </rPr>
          <t>oscar guio tamayo:</t>
        </r>
        <r>
          <rPr>
            <sz val="9"/>
            <color indexed="81"/>
            <rFont val="Tahoma"/>
            <family val="2"/>
          </rPr>
          <t xml:space="preserve">
Posiciones presupuestales de serv publicos de acueducto, alcantarillado, gas, aseo y energia</t>
        </r>
      </text>
    </comment>
    <comment ref="CU5" authorId="1" shapeId="0" xr:uid="{363DB0FC-3E27-324A-BD4B-CF21E4D89595}">
      <text>
        <r>
          <rPr>
            <b/>
            <sz val="9"/>
            <color indexed="81"/>
            <rFont val="Tahoma"/>
            <family val="2"/>
          </rPr>
          <t>oscar guio tamayo:</t>
        </r>
        <r>
          <rPr>
            <sz val="9"/>
            <color indexed="81"/>
            <rFont val="Tahoma"/>
            <family val="2"/>
          </rPr>
          <t xml:space="preserve">
Posiciones presupuestales de serv c restaurante, aseo y cafeteria, vigilancia y seguridad</t>
        </r>
      </text>
    </comment>
  </commentList>
</comments>
</file>

<file path=xl/sharedStrings.xml><?xml version="1.0" encoding="utf-8"?>
<sst xmlns="http://schemas.openxmlformats.org/spreadsheetml/2006/main" count="350" uniqueCount="230">
  <si>
    <t>Hoja</t>
  </si>
  <si>
    <t>Relación de costos</t>
  </si>
  <si>
    <t xml:space="preserve">Ingrese los valores del primer semestre de cada vigencia sin puntos ni comas </t>
  </si>
  <si>
    <t>No modifique las fórmulas</t>
  </si>
  <si>
    <t>Justificación</t>
  </si>
  <si>
    <r>
      <t xml:space="preserve">De acuerdo a la información brindada en la hoja </t>
    </r>
    <r>
      <rPr>
        <i/>
        <sz val="11"/>
        <color theme="1"/>
        <rFont val="Arial Narrow"/>
        <family val="2"/>
      </rPr>
      <t xml:space="preserve">relación de costos </t>
    </r>
    <r>
      <rPr>
        <sz val="11"/>
        <color theme="1"/>
        <rFont val="Arial Narrow"/>
        <family val="2"/>
      </rPr>
      <t>responda de manera concreta las preguntas ubicadas en la parte superior de la hoja</t>
    </r>
  </si>
  <si>
    <t>Entidad</t>
  </si>
  <si>
    <r>
      <rPr>
        <b/>
        <u/>
        <sz val="10"/>
        <color theme="1"/>
        <rFont val="Arial Narrow"/>
        <family val="2"/>
      </rPr>
      <t>Art. 3</t>
    </r>
    <r>
      <rPr>
        <sz val="10"/>
        <color theme="1"/>
        <rFont val="Arial Narrow"/>
        <family val="2"/>
      </rPr>
      <t xml:space="preserve">  Contratos de prestación de servicio</t>
    </r>
  </si>
  <si>
    <r>
      <rPr>
        <b/>
        <u/>
        <sz val="10"/>
        <color theme="1"/>
        <rFont val="Arial Narrow"/>
        <family val="2"/>
      </rPr>
      <t>Art. 4</t>
    </r>
    <r>
      <rPr>
        <sz val="10"/>
        <color theme="1"/>
        <rFont val="Arial Narrow"/>
        <family val="2"/>
      </rPr>
      <t xml:space="preserve">  Horas extras, dominicales y festivos</t>
    </r>
  </si>
  <si>
    <r>
      <rPr>
        <b/>
        <u/>
        <sz val="10"/>
        <color theme="1"/>
        <rFont val="Arial Narrow"/>
        <family val="2"/>
      </rPr>
      <t>Art. 5</t>
    </r>
    <r>
      <rPr>
        <sz val="10"/>
        <color theme="1"/>
        <rFont val="Arial Narrow"/>
        <family val="2"/>
      </rPr>
      <t xml:space="preserve">  Compensación por vacaciones</t>
    </r>
  </si>
  <si>
    <r>
      <rPr>
        <b/>
        <u/>
        <sz val="10"/>
        <color theme="1"/>
        <rFont val="Arial Narrow"/>
        <family val="2"/>
      </rPr>
      <t xml:space="preserve">Art. 6 </t>
    </r>
    <r>
      <rPr>
        <sz val="10"/>
        <color theme="1"/>
        <rFont val="Arial Narrow"/>
        <family val="2"/>
      </rPr>
      <t xml:space="preserve">  Bonos navideños</t>
    </r>
  </si>
  <si>
    <r>
      <rPr>
        <b/>
        <u/>
        <sz val="10"/>
        <color theme="1"/>
        <rFont val="Arial Narrow"/>
        <family val="2"/>
      </rPr>
      <t>Art. 7</t>
    </r>
    <r>
      <rPr>
        <sz val="10"/>
        <color theme="1"/>
        <rFont val="Arial Narrow"/>
        <family val="2"/>
      </rPr>
      <t xml:space="preserve">  Recursos para el fortalecimiento de los servidores públicos</t>
    </r>
  </si>
  <si>
    <t>Art. 8  Actividades de bienestar</t>
  </si>
  <si>
    <r>
      <rPr>
        <b/>
        <u/>
        <sz val="10"/>
        <color theme="1"/>
        <rFont val="Arial Narrow"/>
        <family val="2"/>
      </rPr>
      <t>Art. 9</t>
    </r>
    <r>
      <rPr>
        <sz val="10"/>
        <color theme="1"/>
        <rFont val="Arial Narrow"/>
        <family val="2"/>
      </rPr>
      <t xml:space="preserve">  Fondos educativos</t>
    </r>
  </si>
  <si>
    <r>
      <rPr>
        <b/>
        <u/>
        <sz val="10"/>
        <color theme="1"/>
        <rFont val="Arial Narrow"/>
        <family val="2"/>
      </rPr>
      <t>Art. 10</t>
    </r>
    <r>
      <rPr>
        <sz val="10"/>
        <color theme="1"/>
        <rFont val="Arial Narrow"/>
        <family val="2"/>
      </rPr>
      <t xml:space="preserve">  Rediseño institucional/modificación plantas de personal</t>
    </r>
  </si>
  <si>
    <r>
      <rPr>
        <b/>
        <u/>
        <sz val="10"/>
        <color theme="1"/>
        <rFont val="Arial Narrow"/>
        <family val="2"/>
      </rPr>
      <t>Art. 11</t>
    </r>
    <r>
      <rPr>
        <sz val="10"/>
        <color theme="1"/>
        <rFont val="Arial Narrow"/>
        <family val="2"/>
      </rPr>
      <t xml:space="preserve">  Concursos públicos abiertos y de méritos</t>
    </r>
  </si>
  <si>
    <r>
      <rPr>
        <b/>
        <u/>
        <sz val="10"/>
        <color theme="1"/>
        <rFont val="Arial Narrow"/>
        <family val="2"/>
      </rPr>
      <t>Art. 12</t>
    </r>
    <r>
      <rPr>
        <sz val="10"/>
        <color theme="1"/>
        <rFont val="Arial Narrow"/>
        <family val="2"/>
      </rPr>
      <t xml:space="preserve">  Viáticos y gastos de viaje</t>
    </r>
  </si>
  <si>
    <r>
      <rPr>
        <b/>
        <u/>
        <sz val="10"/>
        <color theme="1"/>
        <rFont val="Arial Narrow"/>
        <family val="2"/>
      </rPr>
      <t>Art. 13</t>
    </r>
    <r>
      <rPr>
        <sz val="10"/>
        <color theme="1"/>
        <rFont val="Arial Narrow"/>
        <family val="2"/>
      </rPr>
      <t xml:space="preserve">  Contratación ser. adtvos/equipos de cómputo, impresión y fotocopiado</t>
    </r>
  </si>
  <si>
    <t>Art. 14  Telefonía celular</t>
  </si>
  <si>
    <r>
      <rPr>
        <b/>
        <u/>
        <sz val="10"/>
        <color theme="1"/>
        <rFont val="Arial Narrow"/>
        <family val="2"/>
      </rPr>
      <t>Art. 15</t>
    </r>
    <r>
      <rPr>
        <sz val="10"/>
        <color theme="1"/>
        <rFont val="Arial Narrow"/>
        <family val="2"/>
      </rPr>
      <t xml:space="preserve">  Telefonía fija</t>
    </r>
  </si>
  <si>
    <t>Art. 16  Vehículos oficiales</t>
  </si>
  <si>
    <r>
      <rPr>
        <b/>
        <u/>
        <sz val="10"/>
        <color theme="1"/>
        <rFont val="Arial Narrow"/>
        <family val="2"/>
      </rPr>
      <t>Art. 17</t>
    </r>
    <r>
      <rPr>
        <sz val="10"/>
        <color theme="1"/>
        <rFont val="Arial Narrow"/>
        <family val="2"/>
      </rPr>
      <t xml:space="preserve">  adquisición de vehículos y maquinaria</t>
    </r>
  </si>
  <si>
    <t>ART 18 Fotocopiado ,multicopiado e impresión</t>
  </si>
  <si>
    <t>Art. 19  Elementos de consumo (papelería, elementos de oficina y almacenaje)</t>
  </si>
  <si>
    <r>
      <rPr>
        <b/>
        <u/>
        <sz val="10"/>
        <color theme="1"/>
        <rFont val="Arial Narrow"/>
        <family val="2"/>
      </rPr>
      <t>Art. 20</t>
    </r>
    <r>
      <rPr>
        <sz val="10"/>
        <color theme="1"/>
        <rFont val="Arial Narrow"/>
        <family val="2"/>
      </rPr>
      <t xml:space="preserve">  Cajas menores</t>
    </r>
  </si>
  <si>
    <t>Art. 21  suministro servicio de internet</t>
  </si>
  <si>
    <r>
      <rPr>
        <b/>
        <u/>
        <sz val="10"/>
        <color theme="1"/>
        <rFont val="Arial Narrow"/>
        <family val="2"/>
      </rPr>
      <t>Art. 23</t>
    </r>
    <r>
      <rPr>
        <sz val="10"/>
        <color theme="1"/>
        <rFont val="Arial Narrow"/>
        <family val="2"/>
      </rPr>
      <t xml:space="preserve">  Adquisición, mantenimiento o reparación de bienes inmuebles o muebles</t>
    </r>
  </si>
  <si>
    <r>
      <rPr>
        <b/>
        <u/>
        <sz val="10"/>
        <color theme="1"/>
        <rFont val="Arial Narrow"/>
        <family val="2"/>
      </rPr>
      <t>Art. 24</t>
    </r>
    <r>
      <rPr>
        <sz val="10"/>
        <color theme="1"/>
        <rFont val="Arial Narrow"/>
        <family val="2"/>
      </rPr>
      <t xml:space="preserve">  Edición, impresión, reproducción, publicación de avisos</t>
    </r>
  </si>
  <si>
    <r>
      <rPr>
        <b/>
        <u/>
        <sz val="10"/>
        <color theme="1"/>
        <rFont val="Arial Narrow"/>
        <family val="2"/>
      </rPr>
      <t>Art. 25</t>
    </r>
    <r>
      <rPr>
        <sz val="10"/>
        <color theme="1"/>
        <rFont val="Arial Narrow"/>
        <family val="2"/>
      </rPr>
      <t xml:space="preserve">  Suscripciones</t>
    </r>
  </si>
  <si>
    <r>
      <rPr>
        <b/>
        <u/>
        <sz val="10"/>
        <color theme="1"/>
        <rFont val="Arial Narrow"/>
        <family val="2"/>
      </rPr>
      <t>Art. 26</t>
    </r>
    <r>
      <rPr>
        <sz val="10"/>
        <color theme="1"/>
        <rFont val="Arial Narrow"/>
        <family val="2"/>
      </rPr>
      <t xml:space="preserve">  Eventos y conmemoraciones</t>
    </r>
  </si>
  <si>
    <r>
      <rPr>
        <b/>
        <u/>
        <sz val="10"/>
        <color theme="1"/>
        <rFont val="Arial Narrow"/>
        <family val="2"/>
      </rPr>
      <t>Art. 27</t>
    </r>
    <r>
      <rPr>
        <sz val="10"/>
        <color theme="1"/>
        <rFont val="Arial Narrow"/>
        <family val="2"/>
      </rPr>
      <t xml:space="preserve">  Servicios públicos</t>
    </r>
  </si>
  <si>
    <r>
      <rPr>
        <b/>
        <u/>
        <sz val="10"/>
        <color theme="1"/>
        <rFont val="Arial Narrow"/>
        <family val="2"/>
      </rPr>
      <t>Art. 32</t>
    </r>
    <r>
      <rPr>
        <sz val="10"/>
        <color theme="1"/>
        <rFont val="Arial Narrow"/>
        <family val="2"/>
      </rPr>
      <t xml:space="preserve">  Contratación de bienes y servicios</t>
    </r>
  </si>
  <si>
    <t>TOTAL</t>
  </si>
  <si>
    <t>I sem. 2019</t>
  </si>
  <si>
    <t>I sem. 2020</t>
  </si>
  <si>
    <t xml:space="preserve">Variación </t>
  </si>
  <si>
    <t>Variación %</t>
  </si>
  <si>
    <t>TOTAL I sem. 2019</t>
  </si>
  <si>
    <t>TOTAL I sem. 2020</t>
  </si>
  <si>
    <t>Secretaría Distrital de Habitat</t>
  </si>
  <si>
    <t>Empresa de Acueducto y Alcantarillado de Bogotá - EAAB – ESP</t>
  </si>
  <si>
    <t>Empresa de Renovación y Desarrollo Urbano de Bogota
- ERU</t>
  </si>
  <si>
    <t>Unidad Administrativa Especial
de Servicios Públicos - UAESP</t>
  </si>
  <si>
    <t>Caja de la Vivienda
Popular</t>
  </si>
  <si>
    <t>Entidad / Dependencia SDHT - Proceso</t>
  </si>
  <si>
    <r>
      <rPr>
        <b/>
        <u/>
        <sz val="10"/>
        <color theme="1"/>
        <rFont val="Arial Narrow"/>
        <family val="2"/>
      </rPr>
      <t>Art. 8</t>
    </r>
    <r>
      <rPr>
        <sz val="10"/>
        <color theme="1"/>
        <rFont val="Arial Narrow"/>
        <family val="2"/>
      </rPr>
      <t xml:space="preserve">  Actividades de bienestar</t>
    </r>
  </si>
  <si>
    <r>
      <rPr>
        <b/>
        <u/>
        <sz val="10"/>
        <color theme="1"/>
        <rFont val="Arial Narrow"/>
        <family val="2"/>
      </rPr>
      <t>Art. 13</t>
    </r>
    <r>
      <rPr>
        <sz val="10"/>
        <color theme="1"/>
        <rFont val="Arial Narrow"/>
        <family val="2"/>
      </rPr>
      <t xml:space="preserve">  Contratación serv. adtvos/equipos de cómputo, impresión y fotocopiado</t>
    </r>
  </si>
  <si>
    <r>
      <rPr>
        <b/>
        <u/>
        <sz val="10"/>
        <color theme="1"/>
        <rFont val="Arial Narrow"/>
        <family val="2"/>
      </rPr>
      <t>Art. 14</t>
    </r>
    <r>
      <rPr>
        <sz val="10"/>
        <color theme="1"/>
        <rFont val="Arial Narrow"/>
        <family val="2"/>
      </rPr>
      <t xml:space="preserve">  Telefonía celular</t>
    </r>
  </si>
  <si>
    <r>
      <rPr>
        <b/>
        <u/>
        <sz val="10"/>
        <color theme="1"/>
        <rFont val="Arial Narrow"/>
        <family val="2"/>
      </rPr>
      <t>Art. 16</t>
    </r>
    <r>
      <rPr>
        <sz val="10"/>
        <color theme="1"/>
        <rFont val="Arial Narrow"/>
        <family val="2"/>
      </rPr>
      <t xml:space="preserve">  Vehículos oficiales</t>
    </r>
  </si>
  <si>
    <r>
      <rPr>
        <b/>
        <u/>
        <sz val="10"/>
        <color theme="1"/>
        <rFont val="Arial Narrow"/>
        <family val="2"/>
      </rPr>
      <t>Art. 18</t>
    </r>
    <r>
      <rPr>
        <sz val="10"/>
        <color theme="1"/>
        <rFont val="Arial Narrow"/>
        <family val="2"/>
      </rPr>
      <t xml:space="preserve">  fotocopiado, multicopiado e impresión</t>
    </r>
  </si>
  <si>
    <r>
      <rPr>
        <b/>
        <u/>
        <sz val="10"/>
        <color theme="1"/>
        <rFont val="Arial Narrow"/>
        <family val="2"/>
      </rPr>
      <t>Art. 19</t>
    </r>
    <r>
      <rPr>
        <sz val="10"/>
        <color theme="1"/>
        <rFont val="Arial Narrow"/>
        <family val="2"/>
      </rPr>
      <t xml:space="preserve">  Elementos de consumo (papelería, elementos de oficina y almacenaje)</t>
    </r>
  </si>
  <si>
    <r>
      <rPr>
        <b/>
        <u/>
        <sz val="10"/>
        <color theme="1"/>
        <rFont val="Arial Narrow"/>
        <family val="2"/>
      </rPr>
      <t>Art. 21</t>
    </r>
    <r>
      <rPr>
        <sz val="10"/>
        <color theme="1"/>
        <rFont val="Arial Narrow"/>
        <family val="2"/>
      </rPr>
      <t xml:space="preserve">  suministro servicio de internet</t>
    </r>
  </si>
  <si>
    <r>
      <rPr>
        <b/>
        <u/>
        <sz val="10"/>
        <color theme="1"/>
        <rFont val="Arial Narrow"/>
        <family val="2"/>
      </rPr>
      <t>Art. 22</t>
    </r>
    <r>
      <rPr>
        <sz val="10"/>
        <color theme="1"/>
        <rFont val="Arial Narrow"/>
        <family val="2"/>
      </rPr>
      <t xml:space="preserve">  Inventarios y stock de elementos</t>
    </r>
  </si>
  <si>
    <r>
      <rPr>
        <b/>
        <u/>
        <sz val="10"/>
        <color theme="1"/>
        <rFont val="Arial Narrow"/>
        <family val="2"/>
      </rPr>
      <t>Art. 31</t>
    </r>
    <r>
      <rPr>
        <sz val="10"/>
        <color theme="1"/>
        <rFont val="Arial Narrow"/>
        <family val="2"/>
      </rPr>
      <t xml:space="preserve">  Acuerdos marco de precios</t>
    </r>
  </si>
  <si>
    <r>
      <rPr>
        <b/>
        <u/>
        <sz val="10"/>
        <color theme="1"/>
        <rFont val="Arial Narrow"/>
        <family val="2"/>
      </rPr>
      <t>Art. 35</t>
    </r>
    <r>
      <rPr>
        <sz val="10"/>
        <color theme="1"/>
        <rFont val="Arial Narrow"/>
        <family val="2"/>
      </rPr>
      <t xml:space="preserve">  procesos y procedimientos</t>
    </r>
  </si>
  <si>
    <r>
      <rPr>
        <b/>
        <u/>
        <sz val="10"/>
        <color theme="1"/>
        <rFont val="Arial Narrow"/>
        <family val="2"/>
      </rPr>
      <t>Art. 36</t>
    </r>
    <r>
      <rPr>
        <sz val="10"/>
        <color theme="1"/>
        <rFont val="Arial Narrow"/>
        <family val="2"/>
      </rPr>
      <t xml:space="preserve">  Transparencia en la información</t>
    </r>
  </si>
  <si>
    <t>¿Se justifica la no existencia de personal de planta para realizar las actividades?
¿La inexistencia se acredita por el o la jefe respectiva?
¿Se ha contratado personal con objetos iguales?
¿En algún caso, el monto de honorarios de los contratistas ha superado el monto de la asignación básica más el factor prestacional del Secretario General?</t>
  </si>
  <si>
    <t xml:space="preserve">¿Se han reconocido horas extras a servidores de niveles distintos a técnicos y auxiliares?
¿Sólo se aprueban horas extras por necesidades expresas del servicio y debidamente justificadas, y no tienen  carácter de permanentes?
¿En algún caso el valor a pagar por horas extras ha excedido el 50% de la remuneración básica mensual del servidor público para el nivel central?
¿Cuando las horas extras trabajadas superan el límite establecido, se reconoce a través de compensatorios a razón de un (1) día hábil por cada ocho (8) horas extras de servicio autorizado? </t>
  </si>
  <si>
    <t xml:space="preserve">¿Se reconoce compensación en dinero por vacaciones causadas y no disfrutadas en algún caso distinto a los siguientes?
-Retiro definitivo del servidor público, excepcionalmente y de manera motivada
-Cuando el jefe de la respectiva entidad y organismo distrital así lo estime necesario para evitar perjuicios en el servicio público, evento en el cual sólo puede autorizar la compensación en dinero de las vacaciones correspondientes a un año. </t>
  </si>
  <si>
    <t>¿Se han entregado bonos navideños a los hijos de los empleados públicos superiores a 6 salarios mínimos diarios legales vigentes?
 ¿Se han entregado bonos navideños a  hijos de los empleados públicos mayores de 13 años y que NO se encuentren en condición de discapacidad? Rta: A la fecha no se han entregado bonos navidenos a hijos de empleados publicos mayores de 13 anos en condicion de discapacidad.</t>
  </si>
  <si>
    <t xml:space="preserve">El proceso de capacitación de servidores públicos se ciñe exclusivamente  a los lineamientos señalados en el Plan Institucional de Capacitación-PIC, y a las disposiciones normativas vigentes?,
¿El PIC integra la oferta transversal de otros entes públicos del orden distrital o nacional, en especial la del Departamento Administrativo del Servicio Civil Distrital -DASCD?.
¿Se han programado actividades de capacitación para los servidores públicos en las mismas temáticas ofertadas por el DASCD?, 
¿En temas de capacitación se privilegia el uso de las Tecnologías de Información y las Telecomunicaciones Tics?,
¿Las capacitaciones implican erogaciones, tales como carpetas, libretas, bolígrafos, etc.?
</t>
  </si>
  <si>
    <t>¿Para la realización de las actividades de bienestar en las entidades y organismos distritales se considera la oferta realizada por el DASCD, para promover la participación de los servidores públicos en estos espacios?,
¿Se destinan recursos para la conmemoración del día de los secretarios y conductores?</t>
  </si>
  <si>
    <t xml:space="preserve">
¿En cuanto a los fondos educativos, se canaliza la oferta distrital del Fondo Educativo en Administración de Recursos para Capacitación Educativa de los Empleados Públicos del Distrito Capital - FRADEC y el Fondo Educativo del Distrito para hijos de empleados - FEDHE? 
</t>
  </si>
  <si>
    <t xml:space="preserve">¿En el caso que se haya adelantado algún rediseño institucional, se han adelantado reuniones técnicas con la Dirección Distrital de Presupuesto de la Secretaría Distrital de Hacienda y con el DASCD, para establecer de manera preliminar la viabilidad técnica y financiera de la propuesta de modificación de las plantas de personal?
¿se han conformado equipos técnicos multidisciplinarios, conformados con personal de su propia planta y, con la asesoría del DASCD?
</t>
  </si>
  <si>
    <t>¿En el caso de haber realizado concursos públicos abiertos de méritos, los mismos fueron concertados con la Comisión Nacional del Servicio Civil -CNSC, a través del DASCD conforme con las atribuciones conferidas en el artículo 1 del Decreto Distrital 580 de 2017?</t>
  </si>
  <si>
    <t xml:space="preserve">
-Para las comisiones de servicios al exterior del secretario de despacho, se contó con la autorización del señor Alcalde Mayor de Bogotá, D.C
-¿Contó con la disponibilidad presupuestal requerida para el reconocimiento de los viáticos y gastos de viaje?
-Para las comisiones de servicios al interior del país de cualquiera de los servidores, ¿contó con autorización del secretario de despacho?
-Se han contemplado la diferencia en los gastos de viaje cuando estos son cubiertos por otra entidad u organismo
-El número de servidores que se desplazan para la comisión es escogido de acuerdo con los objetivos, proyectos y metas previstos para la vigencia. </t>
  </si>
  <si>
    <t>Una vez identificada la necesidad de adquirir equipos de cómputo, impresión y fotocopiado o similares ¿Se han realizado estudios que incluyan ventajas y desventajas en la compra o arrendamiento de estos bienes, a través de la implementación de mejores prácticas, valoración de todos los costos tanto fijos como variables, entre estos: los seguros, actualizaciones, mantenimiento, licenciamiento, etc.?</t>
  </si>
  <si>
    <t xml:space="preserve">¿Cuando se asigna servicio de telefonía celular con cargo al presupuesto, se realiza  para el nivel directivo que, en razón de las funciones desempeñadas requieren disponibilidad inmediata y comunicación ágil y permanente? _x000D_
¿En cada caso, el plan de telefonía contratado mensualmente para un funcionario del nivel directivo no supera el 50% de un salario mínimo legal mensual vigente SMLMV y se propende por elegir la mejor opción de plan de telefonía en el mercado?  _x000D_
¿En el evento en que se supere el monto autorizado de telefonía, los costos adicionales son sufragados directamente por los servidores públicos usuarios del servicio de telefonía móvil? </t>
  </si>
  <si>
    <t xml:space="preserve">¿Se han adoptado modalidades de control para llamadas internacionales, nacionales y a teléfonos celulares, incluyendo la adopción de tecnología IP, teléfonos digitales o tecnologías similares o superiores? </t>
  </si>
  <si>
    <t>¿Se asignan vehículos de uso oficial con cargo a recursos de la entidad, exclusivamente a servidores públicos del nivel directivo?
¿Para atender las necesidades de transporte de la entidad y para el desempeño de sus funciones, se  realiza la respectiva contratación a través de los procesos de selección objetiva previstos en la ley?
¿Cuándo un vehículo oficial se moviliza fuera del perímetro del Distrito Capital cuenta con la autorización previa del jefe de la respectiva entidad y organismo?
¿Tienen mecanismos de control como chips o tecnología similar en los vehículos oficiales que registre el consumo diario de combustible en las estaciones de suministro de combustible contratadas para tal efecto?
¿Tiene un tope mensual obligatorio de consumo de combustible teniendo en cuenta la clase, modelo y cilindraje de cada vehículo, así como el promedio de kilómetros recorridos?
¿Se evalúa mensualmente el consumo de combustible con el fin de realizar los ajustes que impliquen ahorros?
¿El mantenimiento del parque automotor se adelanta de acuerdo con un plan programado para el año, revisando su comportamiento y teniendo en cuenta los históricos de esta actividad, en busca de la mayor economía en su ejecución?
¿Se adoptan sistemas de monitoreo satelital tipo GPS en los vehículos oficiales?</t>
  </si>
  <si>
    <t>¿Se tiene en cuenta el concepto de viabilidad presupuestal de la Secretaría Distrital de Hacienda - Dirección Distrital de Presupuesto, previo el envío y cumplimiento de los requisitos que para el efecto se establezcan?
¿En caso de haber adquirido vehículos, se ha expedido viabilidad presupuestal solamente para efectos de la reposición de los mismos, cuyo valor de adquisición no sobrepase los doscientos (200) Salarios Mínimos Mensuales Legales Vigentes SMMLV?</t>
  </si>
  <si>
    <t>¿Cuenta con mecanismos tecnológicos que garanticen el uso racional de los servicios de fotocopiado, multicopiado e impresión?
¿Han establecido topes de fotocopias o impresiones por dependencias y personas? 
¿Se han realizado gastos con cargo al presupuesto de la entidad para la impresión de tarjetas de presentación, conmemoraciones, aniversarios o similares?
¿Se ha patrocinado, contratado o realizado directamente la edición, impresión o publicación de documentos que no estén relacionados en forma directa con las funciones de la entidad?</t>
  </si>
  <si>
    <t>¿Toda solicitud de elementos de consumo y devolutivos queda registrada en el Plan Anual de Adquisiciones- PAA de la entidad? 
¿En el suministro de papelería y elementos de oficina se prioriza la contratación integral que incluya entregas según pedido y niveles de consumo, con el fin de reducir costos por almacenaje, obsolescencia y desperdicio?
¿Se reduce el uso de papel con la impresión de documentos estrictamente necesarios y se utilizan las dos (2) caras de las hojas y el empleo de papel reciclable?</t>
  </si>
  <si>
    <t>¿El responsable y ordenador del manejo de la caja menor se ciñe  estrictamente a los gastos que tengan carácter de imprevistos, urgentes, imprescindibles e inaplazables y enmarcados dentro de las políticas de racionalización del gasto?
¿Con los recursos de las cajas menores se realiza el fraccionamiento de compras de un mismo elemento y/o servicio, o se adquiere elementos cuya existencia esté comprobada en almacén o se encuentre contratada?
¿El representante legal de la entidades reglamenta internamente las cajas menores, de tal manera que se reduzcan sus cuantías y su número no sea superior a dos (2) por entidad?
¿Se ha contratado o efectuado gastos con recursos de caja menor para atender servicios de alimentación con destino a reuniones de trabajo?</t>
  </si>
  <si>
    <t>¿ Existen medidas de control y bloqueo o niveles de acceso para el servicio de internet?</t>
  </si>
  <si>
    <t xml:space="preserve">¿Los responsables de la administración de los inventarios y stock de elementos controlan los límites adecuados?
¿Se realiza seguimiento especial a los elementos que presentan obsolescencia?
</t>
  </si>
  <si>
    <t>¿Se ha realizado contratación que implique mejoras, tales como el embellecimiento, la ornamentación o la instalación o adecuación de acabados estéticos, en bienes inmuebles diferentes a aquellos clasificados como Bienes de Interés Cultural?
¿Se han realizado adecuaciones y mantenimientos a bienes inmuebles por razones distintas a las siguientes?:
-Riesgo en la seguridad de los servidores públicos, 
-Necesidad indispensable para el normal funcionamiento de la entidad 
-Necesidad de garantizar la correcta prestación de los servicios a cargo de la entidad. 
¿Se han adquirido bienes muebles poco significativos para el normal funcionamiento de la entidad?</t>
  </si>
  <si>
    <t>¿Se ha patrocinado, contratado o realizado directamente la edición, impresión, reproducción o publicación de avisos, informes, folletos o textos institucionales, que no estén relacionados en forma directa con las funciones que legalmente cumplen? 
¿La divulgación de la información relativa al cumplimiento de las funciones de la entidad se realiza mediante la edición, impresión y reproducción de piezas de comunicación, tales como avisos, folletos, cuadernillos, entre  otros, a través de la Imprenta Distrital?
¿Se ha contratado publicidad y/o propaganda personalizada (agendas, almanaques, libretas, pocillos, vasos, esferos, regalos corporativos, souvenir o recuerdos, etc.), que carezcan de justificación en las necesidades del servicio?</t>
  </si>
  <si>
    <t>¿Se han reducido las suscripciones físicas a revistas y periódicos dando preferencia a las suscripciones electrónicas?</t>
  </si>
  <si>
    <t>¿Se han restringido la realización o programación de recepciones, fiestas, agasajos o conmemoraciones, y que además incluyan el servicio o suministro de alimentos, que impliquen en todo caso erogaciones con cargo al presupuesto asignado?</t>
  </si>
  <si>
    <t>¿Se han establecido metas cuantificables y verificables de ahorro de energía eléctrica (KWH) y agua (Metros Cúbicos), y se realizan evaluaciones mensuales de su cumplimiento?
¿Se desarrollan campañas internas de concientización para el  ahorro de agua y energía?
¿Se Incluyen mensajes de ahorro de agua y energía en las comunicaciones internas?
¿Se han reforzado o implementado algunas de estas medidas?
i. Aprovechar al máximo la iluminación natural en las oficinas y apagar las luces cuando no sea necesario mantenerlas encendidas;
ii. Instalar sensores de movimiento o temporizadores en especial áreas como baños, parqueaderos, pasillos y otros lugares que no tienen personal de manera permanente;
iii. Instalar bombillas o luminarias de bajo consumo y mantenerlos limpios;
iv. Sectorizar el sistema de energía eléctrica de acuerdo con la organización de las oficinas e instalaciones, para la reducción del consumo.
v. ¿Se han preferido el uso de dispositivos ahorradores de agua como inodoros, llaves de lavamanos, pocetas de aseo, etc.?
vi. ¿Se han optimizado las redes de suministro y desagüe?
¿Se apagan los equipos de cómputo, impresoras, y demás equipos cuando no se estén utilizando y se realizan controles adicionales para garantizar que estén apagados?
¿Se realiza compras de equipos teniendo en cuenta criterios de eficiencia energética?</t>
  </si>
  <si>
    <t>¿Se hace uso de los Acuerdos Marco de Precios diseñados por Colombia Compra Eficiente para la adquisición de los bienes y servicios definidos en el Plan Anual de Adquisiciones.?</t>
  </si>
  <si>
    <t>¿Se realiza la contratación de servicios tales como vigilancia, aseo, cafetería, transporte, archivo, mensajería, etc., a través de procesos de selección objetiva previstos en la ley?</t>
  </si>
  <si>
    <t>¿Se revisan los trámites internos que signifiquen reprocesos, en aras de optimizar el talento humano y los recursos físicos y financieros?</t>
  </si>
  <si>
    <t>¿Se publica el la página web los informes relacionados con el gasto público y la gestión realizada sobre las medidas de austeridad implementadas?</t>
  </si>
  <si>
    <t>¿Se justifica la no existencia de personal de planta para realizar las actividades?
El líder del proceso de Gestión Humana para cada proceso de contratación de prestación de servicios profesionales o deAapoyo a la Gestión emite un certificado de no existencia en planta, de acuerdo con el artículo 1 del  Decreto 2209 de 1998.
¿La inexistencia se acredita por el o la jefe respectiva?
La inexistencia de personal de planta es acreditada por la Subdirectora Administrativa de la Entidad, quien tiene a cargo el proceso de Gestión Humana de la Entidad.
¿Se ha contratado personal con objetos iguales?
Si, la Entidad ha realizado contrataciones con objetos iguales.
¿En algún caso, el monto de honorarios de los contratistas ha superado el monto de la asignación básica más el factor prestacional del Secretario General?
No, desde el grupo de gestión contractual se valida que el  potencial contratista cumpla con los requisitos para la asignación de honorarios que se la dará y la misma debe ser acorde con la tabla de honorarios dispuesta por la Entidad.</t>
  </si>
  <si>
    <t xml:space="preserve">¿Se han reconocido horas extras a servidores de niveles distintos a técnicos y auxiliares?  Se cancela horas extras nivel asistencial a los cargos de Conductor, secretaria y Auxiliar Administrativo
¿Sólo se aprueban horas extras por necesidades expresas del servicio y debidamente justificadas, y no tienen carácter de permanentes? Si
¿En algún caso el valor a pagar por horas extras ha excedido el 50% de la remuneración básica mensual del servidor público para el nivel central? Si, y en cumplimento a los establecido a la norma.
¿Cuándo las horas extras trabajadas superan el límite establecido, se reconoce a través de compensatorios a razón de un (1) día hábil por cada ocho (8) horas extras de servicio autorizado? Si acorde con lo establecido a la norma
</t>
  </si>
  <si>
    <t xml:space="preserve">¿Se reconoce compensación en dinero por vacaciones causadas y no disfrutadas en algún caso distinto a los siguientes?
-Retiro definitivo del servidor público, excepcionalmente y de manera motivada, SI
-Cuando el jefe de la respectiva entidad y organismo distrital así lo estime necesario para evitar perjuicios en el servicio público, evento en el cual sólo puede autorizar la compensación en dinero de las vacaciones correspondientes NO, en la Entidad no se autoriza pago de vacaciones en dinero por periodo causado. </t>
  </si>
  <si>
    <t>¿Se han entregado bonos navideños a los hijos de los empleados públicos superiores a 6 salarios mínimos diarios legales vigentes? 
Rta: NO,  A la fecha no se han entregado bonos navidenos a los hijos de los empleados publicos.
 ¿Se han entregado bonos navideños a  hijos de los empleados públicos mayores de 13 años y que NO se encuentren en condición de discapacidad?
 Rta: NO, A la fecha no se han entregado bonos navidenos a hijos de empleados publicos mayores de 13 anos en condicion de discapacidad.</t>
  </si>
  <si>
    <t xml:space="preserve">El proceso de capacitación de servidores públicos se ciñe exclusivamente  a los lineamientos señalados en el Plan Institucional de Capacitación-PIC, y a las disposiciones normativas vigentes?
 Rta: Si, el proceso de capacitación de los funcionarios se realizas siguiendo las disipaciones normativas vigentes y a las disposiciones impartidas por el DAFP y  el DASCD.
¿El PIC integra la oferta transversal de otros entes públicos del orden distrital o nacional, en especial la del Departamento Administrativo del Servicio Civil Distrital -DASCD?. 
Rta: Si, el PIC de la SDHT prioriza la oferta de capacitaciones que brinda las entidades del orden nacional y distrital a los funcionarios de la entidad.
¿Se han programado actividades de capacitación para los servidores públicos en las mismas temáticas ofertadas por el DASCD? 
No, se trata que las capacitaciones que se gestionan sean  diferentes a las que están ofertando las entidades del orden nacional y  distrital.
¿En temas de capacitación se privilegia el uso de las Tecnologías de Información y las Telecomunicaciones Tics?
 Si, actualmente se está utilizando las plataformas  tecnológicas para el desarrollo de las capacitaciones.
¿Las capacitaciones implican erogaciones, tales como carpetas, libretas, bolígrafos, etc.?, No 
</t>
  </si>
  <si>
    <t>¿Para la realización de las actividades de bienestar en las entidades y organismos distritales se considera la oferta realizada por el DASCD, para promover la participación de los servidores públicos en estos espacios?, Rta: Si, se realiza la difusion de las ofertas que envia la DASCD, la cual se realiza mendiante correo electronico masivo. 
¿Se destinan recursos para la conmemoración del día de los secretarios y conductores?, 
Rta: No, no se destinan recursos.</t>
  </si>
  <si>
    <t xml:space="preserve">
¿En cuanto a los fondos educativos, se canaliza la oferta distrital del Fondo Educativo en Administración de Recursos para Capacitación Educativa de los Empleados Públicos del Distrito Capital - FRADEC y el Fondo Educativo del Distrito para hijos de empleados - FEDHE?, Rta: Si, se realiza difusión de los beneficios que brinda el FRADEC a los funcionarios de la entidad, esta difusión se realiza por correo masivo. 
</t>
  </si>
  <si>
    <t xml:space="preserve">Actualemente la Secretaría Distrital Hábitat viene adelantando la concolidación del estudio tecnico para la creación de la oficina de Control Interno Disciplinario, se hizo una reunión preliminar con el DASCD a efectos de tratar los por menores de la viabilidad tecnica respecto de los alcances de la administracion y la metodologia a implementar para el levantamiento de cargas laborales, posterior, se inicio con la gestion correspondiente. 
La secretaria viene consolidado su equipo técnico multidisciplinario, a la fecha a suscrito dos contratos enmarcados en el apoyo a la elaboración del estudio tecnico de la ampliación de la planta de empleos de la entidad. 
Con la Secretaria de Hacienda no se ha realizado ningun acercamiento sobre el particular. </t>
  </si>
  <si>
    <t>¿En el caso de haber realizado concursos públicos abiertos de méritos, los mismos fueron concertados con la Comisión Nacional del Servicio Civil -CNSC, a través del DASCD conforme con las atribuciones conferidas en el artículo 1 del Decreto Distrital 580 de 2017?
Actualmente la Secretaría Distrital del Hábitat tiene ofertados 61 empleos en la Convocatoria 817 de 2018, la cual no fue concertada a traves del DASCD</t>
  </si>
  <si>
    <t>-Para las comisiones de servicios al exterior del secretario de despacho, se contó con la autorización del señor Alcalde Mayor de Bogotá, D.C
En la presente vigencia no se han presentado comisiones de servicios al exterior
-¿Contó con la disponibilidad presupuestal requerida para el reconocimiento de los viáticos y gastos de viaje?En la presente vigencia no se han presentado comisiones de servicios al exterior 
-Para las comisiones de servicios al interior del país de cualquiera de los servidores, ¿contó con autorización del secretario de despacho? En la presente vigencia no se han presentado comisiones de servicios al exterior 
-Se han contemplado la diferencia en los gastos de viaje cuando estos son cubiertos por otra entidad u organismo. NO
-El número de servidores que se desplazan para la comisión es escogido de acuerdo con los objetivos, proyectos y metas previstos para la vigencia. En la presente vigencia no se han presentado comisiones de servicios</t>
  </si>
  <si>
    <t>Se adquirio un computador portatil para la el Despacho de la Secretaría, La compra se realizó por medio de la tienda virtual - Grandes superficie.logrando celeridad en los procesos administrativos y el oportuno suministro de los servicios de conectividad, satisfaciendo la necesidad expresa .</t>
  </si>
  <si>
    <t>Durante el primer semestre de 2019:en cumplimiento de la normatividad vigente, solo asigno celulares a algunos de los directivos de acuerdo con las funciones asignadas, y los  planesindividuales no superaron el 50% de un SMLV
Durante el primer semestre de 2020: se realizaron cambios de planes con el fin de optimizar el servicio, se aumentaron el numero de lineas y se dimunuyo el valor factura. Elincremento de lineas se da por la emergencia sanitaría y la necesidad de comunicación de áreas misionales con la población que se atiende.</t>
  </si>
  <si>
    <t>La SDHT cuenta con un PBX con Telefonía IP, el cual funciona sobre la red de datos de Internet, lo cual hace que las tarifas sean más económicas.
Se cuenta con bloqueos para llamadas a larga distancia nivel nacional, internacional y a móviles. 
Para la vigencia 2020 se mmantiene el mismo servicio.</t>
  </si>
  <si>
    <t>Los vehiculos oficiales estan asignados a nivel directivo. El servicios de transporte con vehículos placas blancas estan dispuestos para las áreas misionales, visitas a terrenos, estos son contratados por medio de un proceso de selección de licitación publica.
Losvehículos oficiales no se han movilizado fuera del perimetro del D.C.
Todos los vehículos oficiales cuentan con mecanismo de control de combustible mediante Chip, adicional se registran recorridos en planillas para verificar los kilometros trabajados contra los consumos de combustible. La SDHT cuenta con un contrato para mantenimiento preventivo y correctivos de vehículos.
No se cuenta con sistema GPS para los vehículos propios, pero si para los servicios tercerizados.</t>
  </si>
  <si>
    <t>No se realizó adquisición de Vehículos y Maquinaría</t>
  </si>
  <si>
    <t>La SDHT cuenta con servicio de fotocopiado e impresión con maquinas que permiten establecer tope maximo por ususario, reportes mensuales de consumo, permisos especiales para grandes reproducciones.
La SDHT NO ha realizado impresiones de tarjetas de presentación, conmemoraciones y otros.</t>
  </si>
  <si>
    <t>Toda solicitud de elementos de consumo y devolutivos queda registrada en el Plan Anual de Adquisiciones- PAA de la SDHT
Para el año 2019 se realizó compra de elementos de papelería por por medio de proceso de subasta inversa, lo que garantizó unos precios favorables para la SDHT, se tiene una bodega pequeña para satisfacer necesidades inmediatas.
 Para 2020 estamos en proceso de adjudicación del nuevo contrato. Se realiza control llevando formato de solicitud de insumos por centrode costos, el cual se verifica contra cantidades anteriores y disponibilidad de elementos.
El consumo de papel esta controlado por medio de los codigos para impresión y reproducción de documentos. Las impresiones son a dos caras y se reutiliza papel.</t>
  </si>
  <si>
    <t>¿El representante legal de la entidades reglamenta internamente las cajas menores, de tal manera que se reduzcan sus cuantías y su número no sea superior a dos (2) por entidad? 
Para el manejo de las cajas menores, se da estricto cumplimiento a lo etablecido en el Decreto 061 de 2007. 
Se indica que de conformidad con lo establecido en la Resolución 048 de 2020, el responsable del manejo de la Caja Menor de la Subsecretaría de Gestión Corporativa es el/la Subdirector/a Administrativo/a y de acuerdo con la Resolución 228 de 2020, el responsable de la Caja Menor de la Subsecretaría de Inspección Vigilancia y Control de Vivienda es  el/la Subsecretario/a de Inspección, Vigilancia y Control de Vivienda la cual esta constituida para sufragar gastos de  fotocopias y fotoplanos esto con el fin de apoyar en el estuidio de casos de la  comision de veedurias de las curadurias urbanas.
Se tiene implementado en el SIG el instructivo PS04-IN57 Instructivo Caja Menor V1 en el cual se describen las actividades a considerar por parte de los responsables del manejo de la Caja Menor.
la Resolución 048 de 2020, el responsable del manejo de la Caja Menor de la Subsecretaría de Gestión Corporativa es el/la Subdirector/a Administrativo/a la cual es modificada la resolución No. 87-2020 y modificada con la resolución 227-2020.
¿El responsable y ordenador del manejo de la caja menor se ciñe  estrictamente a los gastos que tengan carácter de imprevistos, urgentes, imprescindibles e inaplazables y enmarcados dentro de las políticas de racionalización del gasto?,
Respuesta: Si
¿Con los recursos de las cajas menores se realiza el fraccionamiento de compras de un mismo elemento y/o servicio, o se adquiere elementos cuya existencia esté comprobada en almacén o se encuentre contratada?
Respuesta: No
¿Se ha contratado o efectuado gastos con recursos de caja menor para atender servicios de alimentación con destino a reuniones de trabajo?
Respuesta: No
la Resolución 228 de 2020, el responsable de la Caja Menor de la Subsecretaría de Inspección Vigilancia y Control de Vivienda
¿El responsable y ordenador del manejo de la caja menor se ciñe  estrictamente a los gastos que tengan carácter de imprevistos, urgentes, imprescindibles e inaplazables y enmarcados dentro de las políticas de racionalización del gasto?  Si ya que se cumple con la delegación por parte del Alcalde Mayor de Bogota en la Secretaria Tecnica de la Comisión de veedurias a las Curadurias Urbanas.
¿Con los recursos de las cajas menores se realiza el fraccionamiento de compras de un mismo elemento y/o servicio, o se adquiere elementos cuya existencia esté comprobada en almacén o se encuentre contratada? 
¿Se ha contratado o efectuado gastos con recursos de caja menor para atender servicios de alimentación con destino a reuniones de trabajo?</t>
  </si>
  <si>
    <t>Si existen medidas de control en el servicio de Internet, actualmente se cuenta con canal dedicado con su respectiva protecciòn, cuenta con control de acceso por roles mediante politicas de Firewall.</t>
  </si>
  <si>
    <t>Se lleva registro de los bienes en el aplicativo de inventarios y contabilidad JSP7
Se cuenta con inventario personalizado
Se realizan tomas fisicas anualmente
se reaizan actualización del inventariocon la expedión de los paz y salvos
Anualmente se verifica fisicamente en la toma de inventarios y segun elreporte del bien se mide la obsolecencia. Adicional a esto se cuenta con reportes emitidos por le área contable donde informan cuando se acerca la fecha de vida util de los bienes para tomar desiciones.</t>
  </si>
  <si>
    <r>
      <rPr>
        <sz val="10"/>
        <rFont val="Arial Narrow"/>
        <family val="2"/>
      </rPr>
      <t>La SDHT cuenta solo con un contrato de sumistro de elementos de ferretería para mantenimiento de infraestructura como es pintura y resanes, además de mantenimiento de sillas y escritorio u otros bienes muebles indisensables para el normal funcionamiento de la entidad y garantizar la correcta prestación del servicio</t>
    </r>
    <r>
      <rPr>
        <sz val="10"/>
        <color rgb="FFFF0000"/>
        <rFont val="Arial Narrow"/>
        <family val="2"/>
      </rPr>
      <t>.</t>
    </r>
  </si>
  <si>
    <t xml:space="preserve">¿Se ha patrocinado, contratado o realizado directamente la edición, impresión, reproducción o publicación de avisos, informes, folletos o textos institucionales, que no estén relacionados en forma directa con las funciones que legalmente cumplen? 
No se ha patrocinado o realizado directamente la edición, impresión, reproducción o publicación de avisos, informes, folletos o textos institucionales, que no estén relacionados en forma directa con las funciones que legalmente cumple la Secretaría Distrital de Hábitat. 
Todas las campañas desarrolladas se realizan con base en lo estipulado en el  Plan Estratégico de Comunicaciones de la Entidad y corresponden al desarrollo de proyectos y campañas de los programas  y estrategias que se ejecutan y a avisos legales que lo obligan. 
Es importante aclarar que la divulgación  de la información se prioriza a través de contenidos digitales publicados en las redes sociales y página web de le Entidad.
¿La divulgación de la información relativa al cumplimiento de las funciones de la entidad se realiza mediante la edición, impresión y reproducción de piezas de comunicación, tales como avisos, folletos, cuadernillos, entre  otros, a través de la Imprenta Distrital?
La divulgación de  información relativa al cumplimiento de funciones de la entidad se realiza mediante  boletines de prensa de avance de las estrategias y programas y la rendición de cuentas de la Entidad (debe tener estrategia, es de Planeación y tiene un punto de divulgación
¿Se ha contratado publicidad y/o propaganda personalizada (agendas, almanaques, libretas, pocillos, vasos, esferos, regalos corporativos, souvenir o recuerdos, etc.), que carezcan de justificación en las necesidades del servicio? No se ha contratado publicidad o propaganda personalizada que carezcan de justificación en la necesidad del servicio.
</t>
  </si>
  <si>
    <t>Para las vigencias 2019 y 2020, no se asignaron recursos para suscripcionesn dentro  del Plan de Contratación de la Oficina Asesora de Comunicaciones.</t>
  </si>
  <si>
    <t xml:space="preserve">¿Se han restringido la realización o programación de recepciones, fiestas, agasajos o conmemoraciones, y que además incluyan el servicio o suministro de alimentos, que impliquen en todo caso erogaciones con cargo al presupuesto asignado? 
Rta: Al respecto para la primer vigencia del 2020 no se ahn realizado en la entidad, fiestas, agasajos, ni conmemoraciones, en el marco del plan de bienestar social e incentivos. </t>
  </si>
  <si>
    <t>La SDHT con los profesionales de PIGA estabecen metas anuales para el consumo percapita, realizan campañas de ahorro y buen uso de los recursos, se realizan mediciones mensuales que se reportan tanto a PIGA como a la Oficina Asesora de Control Interno.
Se cuenta con sistemas ahorradores en baños y cocinas, se realizan inspeciones periodicas para dectectar goteos y fugas.
Los computadores e impresoras estan programados para inbernar luego de unos minutos de inactividad.
Secuentan con sistemas de iluminación led, bombillos ahorradores y sensores de movimiento en zonas comunes para activar el encendidode luces.</t>
  </si>
  <si>
    <t>¿Se hace uso de los Acuerdos Marco de Precios diseñados por Colombia Compra Eficiente para la adquisición de los bienes y servicios definidos en el Plan Anual de Adquisiciones.?
Si, la entidad realiza compras por el instrumento de Agregación de demanda - Acuerdos Marco, dispuestos por Colombia Compra Eficiente, de acuerdo con lo descrito en la Ley 1150 de 2007 y el Decreto 1082 de 2015, artículo 2.2.1.2.1.2.7 el cual establece que los Acuerdos Marco de Precios son obligatorios para las Entidades Estatales del orden Nacional pertenecientes a la Rama Ejecutiva para la adquisición de bienes y servicios de características técnicas uniformes.</t>
  </si>
  <si>
    <t>Si, todas las contrataciones de bienes y servicios se llevan acabo según los lineamientos de contratación.
Actualmente se tienen contratados por acuerdo marco los servicios de aseo y cafetería, combustible suministro de tintas y toners.
Para los procesos de vigilancia, transporte y papelería se realizaron por seleccion abreviada, y el proceso de mantenimiento de vehículos (taller) por minima cuantía, etc.</t>
  </si>
  <si>
    <t>Por parte de la Subdirección Financiera se evalúa de manera constante los procedimientos del área con la finalidad de tomar las medidas y correctivos necesarios para evitar el reproceso en las actividades y de esta manera atender con mayor agilidad los requerimientos de los usuarios tanto internos como externos. Se adjuntan los procedimientos en los que se documentan las actividades que se encuentran vigentes para los trámites relacionados con la Subdirección.
Los procesos y procedimientos son revisados constantemente por cada resposanble al interior de la entidad, adicionalmente, en el marco del Plan Anticorrupción y de Atención al ciudadano la Secretaría Distrital del Hábitat se encuentra realizando una revisión y actualización de la Estrategia de Racionalización de Trámites de acuerdo con la medotología del DAFP y los postulados del Decretro Nacional 2106 de 2019
https://www.habitatbogota.gov.co/contenido/conoce-plan-anticorrupci%C3%B3n-y-atenci%C3%B3n-al-ciudadano-2020</t>
  </si>
  <si>
    <t xml:space="preserve">La Entidad publica en la su pagina web los informes de ejecución presupuestal mensualmente, generados directamente por PREDIS, adicionalmente las medidas de austeridad implementadas son recopiladas y cargadas en pagina web por la oficina asesora de Control Inteno mediante el informe mensual de austeridad https://www.habitatbogota.gov.co/sites/default/files/control/Informe%20de%20austeridad%20I%20Trimestre%202020.pdf </t>
  </si>
  <si>
    <t xml:space="preserve">¿Se justifica la no existencia de personal de planta para realizar las actividades?
Respuesta: Sí, en efecto uno de los requisitos que debe contener la solicitud del trámite de contratación es el contar con la Certificación expedida por la Unidad de Desarrollo Organizacional-UDO, dependencia de la Gerencia Corporativa de Gestión Humana y Administrativa competente dentro de la EAAB-ESP, para expedir el Certificado de Inexistencia de Personal, en los términos del Decreto 2209 de octubre 29 de 1998.
¿La inexistencia se acredita por el o la jefe respectiva?                                 
Respuesta: Como se indicó la inexistencia de personal de planta es acreditada por la Dirección de Desarrollo Organizacional, dependencia de la Gerencia Corporativa de Gestión Humana y Administrativa de la EAAB-ESP.
¿Se ha contratado personal con objetos iguales?
Respuesta: En cumplimeinto de lo establecido en el Decreto 492 de 2019 y de la Resolución interna 345 de 2020, en la EAAB-ESP, no se celebran contratos cuando existan relaciones contractuales vigentes con objeto igual al del contrato que se pretende suscribir, salvo autorización expresa escrita de la Gerente General, que en ocasiones específicas y con la justificación correspondiente ha procedido a tal trámite.
¿En algún caso, el monto de honorarios de los contratistas ha superado el monto de la asignación básica más el factor prestacional del Secretario General?
Respuesta: Es pertinente aclarar que el artículo 3 del Decreto 492 de 2019 refiere  frente al particular la prohibición de pactar una "remuneración por valor mensual superior a la remuneración total mensual establecida para el jefe de la entidad u organismo distrital", la EAAB-ESP, no ha celebrado contratos de prestación de servicios cuyos honorarios superen el monto de la asignación básica más el factor prestacional de la Gerente General. </t>
  </si>
  <si>
    <r>
      <t xml:space="preserve">¿Se han reconocido horas extras a servidores de niveles distintos a técnicos y auxiliares? </t>
    </r>
    <r>
      <rPr>
        <b/>
        <sz val="10"/>
        <rFont val="Arial Narrow"/>
        <family val="2"/>
      </rPr>
      <t>SI</t>
    </r>
    <r>
      <rPr>
        <sz val="10"/>
        <rFont val="Arial Narrow"/>
        <family val="2"/>
      </rPr>
      <t xml:space="preserve">
¿Sólo se aprueban horas extras por necesidades expresas del servicio y debidamente justificadas, y no tienen carácter de permanentes? </t>
    </r>
    <r>
      <rPr>
        <b/>
        <sz val="10"/>
        <rFont val="Arial Narrow"/>
        <family val="2"/>
      </rPr>
      <t>SI</t>
    </r>
    <r>
      <rPr>
        <sz val="10"/>
        <rFont val="Arial Narrow"/>
        <family val="2"/>
      </rPr>
      <t xml:space="preserve">
¿En algún caso el valor a pagar por horas extras ha excedido el 50% de la remuneración básica mensual del servidor público para el nivel central? </t>
    </r>
    <r>
      <rPr>
        <b/>
        <sz val="10"/>
        <rFont val="Arial Narrow"/>
        <family val="2"/>
      </rPr>
      <t>SI</t>
    </r>
    <r>
      <rPr>
        <sz val="10"/>
        <rFont val="Arial Narrow"/>
        <family val="2"/>
      </rPr>
      <t xml:space="preserve">
¿Cuando las horas extras trabajadas superan el límite establecido, se reconoce a través de compensatorios a razón de un (1) día hábil por cada ocho (8) horas extras de servicio autorizado? </t>
    </r>
    <r>
      <rPr>
        <b/>
        <sz val="10"/>
        <rFont val="Arial Narrow"/>
        <family val="2"/>
      </rPr>
      <t>SI</t>
    </r>
  </si>
  <si>
    <t>-Retiro definitivo del servidor público, excepcionalmente y de manera motivada- SI</t>
  </si>
  <si>
    <t>No aplica</t>
  </si>
  <si>
    <r>
      <t xml:space="preserve">El proceso de capacitación de servidores públicos se ciñe exclusivamente  a los lineamientos señalados en el Plan Institucional de Capacitación-PIC, y a las disposiciones normativas vigentes?, </t>
    </r>
    <r>
      <rPr>
        <b/>
        <sz val="10"/>
        <rFont val="Arial Narrow"/>
        <family val="2"/>
      </rPr>
      <t xml:space="preserve">SI EL PLAN INSTITUCIONAL DE CAPACITACION SE ENMARCA POR LINIAMIENTOS ESTABLECIDOS EN EL MODELO INTEGRADO DE PLANEACION Y GESTION. </t>
    </r>
    <r>
      <rPr>
        <sz val="10"/>
        <rFont val="Arial Narrow"/>
        <family val="2"/>
      </rPr>
      <t xml:space="preserve">
¿El PIC integra la oferta transversal de otros entes públicos del orden distrital o nacional, en especial la del Departamento Administrativo del Servicio Civil Distrital -DASCD?.</t>
    </r>
    <r>
      <rPr>
        <b/>
        <sz val="10"/>
        <rFont val="Arial Narrow"/>
        <family val="2"/>
      </rPr>
      <t>SI, EN LOS EJES TEMATICOS DEL PIC SE INCLUYEN LA OFERTA TRANSVERSAL TANDO DASCD, COMO DE LA SECRETARIA GENERAL DE LA ALCALDIA SOY 10.</t>
    </r>
    <r>
      <rPr>
        <sz val="10"/>
        <rFont val="Arial Narrow"/>
        <family val="2"/>
      </rPr>
      <t xml:space="preserve">
¿Se han programado actividades de capacitación para los servidores públicos en las mismas temáticas ofertadas por el DASCD?, </t>
    </r>
    <r>
      <rPr>
        <b/>
        <sz val="10"/>
        <rFont val="Arial Narrow"/>
        <family val="2"/>
      </rPr>
      <t xml:space="preserve"> NO, LAS CAPACITACIONES PROGRAMADAS CORRESPONDEN A TEMATICAS PROPIAS DE LA ENTIDAD. </t>
    </r>
    <r>
      <rPr>
        <sz val="10"/>
        <rFont val="Arial Narrow"/>
        <family val="2"/>
      </rPr>
      <t xml:space="preserve">
¿En temas de capacitación se privilegia el uso de las Tecnologías de Información y las Telecomunicaciones Tics?, </t>
    </r>
    <r>
      <rPr>
        <b/>
        <sz val="10"/>
        <rFont val="Arial Narrow"/>
        <family val="2"/>
      </rPr>
      <t>SI EN LA ACTUALIDAD EL PROGRMA DE REINDUCCION SE REALIZA DE MANERA VIRTUAL ASI COMO OTROS PROGRAMAS DE CAPACITACIÓN COMO PQRS EXCEL.</t>
    </r>
    <r>
      <rPr>
        <sz val="10"/>
        <rFont val="Arial Narrow"/>
        <family val="2"/>
      </rPr>
      <t xml:space="preserve">
¿Las capacitaciones implican erogaciones, tales como carpetas, libretas, bolígrafos, etc.? </t>
    </r>
    <r>
      <rPr>
        <b/>
        <sz val="10"/>
        <rFont val="Arial Narrow"/>
        <family val="2"/>
      </rPr>
      <t xml:space="preserve">NO </t>
    </r>
    <r>
      <rPr>
        <sz val="10"/>
        <rFont val="Arial Narrow"/>
        <family val="2"/>
      </rPr>
      <t xml:space="preserve">
</t>
    </r>
  </si>
  <si>
    <t>En desarrollo de las actividades de bienestar se han contemplado las actividades del DASC, mediante la promoción de las mismas a través de los medios de información de la empresa.  No se destinan recursos para la conmemoracion del día de los secretartios y conductores, por cuanto se da cumplimiento a las disposiciones de la Alcaldía en ese sentido.</t>
  </si>
  <si>
    <t>Se realiza la publicación de la información de los Fondos.</t>
  </si>
  <si>
    <t>¿En el caso que se haya adelantado algún rediseño institucional, se han adelantado reuniones técnicas con la Dirección Distrital de Presupuesto de la Secretaría Distrital de Hacienda y con el DASCD, para establecer de manera preliminar la viabilidad técnica y financiera de la propuesta de modificación de las plantas de personal? NO
¿se han conformado equipos técnicos multidisciplinarios, conformados con personal de su propia planta y, con la asesoría del DASCD? NO
1. En el primer semestre de 2019 se adelantaron los trámites ante el Departamento Administrativo del Servicio Civil Distrital y la Secretaria Distrital de Hacienda para la supresión de la Gerencia Corporativa Residuos Sólidos, la Dirección Recolección, Barrido y Limpieza y la Dirección Aprovechamiento y Reciclaje con la supresión de los respectivos cargos de empleos públicos de estas áreas, así como la creación de la Gerencia Corporativa Liquidación Aseo y el cargo Gerente Corporativo Liquidación Aseo, estimando costos para 11 meses inicialmente.
2. En el primer semestre de 2020 se adelantaron los trámites requeridos ante el Departamento Administrativo del Servicio Civil Distrital y la Secretaria de Hacienda Distrital, para prorrogar hasta el 31 de diciembre de 2020, la vigencia de la planta transitoria encargada de operar el Call Center de la Empresa, estimando costos para 6 meses.
Para adelantar estas gestiones no se han conformado equipos técnicos multidisciplinarios, los trámites han sido realizados por personal de la EAAB-ESP., con la asesoría de personal del DASCD. Tampoco se han contratado consultorías externas.</t>
  </si>
  <si>
    <r>
      <t xml:space="preserve">¿En el caso de haber realizado concursos públicos abiertos de méritos, los mismos fueron concertados con la Comisión Nacional del Servicio Civil -CNSC, a través del DASCD conforme con las atribuciones conferidas en el artículo 1 del Decreto Distrital 580 de 2017? </t>
    </r>
    <r>
      <rPr>
        <b/>
        <sz val="10"/>
        <rFont val="Arial Narrow"/>
        <family val="2"/>
      </rPr>
      <t xml:space="preserve">NO APLICA En la Empresa de Acueducto y Alcantarillado de Bogotá ESP, no existe Carrera Administrativa por ser una  Empresa Industrial y Comercial del Estado del Distrito Capital de carácter oficial prestadora de servicios públicos  domiciliarios, dotada de personería jurídica, autonomía administrativa y  patrimonio independiente, en donde los únicos empleados públicos que existen son los de Libre Nombramiento y Remoción, y trabajadores oficiales.  </t>
    </r>
  </si>
  <si>
    <r>
      <t xml:space="preserve">
-Para las comisiones de servicios al exterior del secretario de despacho, se contó con la autorización del señor Alcalde Mayor de Bogotá, D.C </t>
    </r>
    <r>
      <rPr>
        <b/>
        <sz val="10"/>
        <rFont val="Arial Narrow"/>
        <family val="2"/>
      </rPr>
      <t>SI.</t>
    </r>
    <r>
      <rPr>
        <sz val="10"/>
        <rFont val="Arial Narrow"/>
        <family val="2"/>
      </rPr>
      <t xml:space="preserve">
-¿Contó con la disponibilidad presupuestal requerida para el reconocimiento de los viáticos y gastos de viaje? </t>
    </r>
    <r>
      <rPr>
        <b/>
        <sz val="10"/>
        <rFont val="Arial Narrow"/>
        <family val="2"/>
      </rPr>
      <t>SI.</t>
    </r>
    <r>
      <rPr>
        <sz val="10"/>
        <rFont val="Arial Narrow"/>
        <family val="2"/>
      </rPr>
      <t xml:space="preserve">
-Para las comisiones de servicios al interior del país de cualquiera de los servidores, ¿contó con autorización del secretario de despacho? </t>
    </r>
    <r>
      <rPr>
        <b/>
        <sz val="10"/>
        <rFont val="Arial Narrow"/>
        <family val="2"/>
      </rPr>
      <t>SI.</t>
    </r>
    <r>
      <rPr>
        <sz val="10"/>
        <rFont val="Arial Narrow"/>
        <family val="2"/>
      </rPr>
      <t xml:space="preserve">
-Se han contemplado la diferencia en los gastos de viaje cuando estos son cubiertos por otra entidad u organismo </t>
    </r>
    <r>
      <rPr>
        <b/>
        <sz val="10"/>
        <rFont val="Arial Narrow"/>
        <family val="2"/>
      </rPr>
      <t>SI.</t>
    </r>
    <r>
      <rPr>
        <sz val="10"/>
        <rFont val="Arial Narrow"/>
        <family val="2"/>
      </rPr>
      <t xml:space="preserve">
-El número de servidores que se desplazan para la comisión es escogido de acuerdo con los objetivos, proyectos y metas previstos para la vigencia. </t>
    </r>
    <r>
      <rPr>
        <b/>
        <sz val="10"/>
        <rFont val="Arial Narrow"/>
        <family val="2"/>
      </rPr>
      <t>SI.</t>
    </r>
  </si>
  <si>
    <t xml:space="preserve">Para el contrato que actualmente estamos proyectando para que inicie en la vigencia del año 2021, con respecto a la adquisición de equipos de cómputo y equipos de digitalización, inicialmente se solicitaron cotizaciones a dos fabricantes (HP y Lenovo) quienes nos dieron los valores de lista y posteriormente se calculó el valor mensual para tomarlos en calidad de arriendo. Adicional a esto también se realizó la simulación con Colombia Compra Eficiente para tener valores de referencia en un modelo de arrendamiento. Internamente se realizó el análisis financiero y técnico el cual arrojó que es más conveniente el arredramiento y no la compra por los siguientes motivos:
ANÁLISIS FINANCIERO:
COMPRA:
1.	Incremento del gasto en impuestos.
2.	Gastos elevados y variables a largo plazo.
3.	Depreciación y obsolescencia de equipos
4.	Imprevisibilidad en gastos variados.
5.	Altos costos en amortización de activos.
ARRENDAMIENTO:
1.	Ventajas fiscales por deducción de renta.
2.	Cuota baja y fija mensual.
3.	Equipos siempre actualizados.
4.	Sin gastos extras ni preocupaciones.
5.	Cobertura a todo riesgo.
ANÁLISIS TÉCNICO:
COMPRA:
1.	Equipos se vuelven obsoletos
2.	Se debe tener fondo de amortización para reposición
3.	Altos costos de mantenimiento y repuestos.
4.	Procesos de disposición final.
5.	Después de un periodo pierde la garantía.
ARRENDAMIENTO:
1.	Tener Equipos actualizados
2.	Mantenimiento y soporte bajo garantías del fabricante.
3.	Satisfacción del usuario final
4.	Mayor productividad por contar con equipos actualizados
Adicional al anterior análisis de la conveniencia para el Acueducto de Bogotá para “arrendar o Comprar” fue por literatura de las experiencias de otras entidades a nivel global que compartieron en internet y nos ayudó a tomar decisiones. Es de aclarar que la figura de arrendamiento en el Acueducto de equipos fue implementada hace más de diez años, lo cual ha arrojado muchos beneficios tributarios y económicos para la empresa.
 </t>
  </si>
  <si>
    <t xml:space="preserve">La EAAB-ESP por medio de la Resolución 0345 de 2020 adopta medidas de austeridad en el gasto y reglamenta la asignación de celulares estipulado en su Art.  15.- La empresa suministrará el servicio de telefonía celular a aquellos funcionarios que por sus responsabilidades requieren del servicio, a través de planes corporativos cerrados con cubrimiento de hasta un máximo del 10% de un salario mínimo legal mensual vigente                     </t>
  </si>
  <si>
    <t>La EAAB cuenta con un PBX con Telefonía IP, el cual funciona sobre la red de datos de Internet, lo cual hace que las tarifas sean más económicas.
Se cuenta con bloqueos para llamadas a larga distancia nivel nacional, internacional y a móviles. 
Para la vigencia 2020 se mantiene el mismo servicio.</t>
  </si>
  <si>
    <t>La EAAB tiene establecido un procedimiento para la asignación de vehículos tanto al personal administrativo como al operativo.  El personal administrativo es solamente para los Gerentes y Directivos de la Empresa</t>
  </si>
  <si>
    <t>¿Cuenta con mecanismos tecnológicos que garanticen el uso racional de los servicios de fotocopiado, multicopiado e impresión? SI, se tiene un software que identifica el usuario que utiliza los servicios.
¿Han establecido topes de fotocopias o impresiones por dependencias y personas? NO, se utiliza la politica de Autocontrol. 
¿Se ha patrocinado, contratado o realizado directamente la edición, impresión o publicación de documentos que no estén relacionados en forma directa con las funciones de la entidad? NO, esta prohibido por politicas de Austeridad.
¿Se han realizado gastos con cargo al presupuesto de la entidad para la impresión de tarjetas de presentación, conmemoraciones, aniversarios o similares? NO. esta prohibido por politicas de Austeridad.</t>
  </si>
  <si>
    <t xml:space="preserve">Toda solicitud de elementos de consumo y devolutivos queda registrada en el Plan Anual de Adquisiciones-
Para el primer semestre del año 2019 se realizó compra de elementos de papelería por por medio de la plataforma de Colombia Compra Eficiente, Para el segundo semestre y lo corrido del 2020 se hizo una subasta inversa y  los pedidos de suministros se realiza a través de una plataforma del contratista quien entrega el pedido en cada una de las áreas de la empresa.. Para 2020 no se ha adelantado ningún proceso porque el consumo de papelería ha disminuido por el Covid19 y el contrato aún cuenta con recursos suficientes para atender las necesidades de las áreas.
</t>
  </si>
  <si>
    <r>
      <t xml:space="preserve">¿El representante legal de la entidades reglamenta internamente las cajas menores, de tal manera que se reduzcan sus cuantías y su número no sea superior a dos (2) por entidad? 
Para el manejo de las cajas menores, se da estricto cumplimiento a lo establecido en el Decreto 061 de 2007. 
Se indica que de conformidad con lo establecido en la Resolución 048 de 2020, el responsable del manejo de la Caja Menor de la Subsecretaría de Gestión Corporativa es el/la Subdirector/a Administrativo/a y de acuerdo con la Resolución 228 de 2020, el responsable de la Caja Menor de la Subsecretaría de Inspección Vigilancia y Control de Vivienda es  el/la Subsecretario/a de Inspección, Vigilancia y Control de Vivienda la cual esta constituida para sufragar gastos de  fotocopias y fotoplanos esto con el fin de apoyar en el estudio de casos de la  comisión de veedurías de las curadurías urbanas.
Se tiene implementado en el SIG el instructivo PS04-IN57 Instructivo Caja Menor V1 en el cual se describen las actividades a considerar por parte de los responsables del manejo de la Caja Menor.
</t>
    </r>
    <r>
      <rPr>
        <b/>
        <sz val="10"/>
        <rFont val="Arial Narrow"/>
        <family val="2"/>
      </rPr>
      <t xml:space="preserve">la Resolución 048 de 2020, el responsable del manejo de la Caja Menor de la Subsecretaría de Gestión Corporativa es el/la Subdirector/a Administrativo/a la cual es modificada la resolución No. 87-2020 y modificada con la resolución 227-2020.
</t>
    </r>
    <r>
      <rPr>
        <sz val="10"/>
        <rFont val="Arial Narrow"/>
        <family val="2"/>
      </rPr>
      <t xml:space="preserve">
¿El responsable y ordenador del manejo de la caja menor se ciñe  estrictamente a los gastos que tengan carácter de imprevistos, urgentes, imprescindibles e inaplazables y enmarcados dentro de las políticas de racionalización del gasto?,
Respuesta: Si
¿Con los recursos de las cajas menores se realiza el fraccionamiento de compras de un mismo elemento y/o servicio, o se adquiere elementos cuya existencia esté comprobada en almacén o se encuentre contratada?
Respuesta: No
¿Se ha contratado o efectuado gastos con recursos de caja menor para atender servicios de alimentación con destino a reuniones de trabajo?
Respuesta: No
</t>
    </r>
    <r>
      <rPr>
        <b/>
        <sz val="10"/>
        <rFont val="Arial Narrow"/>
        <family val="2"/>
      </rPr>
      <t>la Resolución 228 de 2020, el responsable de la Caja Menor de la Subsecretaría de Inspección Vigilancia y Control de Vivienda</t>
    </r>
    <r>
      <rPr>
        <sz val="10"/>
        <rFont val="Arial Narrow"/>
        <family val="2"/>
      </rPr>
      <t xml:space="preserve">
¿El responsable y ordenador del manejo de la caja menor se ciñe  estrictamente a los gastos que tengan carácter de imprevistos, urgentes, imprescindibles e inaplazables y enmarcados dentro de las políticas de racionalización del gasto?  Si ya que se cumple con la delegación por parte del Alcalde Mayor de Bogotá en la Secretaria Técnica de la Comisión de veedurías a las Curadurías Urbanas.
¿Con los recursos de las cajas menores se realiza el fraccionamiento de compras de un mismo elemento y/o servicio, o se adquiere elementos cuya existencia esté comprobada en almacén o se encuentre contratada? 
¿Se ha contratado o efectuado gastos con recursos de caja menor para atender servicios de alimentación con destino a reuniones de trabajo?</t>
    </r>
  </si>
  <si>
    <t>Si existen medidas de control en el servicio de Internet, actualmente se cuenta con canal dedicado con su respectiva protección.</t>
  </si>
  <si>
    <t>"¿Los responsables de la administración de los inventarios y stock de elementos controlan los límites adecuados?
La Gerencia Corporativa de Gestión Humana y Administrativa, la Dirección Administración Activos Fijos y la División de Almacenes tienen la responsabilidad de registrar, velar y controlar las existencias de los inventarios, dando aviso oportuno a las áreas para que se adquieran los materiales y activos que se requieran e informar oportunamente cuando se van a realizar adquisiciones a las áreas, para efectuar un control efectivo, económico, eficiente y oportuno de los inventarios.  Mediante la Circular 036 del 28 de mayo de 2010 y mediante el aviso I7, se está efectuando un control exhaustivo de los inventarios, para que no se presenten compras innecesarias, que pueden generar el copamiento de las instalaciones, y la subutilización de los  recursos económicos de la Empresa.
¿Se realiza seguimiento especial a los elementos que presentan obsolescencia?
Es política de la Empresa realizar el seguimiento a todos los elementos que presentan obsolescencia, mediante la valuación de los mismos en forma anual, para determinar su correspondiente utilización o desnaturalización de acuerdo con lo que defina el Comité de Inventarios y de acuerdo con el concepto técnico de las áreas"</t>
  </si>
  <si>
    <t>La EAAB cuenta con un Acuerdo Marco de la EAAB, por donde se adquieren el suministro de elementos de ferretería para mantenimiento de infraestructura como es pintura y resanes, además de mantenimiento de sillas y escritorio u otros bienes muebles indispensables para el normal funcionamiento de la entidad y garantizar la correcta prestación del servicio.</t>
  </si>
  <si>
    <t xml:space="preserve">¿Se ha patrocinado, contratado o realizado directamente la edición, impresión, reproducción o publicación de avisos, informes, folletos o textos institucionales, que no estén relacionados en forma directa con las funciones que legalmente cumplen?                                                            Respuesta: No, la contratación efectuada por concepto de edición, impresión, reproducción, publicación de avisos, informes, folletos o textos institucionales, están relacionados en forma directa con las funciones que legalmente cumplen de la Entidad en materia de difusión y masificación permanente e integral de la  información (campañas pedagógicas y avisos de Ley)  en medios masivos, comunitarios o alternativos de comunicación. 
¿La divulgación de la información relativa al cumplimiento de las funciones de la entidad se realiza mediante la edición, impresión y reproducción de piezas de comunicación, tales como avisos, folletos, cuadernillos, entre  otros, a través de la Imprenta Distrital?.       Respuesta: Todas las piezas comunicativas que se producen desde la EAAB- ESP hacen parte de las diferentes estrategias comunicativas con el fin de divulgar las políticas, programas y proyectos de la Empresa y han sido contratado a  través de contratos de suministro previa consulta y solicitud de servicio a la Imprenta Distrital y que por aspectos técnicos no han podido satisfacer las necesidades en materia de producción de piezas comunicativas.                                                                              ¿Se ha contratado publicidad y/o propaganda personalizada (agendas, almanaques, libretas, pocillos, vasos, esferos, regalos corporativos, souvenir o recuerdos, etc.), que carezcan de justificación en las necesidades del servicio?
Respuesta: No se ha realizado la contratación de publicidad y/o propaganda personalizada (agendas, almanaques, libretas, pocillos, vasos, esferos, regalos corporativos, souvenir o recuerdos, etc.). 
</t>
  </si>
  <si>
    <t>¿Se han reducido las suscripciones físicas a revistas y periódicos dando preferencia a las suscripciones electrónicas?.                                          Respuesta: Si, en razón a que se han efectuado suscripciones en plataformas digitales necesarias para el monitoreo permanente por solicitud de las diferentes áreas de la Empresa sobre temas de importancia económica y social, asi como el manejo y conocimiento de información relacionada con la Empresa.</t>
  </si>
  <si>
    <t xml:space="preserve">No se realizan recepciones, fiestas, agasajos ni conmemoraciones.
Por disposición del Distrito Capital en cuanto a las conmemoraciones tales como el día de la mujer, el día del servidor público, el día de la secretaria y el día del conductor, la EAAB-ESP se acoge a la directrices impartidas por la Alcaldía Mayor de Bogotá, por lo que no se generan gastos por estos conceptos.
</t>
  </si>
  <si>
    <t xml:space="preserve">La EAAB con los profesionales de PIGA establecen metas anuales para el consumo percapita, realizan campañas de ahorro y buen uso de los recursos, se realizan mediciones mensuales que se reportan tanto a PIGA como a la Oficina Asesora de Control Interno.
Se cuenta con sistemas ahorradores en baños y cocinas, se realizan inspecciones periódicas para detectar goteos y fugas.
Los computadores e impresoras están programados para invernar luego de unos minutos de inactividad.
Se cuentan con sistemas de iluminación led, bombillos ahorradores y sensores de movimiento en zonas comunes para activar el encendido de luces.
</t>
  </si>
  <si>
    <t>¿Se hace uso de los Acuerdos Marco de Precios diseñados por Colombia Compra Eficiente para la adquisición de los bienes y servicios definidos en el Plan Anual de Adquisiciones.?
Respuesta: Si, la EAAB-ESP, realiza las operaciones secundarias de los acuerdos marco de la Agencia Nacional de Contratación Pública
Colombia Compra Eficiente, modalidad de selección contemplada en el artículo vigésimo séptimo del Manual de Contratación vigente, adoptado mediante resolución 0791 de 2019.</t>
  </si>
  <si>
    <t xml:space="preserve">¿Se realiza la contratación de servicios tales como vigilancia, aseo, cafetería, transporte, archivo, mensajería, etc., a través de procesos de selección objetiva previstos en la ley?.                                                Respuesta:  Si, la EAAB-ESP, es respetuosa de los principios de la Función Administrativa, concretados normativamente en el Manual de Contratación que contiene modalidades de selección públicas y en todos los procesos se incluyen criterios de selección objetivos, ahora bien, los servicios de vigilancia, transporte y apoyo de instrumentos archivísticos se adelantan mediante Invitaciones Públicas, los servicios de aseo y cafetería mediante ordenes de compra de CCE y mensajería a traves de un Contrato Interadministrativo suscrito con 472. </t>
  </si>
  <si>
    <t xml:space="preserve">¿Se revisan los trámites internos que signifiquen reprocesos, en aras de optimizar el talento humano y los recursos físicos y financieros?
En el marco de trabajo por procesos, la EAAB implementó la revisión periódica de la documentación del Sistema Único de Gestión (SUG) para determinar si procede su actualización. En la actualidad la EAAB se encuentra desarrollando un plan de actualización documental asociados a los documentos más antiguos vigentes en el SUG. 
A través de auditorías la EAAB valida el cumplimiento de las actividades de los procesos y como resultado de ella se pueden detectar desviaciones y a partir de éstas se definen planes de mejoramiento (correcciones, acciones correctivas y acciones de mejora) para subsanarlas y así contribuir a la mejora continua de los procesos y la optimización de los recursos. 
Con la implementación de la estrategia antitrámites y el registro en la herramienta SUIT ha buscado estandarizar la gestión institucional asociada a trámites prestados por la empresa, para de esa manera contribuir a la atención de los ciudadanos y de esta manera reducir los trámites y reprocesos en la gestión asociada en este aspecto.  
Además, a través del proceso Gestión Talento Humano se desarrollan actividades focalizadas a optimizar el talento humano, los tiempos y desplazamientos, con la virtualización de servicios y el CAT MÓVIL, así como la implementación de las modalidades del teletrabajo (ordinario y extraordinario) como herramienta para el desempeño de los colaboradores en cada uno de los procesos de la organización, empoderando aspectos como la gestión por competencias en el marco de la gestión de la integridad. </t>
  </si>
  <si>
    <t>Se realiza la publicación  de la información mínima obligatoria establecida en la Ley 1712 de 2014 en la sección "Ley de Transparencia" portal web de la Empresa.
Dando cumplimiento a lo anterior, a nivel financiero la EAAB publica:
Presupuesto General,
Ejecución Presupuestal,
Estados Financieros. (Gerencia Financiera)
https://www.acueducto.com.co/wps/portal/EAB2/Home/la-empresa/ley-de-transparencia-y-acceso-a-la-informacion-publica/</t>
  </si>
  <si>
    <t>Empresa de Renovación y Desarrollo Urbano de Bogota_x000D_
- ERU</t>
  </si>
  <si>
    <t>¿Se justifica la no existencia de personal de planta para realizar las actividades?                                                                                                      Se adelanta certificación de inexistencia o insuficiencia de personal, una vez revisados los Manuales de Funciones de los Empleados Públicos y los Trabajadores Oficiales de la Empresa, se acredita que no existe personal de planta con la capacidad para realizar las actividades que se contratan, de acuerdo con lo establecido en el Decreto 2209 de 1998. Finalmente, se deja establecido que en la planta de personal de la Empresa de Renovación y Desarrollo Urbano no existe personal suficiente de planta para el desarrollo del objeto que se contrata, afirmación acreditada por la Subgerencia de Gestión Corporativa.
¿La inexistencia se acredita por el o la jefe respectiva? 
La inexistencia de personal la certifica la Subgerencia de Gestión Corporativa de la Entidad.
¿Se ha contratado personal con objetos iguales?
En los casos en los que se requiere y conforme a los análisis de sector y estudios previos a la respectiva contratación, se ha contratado personal con objetos iguales y es certificado por parte de la Gerencia de la Empresa. 
¿En algún caso, el monto de honorarios de los contratistas ha superado el monto de la asignación básica más el factor prestacional del Gerente General?                                                                                     De acuerdo con lo consagrado la Ley 80 de 1993, la Ley 1150 de 2007 y  lo establecido por el Decreto 1082 de 2015, se contrata directamente con la persona natural o jurídica que está en capacidad de ejecutar el objeto del Contrato y cuenta con la idoneidad y experiencia relacionada con el objeto del contrato, pero en ningún momento los honorarios superan el monto de la asignación salarial del Gerente General.</t>
  </si>
  <si>
    <t>¿Se han reconocido horas extras a servidores de niveles distintos a técnicos y auxiliares? No
solo se reconocen horas extras a los servidores del nivel asistencial con cargo conductor
¿Sólo se aprueban horas extras por necesidades expresas del servicio y debidamente justificadas, y no tienen  carácter de permanentes? SI
Las horas extras se aprueban por parte de la Subgerente de Gestion Corporativa  por razones expresa de necesidad del servicio
¿En algún caso el valor a pagar por horas extras ha excedido el 50% de la remuneración básica mensual del servidor público para el nivel central? NO
Las horas extras se pagan conforme a lo establecido en la normatividad vigente, que limita expresamente esta situacion.
¿Cuando las horas extras trabajadas superan el límite establecido, se reconoce a través de compensatorios a razón de un (1) día hábil por cada ocho (8) horas extras de servicio autorizado? SI 
en caso que las horas extras excedan el 50% de la asignacion basica del funcionario, se concede conpensatorio al funcionario.</t>
  </si>
  <si>
    <t>¿Se reconoce compensación en dinero por vacaciones causadas y no disfrutadas en algún caso distinto a los siguientes?
-Retiro definitivo del servidor público, excepcionalmente y de manera motivada. SI
-Cuando el jefe de la respectiva entidad y organismo distrital así lo estime necesario para evitar perjuicios en el servicio público, evento en el cual sólo puede autorizar la compensación en dinero de las vacaciones correspondientes a un año. NO
De acuerdo con lo establecido en el artículo 20 del Decreto 1045 de 1978, durante el periodo reportado, en la Entidad solo fueron compensadas las vacaciones en dinero, a aquellos empleados públicos que se retiraron definitivamente del servicio, habiéndolas causado, pero no disfrutado a la fecha.</t>
  </si>
  <si>
    <t>¿Se han entregado bonos navideños a los hijos de los empleados públicos superiores a 6 salarios mínimos diarios legales vigentes? No
¿Se han entregado bonos navideños a  hijos de los empleados públicos mayores de 13 años y que NO se encuentren en condición de discapacidad? No
Para el primer semestre de las vigencias 2019 y 2020 no se ejecutaron recursos por concepto de bonos navideños.</t>
  </si>
  <si>
    <t xml:space="preserve">¿El proceso de capacitación de servidores públicos se ciñe exclusivamente  a los lineamientos señalados en el Plan Institucional de Capacitación-PIC, y a las disposiciones normativas vigentes? SI
¿El PIC integra la oferta transversal de otros entes públicos del orden distrital o nacional, en especial la del Departamento Administrativo del Servicio Civil Distrital -DASCD? SI
¿Se han programado actividades de capacitación para los servidores públicos en las mismas temáticas ofertadas por el DASCD? : SI
¿En temas de capacitación se privilegia el uso de las Tecnologías de Información y las Telecomunicaciones Tics?  SI
¿Las capacitaciones implican erogaciones, tales como carpetas, libretas, bolígrafos, etc.? NO
Las capacitaciones programadas y desarrolladas por la Empresa, hacen parte del Plan Institucional de Capacitación el cual se diseña a partir de las necesidades de las dependencias para el fortalecimiento de las competencias laborales de los servidores públicos, en el cual se incluye la oferta académica del DASCD, Secretaria General, Secretaría Jurídica Distrital, Veeduría Distrital, Personería y demás entidades a fin de optimizar los recursos.
Para el pirmer semestre de 2020, se realizó un total de 27 capacitaciones de las cuales sólo 4 tuvieron inversión de recursos. Las demás fueron llevadas a cabo por entidades distritales de manera gratuita, atendiendo a la oferta académica del DASCD, Veeduria Distrital, Secretaría General, entre otros; y a la invitación de proveedores privados sin costo. </t>
  </si>
  <si>
    <t xml:space="preserve">¿Para la realización de las actividades de bienestar en las entidades y organismos distritales se considera la oferta realizada por el DASCD, para promover la participación de los servidores públicos en estos espacios? SI
¿Se destinan recursos para la conmemoración del día de los secretarios y conductores? NO
La realización de las actividades incluye, también la oferta propuesta por el DASCD y puntualmente para las actividades relacionadas con el día de la secretaria y del conductor, se hará parte de la programación del DASCD.
Es pertinente aclarar que los recursos ejecutados en el primer semestre de 2019, hacian parte de la asignación presupestal del año 2018. Para el caso del presupuesto de 2020, aún se cuenta con recursos asignados en el año 2019 por este concepto. Dichos recursos se han  ejecutado en desarrollo de los contratos suscritos con la Caja de Compensación Familiar COMPENSAR, para la ejecución del  Programa de Bienestar Social. 
Es por ello que su gasto  no representa lo directamente asignado para la vigencia en curso, ya que corresponden a la vigencia anterior. </t>
  </si>
  <si>
    <t>¿En cuanto a los fondos educativos, se canaliza la oferta distrital del Fondo Educativo en Administración de Recursos para Capacitación Educativa de los Empleados Públicos del Distrito Capital - FRADEC y el Fondo Educativo del Distrito para hijos de empleados - FEDHE? SI
La Empresa de Renovación y Desarrollo Urbano de Bogotá D.C., en cumplimiento a los acuerdos convencionales suscribió un convenio con el ICETEX, en el cual se otorgan créditos condonables para estudios de educación superior a los trabajadores y sus hijos y gastos de sostenimiento a los hijos de los trabajadores, cada semestre se abren las convocatorias para quienes deseen postularse y ser beneficiarios de los créditos. Con esta estrategia se promueve la capacitación formal de los servidores públicos e hijos:
Durante el primer semestre de 2020: se realizaron giros a seis beneficiarios el valor de las matrículas por valor total de $ 36.2 millones y a cinco hijos de trabajadores gastos de sostenimiento por valor de $ 4,2 millones.</t>
  </si>
  <si>
    <t>¿En el caso que se haya adelantado algún rediseño institucional, se han adelantado reuniones técnicas con la Dirección Distrital de Presupuesto de la Secretaría Distrital de Hacienda y con el DASCD, para establecer de manera preliminar la viabilidad técnica y financiera de la propuesta de modificación de las plantas de personal? SI
¿se han conformado equipos técnicos multidisciplinarios, conformados con personal de su propia planta y, con la asesoría del DASCD? SI
Mediante Acuerdo de Junta Directiva 23 del 25 de junio de 2019, se modificó la planta de personal y escala salarial de la Empresa, para realizar esta reestructuración se realizaron reuniones técnicas con el DASCD y con la Dirección Distrital de Presupuesto de la Secretaría Distrital de Hacienda, los estudios fueron realizados por el personal que labora en le Empresa, por lo cual no fue necesario contratar consultorías. Esta reestructuración ya fue implementada y está operando en la actualidad.</t>
  </si>
  <si>
    <t>¿En el caso de haber realizado concursos públicos abiertos de méritos, los mismos fueron concertados con la Comisión Nacional del Servicio Civil -CNSC, a través del DASCD conforme con las atribuciones conferidas en el artículo 1 del Decreto Distrital 580 de 2017? N/A
La Empresa de Renovación y Desarrollo Urbano de Bogotá D.C., no ha realizado concursos públicos de méritos en la vigencia 2019 y lo corrido de 2020, debido a que la planta está compuesta por Empleados Públicos de Libre Nombramiento y Remoción y Trabajadores Oficiales.</t>
  </si>
  <si>
    <t>¿Para las comisiones de servicios al exterior del secretario de despacho, se contó con la autorización del señor Alcalde Mayor de Bogotá, D.C? SI
¿Contó con la disponibilidad presupuestal requerida para el reconocimiento de los viáticos y gastos de viaje? SI
Para las comisiones de servicios al interior del país de cualquiera de los servidores, ¿contó con autorización del secretario de despacho? SI
¿Se han contemplado la diferencia en los gastos de viaje cuando estos son cubiertos por otra entidad u organismo? N/A
¿El número de servidores que se desplazan para la comisión es escogido de acuerdo con los objetivos, proyectos y metas previstos para la vigencia.?SI
Se da cumplimiento a lo dispuesto en la Resolución 157 de 2018 en la cual se implementaron las políticas de austeridad con el fin de racionalizar el uso de los recursos públicos, las comisiones que implican asignación de viáticos y gastos de viaje, solo se conceden cuando estan de acuerdo con los objetivos, proyectos y metas profestas para la vigencia, solo las puede solicitar y deben estar justificadas por los jefes de dependencia y las autoriza la Subgerencia de gestión Corporativa, de acuerdo a la disponibilidad presupuestal.</t>
  </si>
  <si>
    <t>NO se ha estimado realizar la compra de equipos de fotocopiado, por cuanto la prestación de este servicio se hace a través de contratos Modalidad Outsourcing Integral (alquiler de equipo y suministro de insumos.)</t>
  </si>
  <si>
    <t>¿Cuando se asigna servicio de telefonía celular con cargo al presupuesto, se realiza  para el nivel directivo que, en razón de las funciones desempeñadas requieren disponibilidad inmediata y comunicación ágil y permanente? SI
¿En cada caso, el plan de telefonía contratado mensualmente para un funcionario del nivel directivo no supera el 50% de un salario mínimo legal mensual vigente SMLMV y se propende por elegir la mejor opción de plan de telefonía en el mercado? SI 
¿En el evento en que se supere el monto autorizado de telefonía, los costos adicionales son sufragados directamente por los servidores públicos usuarios del servicio de telefonía móvil? SI 
Pra la presente vigenica 1er semetre 2020, se realizó un ajuste tanto en el número de líneas como en los planes adquirirdos ( obteniendo mayor capacidad en los servicios ofrecidos) a costos similares a los de la vigenica 2019. Por las medidas de aislamiento tema covid 19, se cancelaron algunas líneas para el mes de junio 2020.</t>
  </si>
  <si>
    <t>¿Se han adoptado modalidades de control para llamadas internacionales, nacionales y a teléfonos celulares, incluyendo la adopción de tecnología IP, teléfonos digitales o tecnologías similares o superiores? SI 
La Empresa cuenta con un PBX con Telefonía IP, la cual funciona sobre la red de datos de Internet, lo cual hace que las tarifas sean más económicas. De otra parte, se tienen bloqueos para llamadas a larga distancia nivel nacional, internacional y a móviles. Para la vigencia 2020 se mantienen los lineamientos antes mencionados</t>
  </si>
  <si>
    <t>¿Se asignan vehículos de uso oficial con cargo a recursos de la entidad, exclusivamente a servidores públicos del nivel directivo?
¿Para atender las necesidades de transporte de la entidad y para el desempeño de sus funciones, se  realiza la respectiva contratación a través de los procesos de selección objetiva previstos en la ley? NO.
¿Cuándo un vehículo oficial se moviliza fuera del perímetro del Distrito Capital cuenta con la autorización previa del jefe de la respectiva entidad y organismo? No se utilizan para salir fuera del perimetro urbano- son carros Electricos.
¿Tienen mecanismos de control como chips o tecnología similar en los vehículos oficiales que registre el consumo diario de combustible en las estaciones de suministro de combustible contratadas para tal efecto? Los vehiculos de la Empresa son Electricos.
¿Tiene un tope mensual obligatorio de consumo de combustible teniendo en cuenta la clase, modelo y cilindraje de cada vehículo, así como el promedio de kilómetros recorridos? N/A. 
¿Se evalúa mensualmente el consumo de combustible con el fin de realizar los ajustes que impliquen ahorros?  N/A
¿El mantenimiento del parque automotor se adelanta de acuerdo con un plan programado para el año, revisando su comportamiento y teniendo en cuenta los históricos de esta actividad, en busca de la mayor economía en su ejecución? SI, se tiene Plan de Mantenimiento Preventivo y Correctivo.
¿Se adoptan sistemas de monitoreo satelital tipo GPS en los vehículos oficiales?, Se tiene proyectado para la presente vigencia.</t>
  </si>
  <si>
    <t>¿Se tiene en cuenta el concepto de viabilidad presupuestal de la Secretaría Distrital de Hacienda - Dirección Distrital de Presupuesto, previo el envío y cumplimiento de los requisitos que para el efecto se establezcan?
¿En caso de haber adquirido vehículos, se ha expedido viabilidad presupuestal solamente para efectos de la reposición de los mismos, cuyo valor de adquisición no sobrepase los doscientos (200) Salarios Mínimos Mensuales Legales Vigentes SMMLV?
La empresa no tiene  previsto adquirir vehículos, para la presente vigencia 2020.</t>
  </si>
  <si>
    <t>¿Cuenta con mecanismos tecnológicos que garanticen el uso racional de los servicios de fotocopiado, multicopiado e impresión? SI
¿Han establecido topes de fotocopias o impresiones por dependencias y personas? NO
¿Se han realizado gastos con cargo al presupuesto de la entidad para la impresión de tarjetas de presentación, conmemoraciones, aniversarios o similares? NO
¿Se ha patrocinado, contratado o realizado directamente la edición, impresión o publicación de documentos que no estén relacionados en forma directa con las funciones de la entidad? NO</t>
  </si>
  <si>
    <t>¿Toda solicitud de elementos de consumo y devolutivos queda registrada en el Plan Anual de Adquisiciones- PAA de la entidad? SI 
¿En el suministro de papelería y elementos de oficina se prioriza la contratación integral que incluya entregas según pedido y niveles de consumo, con el fin de reducir costos por almacenaje, obsolescencia y desperdicio? SI 
¿Se reduce el uso de papel con la impresión de documentos estrictamente necesarios y se utilizan las dos (2) caras de las hojas y el empleo de papel reciclable? SI.</t>
  </si>
  <si>
    <t>¿El responsable y ordenador del manejo de la caja menor se ciñe  estrictamente a los gastos que tengan carácter de imprevistos, urgentes, imprescindibles e inaplazables y enmarcados dentro de las políticas de racionalización del gasto? SI
¿Con los recursos de las cajas menores se realiza el fraccionamiento de compras de un mismo elemento y/o servicio, o se adquiere elementos cuya existencia esté comprobada en almacén o se encuentre contratada? NO
¿El representante legal de la entidades reglamenta internamente las cajas menores, de tal manera que se reduzcan sus cuantías y su número no sea superior a dos (2) por entidad? SI
¿Se ha contratado o efectuado gastos con recursos de caja menor para atender servicios de alimentación con destino a reuniones de trabajo? NO
La Empresa de Renovación y Desarrollo Urbano de Bogotá D.C., certifica que, el funcionamiento de las Cajas Menores se realiza de conformidad con el Decreto Distrital No. 061 de 2007 y se encuentra reglamentado internamente mediante las resoluciones de constitución, el procedimiento de manejo de recursos de la caja menor.</t>
  </si>
  <si>
    <t xml:space="preserve">¿ Existen medidas de control y bloqueo o niveles de acceso para el servicio de internet? SI
El servicio de Internet se encuentra soportado en un canal dedicado, y cuenta con protecciòn, control de acceso mediante politicas de Firewall. </t>
  </si>
  <si>
    <t>¿Los responsables de la administración de los inventarios y stock de elementos controlan los límites adecuados? SI
¿Se realiza seguimiento especial a los elementos que presentan obsolescencia? SI 
Anualmente se hace una toma de inventarios de los bienes de la Empresa, se realiza asignación de inventarios personalizados o individuales con soporte firmado.
Para el control de bienes en obsolencia, se aplican los controles establecidos en el Manual de procedimientos administrativo y contable del Distrito, adopatado mediante acto administrativo Resolución 624 de 2019.</t>
  </si>
  <si>
    <t>¿Se ha realizado contratación que implique mejoras, tales como el embellecimiento, la ornamentación o la instalación o adecuación de acabados estéticos, en bienes inmuebles diferentes a aquellos clasificados como Bienes de Interés Cultural? NO
¿Se han realizado adecuaciones y mantenimientos a bienes inmuebles por razones distintas a las siguientes?: NO
-Riesgo en la seguridad de los servidores públicos, 
-Necesidad indispensable para el normal funcionamiento de la entidad 
-Necesidad de garantizar la correcta prestación de los servicios a cargo de la entidad. 
¿Se han adquirido bienes muebles poco significativos para el normal funcionamiento de la entidad?NO
La Empresa tiene un contrato de arrendamiento para la sede adminsitratriva, el cual etregó las intalaciones  completamente dotado con el mobiliario para el uso exclusivo y funcionamiento de la Empresa, incluidas las adecuaciones necesarias y los inmuebles por destinación, de conformidad con las especificaciones técnicas y necesidades de la Empresa.</t>
  </si>
  <si>
    <t>¿Se ha patrocinado, contratado o realizado directamente la edición, impresión, reproducción o publicación de avisos, informes, folletos o textos institucionales, que no estén relacionados en forma directa con las funciones que legalmente cumplen? NO.
¿La divulgación de la información relativa al cumplimiento de las funciones de la entidad se realiza mediante la edición, impresión y reproducción de piezas de comunicación, tales como avisos, folletos, cuadernillos, entre  otros, a través de la Imprenta Distrital? NO.
¿Se ha contratado publicidad y/o propaganda personalizada (agendas, almanaques, libretas, pocillos, vasos, esferos, regalos corporativos, souvenir o recuerdos, etc.), que carezcan de justificación en las necesidades del servicio? NO.</t>
  </si>
  <si>
    <t>¿Se han reducido las suscripciones físicas a revistas y periódicos dando preferencia a las suscripciones electrónicas? SI</t>
  </si>
  <si>
    <t>¿Se han restringido la realización o programación de recepciones, fiestas, agasajos o conmemoraciones, y que además incluyan el servicio o suministro de alimentos, que impliquen en todo caso erogaciones con cargo al presupuesto asignado?  NO
La empresa cuenta con la resolución 157 de 2018, por la cual se implementan las políticas de austeridad en la Empresa de Renovación y Desarrollo Urbano de Bogotá D.C., donde se prohíbe la realización de recepciones, fiestas, agasajos o conmemoraciones ajenos a la promoción institucional con recursos propios.</t>
  </si>
  <si>
    <t>¿Se han establecido metas cuantificables y verificables de ahorro de energía eléctrica (KWH) y agua (Metros Cúbicos), y se realizan evaluaciones mensuales de su cumplimiento? SI
¿Se desarrollan campañas internas de concientización para el  ahorro de agua y energía? SI.
¿Se Incluyen mensajes de ahorro de agua y energía en las comunicaciones internas? SI
¿Se han reforzado o implementado algunas de estas medidas? SI
i. Aprovechar al máximo la iluminación natural en las oficinas y apagar las luces cuando no sea necesario mantenerlas encendidas;SI
ii. Instalar sensores de movimiento o temporizadores en especial áreas como baños, parqueaderos, pasillos y otros lugares que no tienen personal de manera permanente; SI
iii. Instalar bombillas o luminarias de bajo consumo y mantenerlos limpios;SI
iv. Sectorizar el sistema de energía eléctrica de acuerdo con la organización de las oficinas e instalaciones, para la reducción del consumo. SI
v. ¿Se han preferido el uso de dispositivos ahorradores de agua como inodoros, llaves de lavamanos, pocetas de aseo, etc.?SI
vi. ¿Se han optimizado las redes de suministro y desagüe? SI
¿Se apagan los equipos de cómputo, impresoras, y demás equipos cuando no se estén utilizando y se realizan controles adicionales para garantizar que estén apagados? SI
¿Se realiza compras de equipos teniendo en cuenta criterios de eficiencia energética? SI</t>
  </si>
  <si>
    <t>¿Se hace uso de los Acuerdos Marco de Precios diseñados por Colombia Compra Eficiente para la adquisición de los bienes y servicios definidos en el Plan Anual de Adquisiciones.? SI</t>
  </si>
  <si>
    <t>¿Se realiza la contratación de servicios tales como vigilancia, aseo, cafetería, transporte, archivo, mensajería, etc., a través de procesos de selección objetiva previstos en la ley? SI
La Empresa solo ha contratado el servicio de aseo y cafetería, mensajeria.</t>
  </si>
  <si>
    <t>¿Se revisan los trámites internos que signifiquen reprocesos, en aras de optimizar el talento humano y los recursos físicos y financieros? SI
Los procesos y procedimientos de la Empresa, se actualizan de manera continua acorde con lo establecido en el Modelo Integrado de Gestión de la Empresa y a la fecha de encuentra actualizada la información.</t>
  </si>
  <si>
    <t>¿Se publica el la página web los informes relacionados con el gasto público y la gestión realizada sobre las medidas de austeridad implementadas? SI
La Empresa realiza la publicación del informe en la página web institucional en la siguiente dirección:
http://www.eru.gov.co/es/transparencia/control/informes-gesti%C3%B3n-evaluaci%C3%B3n-y-auditoria/informe-seguimiento-al-cumplimiento-1</t>
  </si>
  <si>
    <t>Se justifica la no existencia de personal de planta para realizar las actividades?                                                                                                      La UAESP no cuenta con personal de planta suficiente para desarrollar las diferentes labores, es por esta raon que se adelanta certificación de inexistencia de personal, una vez revisados los Manuales de Funciones de los Empleados Públicos, se acredita que no existe personal de planta con la capacidad para realizar las actividades que se contratan, de acuerdo con lo establecido en el Decreto 2209 de 1998. Finalmente, se deja establecido que en la planta de personal no existe personal suficiente para el desarrollo del objeto que se contrata, afirmación acreditada por la Subgerencia Administrativa.
¿La inexistencia se acredita por el o la jefe respectiva? 
La inexistencia de personal la certifica la Subdireccion Administrativa.
¿Se ha contratado personal con objetos iguales?
En los casos en los que se requiere y conforme a los análisis de sector y estudios previos a la respectiva contratación, se ha contratado personal con objetos iguales.
¿En algún caso, el monto de honorarios de los contratistas ha superado el monto de la asignación básica más el factor prestacional del Gerente General?                                                                                     
De acuerdo con lo consagrado la Ley 80 de 1993, la Ley 1150 de 2007 y  lo establecido por el Decreto 1082 de 2015, se contrata directamente con la persona natural o jurídica que está en capacidad de ejecutar el objeto del Contrato y cuenta con la idoneidad y experiencia relacionada con el objeto del contrato, pero en ningún momento los honorarios superan el monto de la asignación salarial del Gerente General.</t>
  </si>
  <si>
    <t>¿Se han reconocido horas extras a servidores de niveles distintos a técnicos y auxiliares? NO
¿Sólo se aprueban horas extras por necesidades expresas del servicio y debidamente justificadas, y no tienen  carácter de permanentes? SI
¿En algún caso el valor a pagar por horas extras ha excedido el 50% de la remuneración básica mensual del servidor público para el nivel central? NO 
¿Cuando las horas extras trabajadas superan el límite establecido, se reconoce a través de compensatorios a razón de un (1) día hábil por cada ocho (8) horas extras de servicio autorizado? SI
* Con respecto al pago de Horas extras, dominicales y festivos, la UAESP no implemento medidas de austeridad, ya que debido a las necesidades del servicio fue necesario incrementar las horas extras de conductores y secretarias. Con respecto a los auxiliares se realizan de forma esporádica, aunque por pandemia COVID-19 no ha sido necesario. 
* La Entidad UAESP certifica que durante el primer semestre de 2020 y primer semestre de 2019, se ha dado cumplimiento del artículo 33 del Decreto 1042 de 1978 respecto de la jornada laboral y la reducción de pago de horas extras debido a la compensación de las mismas por días de descanso.</t>
  </si>
  <si>
    <t>¿Se reconoce compensación en dinero por vacaciones causadas y no disfrutadas en algún caso distinto a los siguientes?
-Retiro definitivo del servidor público, excepcionalmente y de manera motivada.
-Cuando el jefe de la respectiva entidad y organismo distrital así lo estime necesario para evitar perjuicios en el servicio público, evento en el cual sólo puede autorizar la compensación en dinero de las vacaciones correspondientes a un año. 
* La UAESP durante el primer semestre de las vigencias 2019 y 2020, no realizó compensación alguna por concepto de suspensión de vacaciones al personal activo.
* Para el primer semestre de 2019: Como lineamiento la entidad ha establecido que, para efectos de vacaciones en dinero, solo se aprobará el reconocimiento y pago de vacaciones para el personal que por retiro las cause.
* Las vacaciones solo se suspenderán por necesidades del servicio y para lo cual deberá el servidor público haber disfrutado como mínimo 8 días hábiles, el tiempo restante lo deberá reprogramar y disfrutar en la misma vigencia.
* Para el primer semestre de 2020: La entidad mantiene el lineamiento de la vigencia anterior en el sentido:  Que, para efectos de vacaciones en dinero, solo se aprobará el reconocimiento y pago de vacaciones para el personal   que por retiro las cause.
* Las vacaciones solo se suspenderán por necesidades del servicio y para lo cual deberá el servidor público haber disfrutado como mínimo 8 días hábiles, el tiempo restante lo deberá reprogramar y disfrutar en la misma vigencia.</t>
  </si>
  <si>
    <t>¿Se han entregado bonos navideños a los hijos de los empleados públicos superiores a 6 salarios mínimos diarios legales vigentes? NO
¿Se han entregado bonos navideños a  hijos de los empleados públicos mayores de 13 años y que NO se encuentren en condición de discapacidad? NO
Durante  el primer semestre de 2019: Incrementar en 10% el valor del bono de navidad de los hijos de los funcionarios sin que este supere los seis salarios mínimos legales vigentes para la vigencia, es decir los $156.248.
Durante el primer semestre de 2020: No se han generado.</t>
  </si>
  <si>
    <t>¿El proceso de capacitación de servidores públicos se ciñe exclusivamente  a los lineamientos señalados en el Plan Institucional de Capacitación-PIC, y a las disposiciones normativas vigentes? SI
¿El PIC integra la oferta transversal de otros entes públicos del orden distrital o nacional, en especial la del Departamento Administrativo del Servicio Civil Distrital -DASCD? SI
¿Se han programado actividades de capacitación para los servidores públicos en las mismas temáticas ofertadas por el DASCD? SI
¿En temas de capacitación se privilegia el uso de las Tecnologías de Información y las Telecomunicaciones Tics? SI
¿Las capacitaciones implican erogaciones, tales como carpetas, libretas, bolígrafos, etc.? NO
Aclaraciones:
* Durante el primer semestre de 2019 y 2020: Para la ejecución del Plan Institucional de Capacitación -PIC, la entidad realizo gestión con la Red Distrital de Capacitación del Distrito (DASCD, Secretaria General entre otras), entidades del estado y la ARL para la participación del personal en capacitaciones trasversales que no generen costos.</t>
  </si>
  <si>
    <t>¿Para la realización de las actividades de bienestar en las entidades y organismos distritales se considera la oferta realizada por el DASCD, para promover la participación de los servidores públicos en estos espacios? SI
¿Se destinan recursos para la conmemoración del día de los secretarios y conductores? SI
ACLARACIONES:
1. Durante el primer semestre de 2019: La entidad, en el marco del Plan de Bienestar, generó actividades   masivas, para contar con un mayor cubrimiento de personal y minimizar costos.   En las actividades familiares se limitó la participación al núcleo familiar (cónyuge o compañero permanente e hijos, si es soltero   padres o un acompañante).
* Se realizaron  alianzas estratégicas con la caja de compensación familiar, las AFP, EPS y ARL entre otros, para la ejecución del plan.
* La entidad se vinculó activamente a la programación que en el marco de Bienestar adelantaron entidades del orden Distrital tales como el DASCD, secretaria de salud, Secretaria de Integración entre otras.
2. Durante el primer semestre de 2020: La entidad, en el marco del plan de Bienestar genero actividades   masivas, para contar con un mayor cubrimiento de personal y minimizar costos, aprovechando la contingencia COVID-19, mediante la activacion de plataformas tecnologicas. 
* Se realizaron alianzas estratégicas con la caja de compensación familiar, las AFP, EPS y ARL entre otros, para la ejecución del plan.
* Generar alianzas con entidades distritales, principalmente con el DASCD, para la participación del personal en los programas distritales que para el efecto se adelanten.</t>
  </si>
  <si>
    <t>¿En cuanto a los fondos educativos, se canaliza la oferta distrital del Fondo Educativo en Administración de Recursos para Capacitación Educativa de los Empleados Públicos del Distrito Capital - FRADEC y el Fondo Educativo del Distrito para hijos de empleados - FEDHE? No ha habido necesidad.
Durante el primer semestre de 2019: La Unidad se vinculó las estrategias distritales que, para efectos de capacitación de los funcionarios y sus hijos, se definan, realizando la correspondiente divulgación para la participación del personal.
Durante el primer semestre de 2020: La Unidad se vinculará a las estrategias distritales que para efectos de capacitación de los funcionarios y sus hijos se definan (fondo FRADEC), realizando la correspondiente divulgación para la participación del personal.</t>
  </si>
  <si>
    <t>¿En el caso que se haya adelantado algún rediseño institucional, se han adelantado reuniones técnicas con la Dirección Distrital de Presupuesto de la Secretaría Distrital de Hacienda y con el DASCD, para establecer de manera preliminar la viabilidad técnica y financiera de la propuesta de modificación de las plantas de personal? N/A
¿se han conformado equipos técnicos multidisciplinarios, conformados con personal de su propia planta y, con la asesoría del DASCD? N/A
La Unidad Administrativa Especial de Servicios Públicos-UAESP, no ha planeado o adelantado estudios técnicos de rediseño institucional.</t>
  </si>
  <si>
    <t>¿En el caso de haber realizado concursos públicos abiertos de méritos, los mismos fueron concertados con la Comisión Nacional del Servicio Civil -CNSC, a través del DASCD conforme con las atribuciones conferidas en el artículo 1 del Decreto Distrital 580 de 2017? SI
* La Unidad Administrativa Especial de Servicios Públicos-UAESP, actualmente se encuentra en proceso de concurso público abierto de méritos mediante Acuerdo No. 20191000000216 del 15 de enero de 2019, se aprobaron los ejes temáticos en el mes de julio de 2019 y se está en la fase de evaluacion de requisitos mínimos por parte de la Universidad Libre, entidad seleccionada por la Comisión Nacional del Servicio Civil-CNSC.</t>
  </si>
  <si>
    <t>Para las comisiones de servicios al exterior del secretario de despacho, se contó con la autorización del señor Alcalde Mayor de Bogotá, D.C
¿Contó con la disponibilidad presupuestal requerida para el reconocimiento de los viáticos y gastos de viaje? 
Para las comisiones de servicios al interior del país de cualquiera de los servidores, ¿contó con autorización del secretario de despacho?
Se han contemplado la diferencia en los gastos de viaje cuando estos son cubiertos por otra entidad u organismo
El número de servidores que se desplazan para la comisión es escogido de acuerdo con los objetivos, proyectos y metas previstos para la vigencia. 
Por otra parte, la Entidad Unidad Administrativa Especial de Servicios Públicos certifica que todas las comisiones de servicio al exterior del país de los servidores públicos de cualquier nivel jerárquico cuentan con el visto bueno y aprobación expresa del Alcalde Mayor de Bogotá D.C.</t>
  </si>
  <si>
    <t>Una vez identificada la necesidad de adquirir equipos de cómputo, impresión y fotocopiado o similares ¿ Se han realizado estudios que incluyan ventajas y desventajas en la compra o arrendamiento de estos bienes, a través de la implementación de mejores prácticas, valoración de todos los costos tanto fijos como variables, entre estos: los seguros, actualizaciones, mantenimiento, licenciamiento, etc.? SI
La UAESP certifica que, toda la contratación de servicios administrativos cuenta con el estudio de sector donde se incluye el análisis de las ventajas y desventajas en la compra o arrendamiento de estos bienes.
Con respecto a la contratación de servicios administrativos, la Entidad UAESP implementó las siguientes medidas de austeridad del gasto:
Durante el primer semestre de 2019: Se realizaron las compras por el portal de contratación Colombia Compra Eficiente el cual asigna el precio mas favorable para la entidad.
Durante el primer semestre de 2020: Se realizaron las compras por el portal SECOP II el cual asigna el precio más favorable para la entidad.</t>
  </si>
  <si>
    <t xml:space="preserve">¿Cuando se asigna servicio de telefonía celular con cargo al presupuesto, se realiza  para el nivel directivo que, en razón de las funciones desempeñadas requieren disponibilidad inmediata y comunicación ágil y permanente? SI
¿En cada caso, el plan de telefonía contratado mensualmente para un funcionario del nivel directivo no supera el 50% de un salario mínimo legal mensual vigente SMLMV y se propende por elegir la mejor opción de plan de telefonía en el mercado? SI
¿En el evento en que se supere el monto autorizado de telefonía, los costos adicionales son sufragados directamente por los servidores públicos usuarios del servicio de telefonía móvil?
Con respecto al pago del servicio de telefonía celular la Entidad UAESP implementó las siguientes medidas de austeridad del gasto:
Durante el primer semestre de 2019: La UAESP como medida de austeridad  se acogió a la norma, entregando celulares únicamente a los directivos de la unidad, entregando planes inferiores a un salario minimo legal vigente..
Durante el primer semestre de 2020: La UAESP certifica que la asignación del servicio de telefonía celular se realizó mediante asignación de inventario, solo a servidores públicos del nivel directivo con sus respectivos planes, los cuales no superan un salario minimo legal vigente.
</t>
  </si>
  <si>
    <t xml:space="preserve">¿Se han adoptado modalidades de control para llamadas internacionales, nacionales y a teléfonos celulares, incluyendo la adopción de tecnología IP, teléfonos digitales o tecnologías similares o superiores? SI
Con respecto al pago del servicio de telefonía fija la Entidad UAESP implementó los siguientes mecanismos de control para la realización de llamadas internacionales, nacionales y a teléfonos celulares:
Durante el primer semestre de 2019 y 2020: Se estableció un código el cual es aleatorio para realizar llamadas internacionales, nacionales y/o celulares; este código solo lo autoriza Dirección General previa justificación del porque se va a realizar este tipo de llamada. </t>
  </si>
  <si>
    <t>¿Se asignan vehículos de uso oficial con cargo a recursos de la entidad, exclusivamente a servidores públicos del nivel directivo? SI
¿Para atender las necesidades de transporte de la entidad y para el desempeño de sus funciones, se  realiza la respectiva contratación a través de los procesos de selección objetiva previstos en la ley? SI
¿Cuándo un vehículo oficial se moviliza fuera del perímetro del Distrito Capital cuenta con la autorización previa del jefe de la respectiva entidad y organismo? SI
¿Tienen mecanismos de control como chips o tecnología similar en los vehículos oficiales que registre el consumo diario de combustible en las estaciones de suministro de combustible contratadas para tal efecto? SI
¿Tiene un tope mensual obligatorio de consumo de combustible teniendo en cuenta la clase, modelo y cilindraje de cada vehículo, así como el promedio de kilómetros recorridos? NO
¿Se evalúa mensualmente el consumo de combustible con el fin de realizar los ajustes que impliquen ahorros? SI
¿El mantenimiento del parque automotor se adelanta de acuerdo con un plan programado para el año, revisando su comportamiento y teniendo en cuenta los históricos de esta actividad, en busca de la mayor economía en su ejecución? NO
¿Se adoptan sistemas de monitoreo satelital tipo GPS en los vehículos oficiales? NO
Con respecto al servicio de transporte propio, la Entidad UAESP implementó los siguientes mecanismos de control para garantizar su uso, asignación, mantenimiento y consumo de combustible:
Durante el primer semestre de 2019: Se implemento el CHIP para cada vehículo como mecanismo de control de asignación y consumo de combustible.
Durante el primer semestre de 2020: Se implemento el CHIP para cada vehículo como mecanismo de control de asignación y consumo de combustible, ademas el ordenador del gasto regularizo la pernotada de los vehiculos durante los fines de semana dentro de las instalacioes de la entidad. La UAESP certifica que, para movilizar un vehículo oficial fuera del perímetro distrital, cuenta con la autorización previa del representante legal o a quien delegue, acogiéndose al decreto 381 del 13 de septiembre de 2006.
Las anteriores actividades quedaron dentro de la resolucin de austeridad.</t>
  </si>
  <si>
    <t>¿Se tiene en cuenta el concepto de viabilidad presupuestal de la Secretaría Distrital de Hacienda - Dirección Distrital de Presupuesto, previo el envío y cumplimiento de los requisitos que para el efecto se establezcan? N/A
¿En caso de haber adquirido vehículos, se ha expedido viabilidad presupuestal solamente para efectos de la reposición de los mismos, cuyo valor de adquisición no sobrepase los doscientos (200) Salarios Mínimos Mensuales Legales Vigentes SMMLV? N/A
La UAESP durante el primer semestre de los años 2019 y 2020 no ha adquirido ni repuesto ningún vehículo.</t>
  </si>
  <si>
    <t xml:space="preserve">¿Cuenta con mecanismos tecnológicos que garanticen el uso racional de los servicios de fotocopiado, multicopiado e impresión? SI
¿Han establecido topes de fotocopias o impresiones por dependencias y personas? NO
¿Se han realizado gastos con cargo al presupuesto de la entidad para la impresión de tarjetas de presentación, conmemoraciones, aniversarios o similares? NO
¿Se ha patrocinado, contratado o realizado directamente la edición, impresión o publicación de documentos que no estén relacionados en forma directa con las funciones de la entidad? NO
Con respecto al servicio de fotocopiado e impresión, la Entidad UAESP implementó los siguientes mecanismos de control para garantizar su uso, la eficiencia y austeridad del gasto de este rubro:
Durante el primer semestre de 2019: En las propiedades de cada impresora se tiene configurado para que las impresiones sean a doble cara y la calidad de impresión fuera en borrador, sin desmejorar la calidad esto hace que se reduce costes de impresión al consumir menos tinta y menos esperas ya que es un modo de impresión más rápido.
Durante el primer semestre de 2020: En las propiedades de cada impresora se tiene configurado para que las impresiones sean a doble cara, la calidad de impresión fuera en borrador, sin desmejorar la calidad esto hace que se reduce costes de impresión al consumir menos tinta y menos esperas ya que es un modo de impresión más rápido. Este año las impresoras cuentan con ahorro de energía ya que en este estado se consume menos energía y solo se activa cuando se imprime. </t>
  </si>
  <si>
    <t>¿Toda solicitud de elementos de consumo y devolutivos queda registrada en el Plan Anual de Adquisiciones- PAA de la entidad? NO
¿En el suministro de papelería y elementos de oficina se prioriza la contratación integral que incluya entregas según pedido y niveles de consumo, con el fin de reducir costos por almacenaje, obsolescencia y desperdicio? SI
¿Se reduce el uso de papel con la impresión de documentos estrictamente necesarios y se utilizan las dos (2) caras de las hojas y el empleo de papel reciclable? SI
Durante el primer semestre de 2019 y 2020, Se configuraron las impresoras para imprimir a doble cara, ademas se disminuyo considerablemte el usu de elementos de consumo porla pandemia COVID-19.</t>
  </si>
  <si>
    <t>¿El responsable y ordenador del manejo de la caja menor se ciñe  estrictamente a los gastos que tengan carácter de imprevistos, urgentes, imprescindibles e inaplazables y enmarcados dentro de las políticas de racionalización del gasto? SI
¿Con los recursos de las cajas menores se realiza el fraccionamiento de compras de un mismo elemento y/o servicio, o se adquiere elementos cuya existencia esté comprobada en almacén o se encuentre contratada? NO
¿El representante legal de la entidades reglamenta internamente las cajas menores, de tal manera que se reduzcan sus cuantías y su número no sea superior a dos (2) por entidad? SI
¿Se ha contratado o efectuado gastos con recursos de caja menor para atender servicios de alimentación con destino a reuniones de trabajo? NO
La UAESP certifica que, el funcionamiento de las Cajas Menores se realiza de conformidad con el Decreto Distrital No. 061 de 2007 y se encuentra reglamentado mediante Resolución 057 del 12 de febrero de 2019, donde se determina la cantidad de cajas menores, que corresponde a una.</t>
  </si>
  <si>
    <t>¿ Existen medidas de control y bloqueo o niveles de acceso para el servicio de internet? NO</t>
  </si>
  <si>
    <t xml:space="preserve">¿Los responsables de la administración de los inventarios y stock de elementos controlan los límites adecuados? SI
¿Se realiza seguimiento especial a los elementos que presentan obsolescencia? SI
Se realizan actualizaciones de inventario por funcionario de acuerdo con la rotación de personal la cual se presenta mensualmente, de igual manera se realiza inventario anual. SI
Durante el primer semestre de 2019: Se realizó baja de bienes mediante resolución 250 del 22 de mayo de 2019, producto de la realización de inventarios y respectiva depuración, una vez entregado el concepto técnico de la oficina Asesora de TI, con un total de 69 bienes para baja, los cuales se encontraban totalmente depreciados, razón por la cual no generó afectación contable.
Durante el primer semestre de 2020: Anualmente se hace una toma de inventarios de los bienes de la entidad, se realiza asignación de inventarios personalizados o individuales con soporte firmado.
Para el control de bienes en obsolencia, se aplican los controles establecidos en el Manual de procedimientos administrativo y contable del Distrito, adopatado mediante acto administrativo Resolución 624 de 2019.
</t>
  </si>
  <si>
    <t>¿Se ha realizado contratación que implique mejoras, tales como el embellecimiento, la ornamentación o la instalación o adecuación de acabados estéticos, en bienes inmuebles diferentes a aquellos clasificados como Bienes de Interés Cultural? NO
¿Se han realizado adecuaciones y mantenimientos a bienes inmuebles por razones distintas a las siguientes?:
-Riesgo en la seguridad de los servidores públicos, 
-Necesidad indispensable para el normal funcionamiento de la entidad 
-Necesidad de garantizar la correcta prestación de los servicios a cargo de la entidad. NO
¿Se han adquirido bienes muebles poco significativos para el normal funcionamiento de la entidad? NO
La UAESP certifica que, no ha realizado la contratación de mejoras suntuarias, tales como el embellecimiento, la ornamentación o la instalación o adecuación de acabados estéticos en la o las sedes que ocupa la Entidad.
Con respecto a la adquisición, mantenimiento o reparación de bienes inmuebles o muebles, la UAESP implementó las siguientes medidas de austeridad del gasto:
Durante el primer semestre de 2019 Y 2020: Con referencia al mantenimiento la unidad realizó mediante SECOP II, la selección abreviada de menor cuantía, que garantiza para la entidad trasparencia y precios favorables para la entidad:
Con referencia al mobiliario, la entidad realizo el comparativo arreglo de muebles vs compra de nuevos, adicionalmente se verifico la vida útil de los mismos, concluyendo que la mejor opción era el reemplazo tanto por la parte ergonómica como tecnológica. Por tal razón se realizaron las compras por el portal de contratación Colombia Compra Eficiente el cual asigna el precio más favorable para la entidad.</t>
  </si>
  <si>
    <t>¿Se ha patrocinado, contratado o realizado directamente la edición, impresión, reproducción o publicación de avisos, informes, folletos o textos institucionales, que no estén relacionados en forma directa con las funciones que legalmente cumplen? NO
¿La divulgación de la información relativa al cumplimiento de las funciones de la entidad se realiza mediante la edición, impresión y reproducción de piezas de comunicación, tales como avisos, folletos, cuadernillos, entre  otros, a través de la Imprenta Distrital? NO
¿Se ha contratado publicidad y/o propaganda personalizada (agendas, almanaques, libretas, pocillos, vasos, esferos, regalos corporativos, souvenir o recuerdos, etc.), que carezcan de justificación en las necesidades del servicio? NO
Con respecto a la edición, impresión, reproducción, publicación de avisos, la Unidad Administrativa Especial de Servicios Públicos, UAESP, implementó las siguientes medidas de austeridad del gasto:
Durante el primer semestre de 2019: Se generaron acciones de alto impacto, esto requirió la producción de una serie de materiales impresos; sin embargo, se priorizó la producción de contenidos digitales para publicar a través de redes sociales, correos electrónicos y pantallas de televisión.
Adicionalmente, se generaron piezas y su producción fue en la misma entidad, por concepto de edición, impresión, reproducción, publicación de avisos, informes, folletos o textos institucionales, que están relacionados en forma directa con las funciones legales. 
Durante el primer semestre de 2019: No se han generadoeste año.</t>
  </si>
  <si>
    <t>¿Se han reducido las suscripciones físicas a revistas y periódicos dando preferencia a las suscripciones electrónicas? SI
Durante el primer semestre de 2019: Se mantuvieron las suscripciónes con los mismos proveedores, aprovechando los descuentos y los valores agregados por continuidad con el mismo.
Durante el primer semestre de 2020: Se disminuyo la ontratacion de sucripciones en un 15%.</t>
  </si>
  <si>
    <t>¿Se han restringido la realización o programación de recepciones, fiestas, agasajos o conmemoraciones, y que además incluyan el servicio o suministro de alimentos, que impliquen en todo caso erogaciones con cargo al presupuesto asignado? SI
Con respecto al control para la realización de eventos y conmemoraciones, la UAESP, implementó las siguientes medidas de austeridad:
Durante el primer semestre de 2019: Se redujo el número de eventos. Se realizaron 46 y se mantuvo la misma política: gestionar el apoyo con otras entidades distritales y generar alianzas estratégicas con empresas privadas para apoyar la consecución de los eventos y las conmemoraciones.
Durante el primer semestre de 2020: No se han relizado eventos en esta vigencia.</t>
  </si>
  <si>
    <t>¿Se han establecido metas cuantificables y verificables de ahorro de energía eléctrica (KWH) y agua (Metros Cúbicos), y se realizan evaluaciones mensuales de su cumplimiento? SI
¿Se desarrollan campañas internas de concientización para el  ahorro de agua y energía? SI
La entidad cuenta con el comité PIGA, conformado con un representante de cada una de las subdirecciones y oficinas que conforman la entidad, y en cada una de las reuniones de comité primario, se indica las pautas para ahorro de agua y energía.
La Oficina de TIC, vía correo electrónico realiza constantemente campañas de apagar los sistemas de cómputo y bloqueo de los equipos cuando no se está usando, esto con dos objetivos: Seguridad de la Información y ahorro de energía.
¿Se Incluyen mensajes de ahorro de agua y energía en las comunicaciones internas? SI
¿Se han reforzado o implementado algunas de estas medidas? 
i. Aprovechar al máximo la iluminación natural en las oficinas y apagar las luces cuando no sea necesario mantenerlas encendidas; SI
En la adecuación de infraestructura la UAESP instalo persianas en las ventanas, estas permiten el uso de la luz natural.
ii. Instalar sensores de movimiento o temporizadores en especial áreas como baños, parqueaderos, pasillos y otros lugares que no tienen personal de manera permanente; SI
Se instaló sensores en las baterías de baños ubicadas en el sótano de la entidad, las cuales se iluminan con el movimiento del personal.  
iii. Instalar bombillas o luminarias de bajo consumo y mantenerlos limpios; SI
Se cambió el sistema de luminarias ahorradoras de energía por la tecnología LED, y se cuenta con personal de mantenimiento para realizar la actividad de limpieza
Cuando hay ausencia de personal en las áreas de trabajo las luminarias son apagadas.
En horas de la noche el personal de vigilancia verifica que solo estén encendidas las requeridas para prestar el servicio de vigilancia.
En el Centro la Alquería se cuenta con el sistema de ENERGÍA SOLAR fotovoltaica
iv. Sectorizar el sistema de energía eléctrica de acuerdo con la organización de las oficinas e instalaciones, para la reducción del consumo.
v. ¿Se han preferido el uso de dispositivos ahorradores de agua como inodoros, llaves de lavamanos, pocetas de aseo, etc.? SI
Se realizó el cambio de baterías sanitarias por las baterías ahorradoras de agua. (Sanitarios, lavamanos y duchas).  
vi. ¿Se han optimizado las redes de suministro y desagüe?
¿Se apagan los equipos de cómputo, impresoras, y demás equipos cuando no se estén utilizando y se realizan controles adicionales para garantizar que estén apagados? SI
Se activó las funciones de ahorro energético: “el ordenador se apague de forma automática cuando detecta que no se está usando”.
¿Se realiza compras de equipos teniendo en cuenta criterios de eficiencia energética? SI
Para la adquisición de los equipos de cómputo aplico las fichas verdes las cuales contienen los siguientes criterios ambientales:  1. contar con el etiquetado RETIQ y el rendimiento energético. 2. Para adquirir las impresoras se verifico que dispusieran del SISTEMA DE “AHORRO DE ENERGÍA”.  Una impresora normal puede consumir del orden de 442 W, mientras que en espera con el sistema de ahorro de energía el consumo se reduce a 45 W.</t>
  </si>
  <si>
    <t>¿Se hace uso de los Acuerdos Marco de Precios diseñados por Colombia Compra Eficiente para la adquisición de los bienes y servicios definidos en el Plan Anual de Adquisiciones.?
Durante el primer semestre de 2019:Se realizaron las compras por el portal SECOP II el cual asigna el precio más favorable para la entidad.
Durante el primer semestre de 2020: Se utiliza el aplicativo SECOP.</t>
  </si>
  <si>
    <t>¿Se realiza la contratación de servicios tales como vigilancia, aseo, cafetería, transporte, archivo, mensajería, etc., a través de procesos de selección objetiva previstos en la ley? SI
Durante el primer semestre de 2019: Se realizaron las compras por el portal de contratación Colombia Compra Eficiente el cual asigna el precio mas favorable para la entidad.
Durante el primer semestre de 2020: Se realizaron las compras por el portal SECOP II el cual asigna el precio más favorable para la entidad.</t>
  </si>
  <si>
    <t>¿Se revisan los trámites internos que signifiquen reprocesos, en aras de optimizar el talento humano y los recursos físicos y financieros? SI, todo se ajusta conforme al SGC y MIPG.</t>
  </si>
  <si>
    <t>¿Se publica el la página web los informes relacionados con el gasto público y la gestión realizada sobre las medidas de austeridad implementadas? SI, todo se encuentra en lapagina web en la seccion atencion al ciudadano y trasnparencia.</t>
  </si>
  <si>
    <t>1. SI, La no existencia de personal de planta de la entidad, se justifica a través del formato 208-DGC-Ft-23  Certificación de ausencia de personal.
2. SI, La inexistencia se acredita por el Subdirector Administrativo de la Entidad, encargado del proceso de Talento Humano.
3. El proceso de Adquisición de Bienes y Servicios cuenta con el formato 208-DGC-Ft-87 Sustentación de objetos iguales, documento para autorizar la elaboración de contratos de prestación de servicio profesionales y de apoyo a la gestión con objeto idéntico, con fundamentos legales, además de la sustentación técnica y condiciones especiales debidamente sustentado.
4. No.</t>
  </si>
  <si>
    <t>1.NO
2. Solo se reconoce horas extras a quienes desempeñan el empleo de Conductor de la Dirección General, 
3. no se reconoce en dinero las que exceden el 50% de la ABM de ese empleo y aquellas cuando superan el límite establecido 
4. se compensan a razón de un día por cada 8,5 extras de servicio.</t>
  </si>
  <si>
    <t>Solo se reconoce compensación por vacaciones cuando se retira definitivamente un funcionario de la entidad.</t>
  </si>
  <si>
    <t>Durante el primer semestre de 2020 no se entregaron bonos navideños a hijos de los funcionarios hasta de 13 años y de ningun valor.</t>
  </si>
  <si>
    <t>1.  No, se realizan capacitaciones ofertadas por otras entidades como Veeduria, DASCD entre otras que ofertan cursos que no estan incluidos dentro del plan de capacitación inicial. 
2.No, el plan de capacitación inicial se se diseña de conformidad con el diagnistico de necesidades, sin embargo se divulga y se invita a la participación de las capacitaciones brindadas por otros entes públicos y se incluyen en la evaluación final del plan de capacitación como actividades extras. 
3.No, las capacitaciones ofertadas por el DASCD no son incluidas dentro del contrato realizado para el rubro de capacitación.
4.Si, se divulgan e invitan a participar de la oferta de cursos virtuales brindados por la Secretaria General SOY 10, entre otras entidades que ofertan este tipo de cursos, en la actualidad se realiza netamente con la herramientas tecnologicas.
5.No, dentro de las cpacitaciones ofertadas por la entidad, los funcionarios hacen el uso de sus elementos.</t>
  </si>
  <si>
    <t xml:space="preserve">1.Si, dentro de las actividades programadas dentro del plan de bienestar se incluyen las ofertadas por el DASCD
2.Si, se destina recursos para la celebración del día de la secretaria como actividad institucional </t>
  </si>
  <si>
    <t>La oferta de los fondos FRADEC Y FEDHE se divulga entre los funcionarios de la entidad, no se utiliza recursos por parte de la entidad para estos fondos educativos.</t>
  </si>
  <si>
    <t>La Caja de la Vivienda Popular para el primer semestre de 2019 y de 2020 no ha realizado ningun rediseño institucional, por lo tanto no ha tenido reuniones con la DDP ni con DASCD, ni ha conformado equipos técnicos multidisciplinarios.</t>
  </si>
  <si>
    <t xml:space="preserve"> El consurso abiertosde méritos fue concertado con la CNSC para la provisión de cinco vacantes (4 empleos), conforme lo establece la Ley 909 de 2004 y las normas que así lo reglamentan.</t>
  </si>
  <si>
    <t>Para el primer semestre de 2020 la entidad no autorizo ni canceló a ningun funcionario viáticos y gastos de viaje al interior o al exterior del país.</t>
  </si>
  <si>
    <t>La Entidad no ha realizado ninguna inversión en la adquisición de equipos de cómputo. Debido a la fluctuación de Contratistas, la CVP obta por el arrendamiento de equipos en virtud a que puede solicitar o devolver equipos de acuerdo a la necesidad, con esto, evitamos costos de seguros, mantenimiento y licenciamientos. Dentro del contrato de alquiler se incluye el mantenimiento preventivo/correctivo y el licenciamiento.</t>
  </si>
  <si>
    <t>1. SI
2. SI
¿En el evento en que se supere el monto autorizado de telefonía, los costos adicionales son sufragados directamente por los servidores públicos usuarios del servicio de telefonía móvil? N/A
La Caja de la Vivienda Popular ha implementado como medidas de austeridad del gasto la modificación de los planes de telefonía teniendo el mercado y las ofertas de otras compañías que prestan el mismo servicio.  Adicionalmente algunos Directivos manifestaron que no necesitaban el teléfono celular por lo cual se gestionó la cancelación de algunas líneas telefónicas.</t>
  </si>
  <si>
    <t>Para el pago del servicio de telefonía fija la Caja de la Vivienda Popular implementó a través de la Oficina TIC, mecanismos de control para la realización de llamadas internacionales, nacionales y a teléfonos celulares y como política general esta restringida la salida de llamada internacionales, nacionales y a celulares y se lleva control de los consumos.</t>
  </si>
  <si>
    <t xml:space="preserve">1. SI, al director general
2. SI, para el desarrollo de las actividades misionales de la CVP
3. SI
4. SI,  la instalación de un chip por medio del cual se controla la fecha, hora, vehículo que utilizó el servicio (placas), consumo (galones) y valor del consumo. 
5. SI, se identifica el kilomenraje del vehiculo
6. SI,identificando los tiempos de mantenimiento.
7. SI
8. NO 
Con respecto al servicio de transporte, la Caja de la Vivienda Popular cuenta con un solo vehículo de su propiedad el cual está asignado al Despacho del Director General y tiene establecido como mecanismos de control para el suministro de combustible, la instalación de un chip por medio del cual se controla la fecha, hora, vehículo que utilizó el servicio (placas), consumo (galones) y valor del consumo. </t>
  </si>
  <si>
    <t>¿Se tiene en cuenta el concepto de viabilidad presupuestal de la Secretaría Distrital de Hacienda - Dirección Distrital de Presupuesto, previo el envío y cumplimiento de los requisitos que para el efecto se establezcan? N/A
¿En caso de haber adquirido vehículos, se ha expedido viabilidad presupuestal solamente para efectos de la reposición de los mismos, cuyo valor de adquisición no sobrepase los doscientos (200) Salarios Mínimos Mensuales Legales Vigentes SMMLV? N/A
La Caja de la Vivienda Popular no planea o adelanta proceso para la adquisición o reposición de vehículos y/o maquinaria</t>
  </si>
  <si>
    <t>¿Cuenta con mecanismos tecnológicos que garanticen el uso racional de los servicios de fotocopiado, multicopiado e impresión? SI
¿Han establecido topes de fotocopias o impresiones por dependencias y personas? SI
¿Se han realizado gastos con cargo al presupuesto de la entidad para la impresión de tarjetas de presentación, conmemoraciones, aniversarios o similares? NO
¿Se ha patrocinado, contratado o realizado directamente la edición, impresión o publicación de documentos que no estén relacionados en forma directa con las funciones de la entidad? NO
Durante el primer semestre de 2019 y 2020: Se estableció que el Contratista que presta el servicio de fotocopiado debe contar con la infraestructura operativa de gestión, incluido el servicio de administración, registro y control del centro de fotocopiado, control por áreas y centro de costo, reportes detallados. Cada dependencia maneja una tarjeta con código de barras para el respectivo control.</t>
  </si>
  <si>
    <t>¿Se reduce el uso de papel con la impresión de documentos estrictamente necesarios y se utilizan las dos (2) caras de las hojas y el empleo de papel reciclable? SI
El suministro outsourcing de Papelería y elementos de oficina obedece a las necesidades reales de la Caja de la Vivienda Popular y se lleva control por áreas o centros de costo a través de un aplicativo del proveedor para realizar los pedidos y hacer seguimiento a la entrega de los elementos requeridos por cada una de las dependencias.</t>
  </si>
  <si>
    <r>
      <t xml:space="preserve">1. </t>
    </r>
    <r>
      <rPr>
        <b/>
        <sz val="10"/>
        <color rgb="FFFF0000"/>
        <rFont val="Arial Narrow"/>
        <family val="2"/>
      </rPr>
      <t>SI</t>
    </r>
    <r>
      <rPr>
        <sz val="10"/>
        <color rgb="FFFF0000"/>
        <rFont val="Arial Narrow"/>
        <family val="2"/>
      </rPr>
      <t xml:space="preserve">
2. </t>
    </r>
    <r>
      <rPr>
        <b/>
        <sz val="10"/>
        <color rgb="FFFF0000"/>
        <rFont val="Arial Narrow"/>
        <family val="2"/>
      </rPr>
      <t>NO</t>
    </r>
    <r>
      <rPr>
        <sz val="10"/>
        <color rgb="FFFF0000"/>
        <rFont val="Arial Narrow"/>
        <family val="2"/>
      </rPr>
      <t xml:space="preserve">, </t>
    </r>
    <r>
      <rPr>
        <b/>
        <sz val="10"/>
        <color rgb="FFFF0000"/>
        <rFont val="Arial Narrow"/>
        <family val="2"/>
      </rPr>
      <t>Esta prohibido Fraccionar compras de un mismo elemento y/o servicio segun resolución interna.</t>
    </r>
    <r>
      <rPr>
        <sz val="10"/>
        <color rgb="FFFF0000"/>
        <rFont val="Arial Narrow"/>
        <family val="2"/>
      </rPr>
      <t xml:space="preserve">
3. </t>
    </r>
    <r>
      <rPr>
        <b/>
        <sz val="10"/>
        <color rgb="FFFF0000"/>
        <rFont val="Arial Narrow"/>
        <family val="2"/>
      </rPr>
      <t>SI, bajo la resolución 1879 de 27 de enero de 2020 "Por la cual se constituye y establece el funcionamiento de la Caja Menor para la presente vigencia 2020 con cargo al presupuesto asignado a la Caja de la Vivienda Popular“.
4.</t>
    </r>
    <r>
      <rPr>
        <sz val="10"/>
        <color rgb="FFFF0000"/>
        <rFont val="Arial Narrow"/>
        <family val="2"/>
      </rPr>
      <t xml:space="preserve"> </t>
    </r>
    <r>
      <rPr>
        <b/>
        <sz val="10"/>
        <color rgb="FFFF0000"/>
        <rFont val="Arial Narrow"/>
        <family val="2"/>
      </rPr>
      <t>NO</t>
    </r>
  </si>
  <si>
    <t>Si, existen medidas de control mediante la restricción de navegación y acceso a contenidos por políticas aplicadas a perfiles de usuario.</t>
  </si>
  <si>
    <t xml:space="preserve">1. SI, la caja de la vivienda popular cuenta con herramientas y mecanismos para la correcta administración de los inventarios, basados en la normativa vigente y descrita en la resolución DDC-00001 “por la cual se expide el Manual de Procedimientos Administrativos y Contables para el manejo y control de los bienes en las Entidades de Gobierno Distritales”, siendo la Subdirección Administrativa la dependencia encargada del control y manejo de los bienes muebles de propiedad de la entidad.
2. SI, La Subdirección Administrativa a través del funcionario encargado de inventarios de la Entidad, identifica los bienes muebles que han perdido su vida útil, los que se encuentran obsoletos por cambio de tecnología, y los bienes servibles no utilizables que han cumplido con la función principal para la cual fueron adquiridos por tanto han perdido su utilidad para la entidad.
</t>
  </si>
  <si>
    <t>1.NO, para este periodo no se realizo mejoras
2.NO
3.NO</t>
  </si>
  <si>
    <t>La CVP NO reliaza edición, impresión, reproducción ni publicaciones de aviso, ya que la elaboración de material para socializar las metas, servicios y trámites se realiza de acuerdo a lo establecido con los lineamientos de austeridad del gasto, el cual se realiza en primera instancia y siempre que sea necesario a través de la Imprenta Distrital y buscando los principios de racionalización de papel, tintas y materiales de producción.</t>
  </si>
  <si>
    <t xml:space="preserve">La entidad no cuenta con suscripciones ni a periódicos ni revistas, la información se maneja en suscripciones para acceder de manera digital. </t>
  </si>
  <si>
    <t>NO</t>
  </si>
  <si>
    <t xml:space="preserve">1. SI, Para el primer semestre de la vigencia 2020 de establecieron, de acuerdo con el acta de concertación del PIGA con la Secreataría Distrital de Ambiente, meta de ahorro de energía de 2% y meta de ahorro dea gua de 1,5% , respecto a la vigencia anterior.
Se lleva registro mensual de los consumos y valores pagados por conceptos de consumos de energía y agua (Estadística según periodos de facturación de las empresas de servicios públicos). Se realizan campañas sensibilización permanentes en el ahorro y uso eficiente de estos recursos.
2.SI, Durante el primer semestre 2020 la CAJA DE LA VIVIENDA POPULAR efectuó las siguientes campañas de sensibilización para promover el uso eficiente y el ahorro en el consumo de los servicios públicos.
3.SI, La oficina Asesora de Comunicaciones divulga permanentemente por los distintos canales de la Entidad (Intranet, Correos masivos, pantallas, boletín CVP News) videos y mensajes alusivos al uso eficiente y ahorro de los recursos agua y energía; igualmente en la firma de correo electrónico del referente PIGA se incluyó mensajes a uso eficiente del agua y la energía.
4.SI, 
i. Aprovechar al máximo la iluminación natural en las oficinas y apagar las luces cuando no sea necesario mantenerlas encendidas; SI
El edificio de la Caja de la Vivienda Popular cuenta con ventanales que permiten una iluminación natural apropiada para algunas de las dependencias minimizando la necesidad de encender el alumbrado eléctrico. Al finalizar la jornda laboral todas las luces de la Entidad se apagan cuando no son requeridas, esta labor se adelanta con el apoyo del personal de seguridad. 
ii)  Instalar sensores de movimiento o temporizadores en especial áreas como baños, parqueaderos, pasillos y otros lugares que no tienen personal de manera permanente.
SI. La caja de la Vivienda Popular cuenta con sensores de encendido de luces en los baños y en los sótanos donde funcionan los parqueaderos, estos se activan con el movimiento corporal una vez alguien ha ingresado.
iii. Instalar bombillas o luminarias de bajo consumo y mantenerlos limpios; SI, En su mayoría las dependencias de la Entidad cuentan con sistemas de iluminación ahorrador tipo LED. En este momento la Entidad tiene un cumplimiento del 99% con luminarias de la más alta eficacia. de 2144 puntos de iluminación, tan sólo 10 de ellos son de tipo convencional y 2134 son de tipo LED.
iv. Sectorizar el sistema de energía eléctrica de acuerdo con la organización de las oficinas e instalaciones, para la reducción del consumo. NO
v. ¿Se han preferido el uso de dispositivos ahorradores de agua como inodoros, llaves de lavamanos, pocetas de aseo, etc.? SI
Todos los baños, cocinas y pocetas de agua de la sede Administrativa Carrera 13 No 54-13 cuentan con llaves y dispositivos ahorradores de gua. Se utilizan llaves con fluxómetros que controlan la descarga de agua. La sede de archivo, ubicada en la calle 70 no cuenta con sistemas ahorradores de agua en razón a que es una sede en arriendo. Se está trabajando en la gestión para adecuar los puntos de agua de la sede Archivo con sistemas ahorradores.
vi. ¿Se han optimizado las redes de suministro y desagüe? NO
5. SI, Se promueve continuamente en los funcionarios y contratistas la responsabilidad por el buen eso de los equipos apagándolos cuando han terminado la jornada laboral, especialmente. Falta reforzar y afianzar este comportamiento para evitar desperdicios de energía.
6.¿Se realiza compras de equipos teniendo en cuenta criterios de eficiencia energética? SI.
</t>
  </si>
  <si>
    <t>SI, La Caja de la Vivienda Popular realizó diez (10) contratos para la adquisición de bienes y servicios definidos en el Plan Anual de Adquisiciones vigencia 2020, a través de de los Acuerdos Marco de Precios diseñados por Colombia Compra Eficiente. (Ctos: 319, 426, 524, 525, 526, 532,533, 534, 535 y 536)</t>
  </si>
  <si>
    <t>SI, La contratación de servicios se realiza a través de procesos de selección objetiva previstos en la ley, conforme el articulo 32 del Decreto 492 de 2019.</t>
  </si>
  <si>
    <t xml:space="preserve">.La Entidad cuenta con múltiples trámites internos, los cuales están evidenciados dentro de los Procedimientos establecidos para cada Proceso. (\\10.216.160.201\calidad)
SI, Desde la Oficina Asesora de Planeación, de manera constante, se solicita revisar la documentación del Sistema Integrado de Gestión, de forma tal que se cuente con los documentos, soportes, trámites, acorde a las necesidades de la Entidad.
De igual forma, las herramientas de gestión de la Entidad, cuentan con actividades relacionadas con los trámites internos, las cuales son de reporte periódico. 
</t>
  </si>
  <si>
    <t>SI, De manera trimestral se publica el informe de austeridad del gasto Caja de la Vivienda Popular que tiene como objetivo verificar el cumplimiento de las normas de austeridad pronunciadas por el gobierno nacional de acuerdo con el Decreto 1068 de 2015 y Decreto 492 de 2019.
Ruta de publicación página web: https://www.cajaviviendapopular.gov.co/?q=72-reportes-de-control-interno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</si>
</sst>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quot;$&quot;\ #,##0"/>
    <numFmt numFmtId="165" formatCode="0.0%"/>
  </numFmts>
  <fonts count="19" x14ac:knownFonts="1">
    <font>
      <sz val="11"/>
      <color theme="1"/>
      <name val="Calibri"/>
      <family val="2"/>
      <scheme val="minor"/>
    </font>
    <font>
      <sz val="10"/>
      <color theme="1"/>
      <name val="Arial Narrow"/>
      <family val="2"/>
    </font>
    <font>
      <sz val="11"/>
      <color theme="1"/>
      <name val="Arial Narrow"/>
      <family val="2"/>
    </font>
    <font>
      <b/>
      <u/>
      <sz val="10"/>
      <color theme="1"/>
      <name val="Arial Narrow"/>
      <family val="2"/>
    </font>
    <font>
      <i/>
      <sz val="11"/>
      <color theme="1"/>
      <name val="Arial Narrow"/>
      <family val="2"/>
    </font>
    <font>
      <b/>
      <sz val="11"/>
      <color theme="1"/>
      <name val="Arial Narrow"/>
      <family val="2"/>
    </font>
    <font>
      <sz val="11"/>
      <color theme="1"/>
      <name val="Calibri"/>
      <family val="2"/>
      <scheme val="minor"/>
    </font>
    <font>
      <sz val="11"/>
      <color rgb="FF006100"/>
      <name val="Calibri"/>
      <family val="2"/>
      <scheme val="minor"/>
    </font>
    <font>
      <sz val="11"/>
      <color rgb="FF9C0006"/>
      <name val="Calibri"/>
      <family val="2"/>
      <scheme val="minor"/>
    </font>
    <font>
      <sz val="11"/>
      <name val="Calibri"/>
      <family val="2"/>
      <scheme val="minor"/>
    </font>
    <font>
      <sz val="10"/>
      <name val="Arial Narrow"/>
      <family val="2"/>
    </font>
    <font>
      <sz val="10"/>
      <name val="Arial Narrow"/>
    </font>
    <font>
      <b/>
      <sz val="9"/>
      <color rgb="FF000000"/>
      <name val="Tahoma"/>
      <family val="2"/>
    </font>
    <font>
      <sz val="9"/>
      <color rgb="FF000000"/>
      <name val="Tahoma"/>
      <family val="2"/>
    </font>
    <font>
      <b/>
      <sz val="9"/>
      <color indexed="81"/>
      <name val="Tahoma"/>
      <family val="2"/>
    </font>
    <font>
      <sz val="9"/>
      <color indexed="81"/>
      <name val="Tahoma"/>
      <family val="2"/>
    </font>
    <font>
      <sz val="10"/>
      <color rgb="FFFF0000"/>
      <name val="Arial Narrow"/>
      <family val="2"/>
    </font>
    <font>
      <b/>
      <sz val="10"/>
      <color rgb="FFFF0000"/>
      <name val="Arial Narrow"/>
      <family val="2"/>
    </font>
    <font>
      <b/>
      <sz val="10"/>
      <name val="Arial Narrow"/>
      <family val="2"/>
    </font>
  </fonts>
  <fills count="7">
    <fill>
      <patternFill patternType="none"/>
    </fill>
    <fill>
      <patternFill patternType="gray125"/>
    </fill>
    <fill>
      <patternFill patternType="solid">
        <fgColor rgb="FFC6EFCE"/>
      </patternFill>
    </fill>
    <fill>
      <patternFill patternType="solid">
        <fgColor rgb="FFFFC7CE"/>
      </patternFill>
    </fill>
    <fill>
      <patternFill patternType="solid">
        <fgColor theme="9" tint="0.59999389629810485"/>
        <bgColor indexed="64"/>
      </patternFill>
    </fill>
    <fill>
      <patternFill patternType="solid">
        <fgColor theme="9" tint="0.79998168889431442"/>
        <bgColor indexed="64"/>
      </patternFill>
    </fill>
    <fill>
      <patternFill patternType="solid">
        <fgColor rgb="FFC6E0B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7" fillId="2" borderId="0" applyNumberFormat="0" applyBorder="0" applyAlignment="0" applyProtection="0"/>
    <xf numFmtId="0" fontId="8" fillId="3" borderId="0" applyNumberFormat="0" applyBorder="0" applyAlignment="0" applyProtection="0"/>
    <xf numFmtId="9" fontId="6" fillId="0" borderId="0" applyFont="0" applyFill="0" applyBorder="0" applyAlignment="0" applyProtection="0"/>
  </cellStyleXfs>
  <cellXfs count="101">
    <xf numFmtId="0" fontId="0" fillId="0" borderId="0" xfId="0"/>
    <xf numFmtId="0" fontId="2" fillId="0" borderId="0" xfId="0" applyFont="1"/>
    <xf numFmtId="0" fontId="1" fillId="0" borderId="0" xfId="0" applyFont="1" applyAlignment="1">
      <alignment horizontal="left" vertical="center"/>
    </xf>
    <xf numFmtId="0" fontId="1" fillId="0" borderId="0" xfId="0" applyFont="1"/>
    <xf numFmtId="0" fontId="1" fillId="0" borderId="0" xfId="0" applyFont="1" applyFill="1" applyAlignment="1">
      <alignment horizontal="left" vertical="center"/>
    </xf>
    <xf numFmtId="164" fontId="1" fillId="0" borderId="0" xfId="0" applyNumberFormat="1" applyFont="1" applyAlignment="1">
      <alignment horizontal="right" vertical="center"/>
    </xf>
    <xf numFmtId="165" fontId="1" fillId="0" borderId="0" xfId="0" applyNumberFormat="1" applyFont="1" applyAlignment="1">
      <alignment horizontal="center"/>
    </xf>
    <xf numFmtId="164" fontId="1" fillId="0" borderId="1" xfId="0" applyNumberFormat="1" applyFont="1" applyBorder="1" applyAlignment="1">
      <alignment horizontal="right" vertical="center"/>
    </xf>
    <xf numFmtId="0" fontId="2" fillId="0" borderId="0" xfId="0" applyFont="1" applyBorder="1"/>
    <xf numFmtId="0" fontId="2" fillId="0" borderId="2"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3" xfId="0" applyFont="1" applyBorder="1"/>
    <xf numFmtId="0" fontId="2" fillId="0" borderId="4" xfId="0" applyFont="1" applyBorder="1"/>
    <xf numFmtId="164" fontId="1" fillId="0" borderId="1" xfId="0" applyNumberFormat="1" applyFont="1" applyFill="1" applyBorder="1" applyAlignment="1">
      <alignment horizontal="right" vertical="center"/>
    </xf>
    <xf numFmtId="164"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xf>
    <xf numFmtId="0" fontId="1" fillId="0" borderId="1" xfId="0" applyFont="1" applyFill="1" applyBorder="1" applyAlignment="1">
      <alignment horizontal="left" vertical="center" wrapText="1"/>
    </xf>
    <xf numFmtId="165" fontId="1" fillId="0" borderId="1" xfId="0" applyNumberFormat="1" applyFont="1" applyBorder="1" applyAlignment="1">
      <alignment horizontal="center" vertical="center"/>
    </xf>
    <xf numFmtId="165" fontId="1" fillId="0" borderId="1" xfId="0" applyNumberFormat="1" applyFont="1" applyFill="1" applyBorder="1" applyAlignment="1">
      <alignment horizontal="center"/>
    </xf>
    <xf numFmtId="165" fontId="1" fillId="0" borderId="1"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165" fontId="1" fillId="4" borderId="1" xfId="0" applyNumberFormat="1" applyFont="1" applyFill="1" applyBorder="1" applyAlignment="1">
      <alignment horizontal="center"/>
    </xf>
    <xf numFmtId="164" fontId="1" fillId="4" borderId="1" xfId="0" applyNumberFormat="1" applyFont="1" applyFill="1" applyBorder="1" applyAlignment="1">
      <alignment horizontal="right" vertical="center"/>
    </xf>
    <xf numFmtId="165" fontId="1" fillId="4" borderId="1" xfId="0" applyNumberFormat="1" applyFont="1" applyFill="1" applyBorder="1" applyAlignment="1">
      <alignment horizontal="center" vertical="center"/>
    </xf>
    <xf numFmtId="0" fontId="1" fillId="4" borderId="1" xfId="3" applyNumberFormat="1" applyFont="1" applyFill="1" applyBorder="1" applyAlignment="1">
      <alignment horizontal="center" vertical="center"/>
    </xf>
    <xf numFmtId="165" fontId="1" fillId="4" borderId="1" xfId="3" applyNumberFormat="1" applyFont="1" applyFill="1" applyBorder="1" applyAlignment="1">
      <alignment horizontal="center" vertical="center"/>
    </xf>
    <xf numFmtId="164" fontId="9" fillId="0" borderId="1" xfId="1" applyNumberFormat="1" applyFont="1" applyFill="1" applyBorder="1" applyAlignment="1">
      <alignment horizontal="right" vertical="center"/>
    </xf>
    <xf numFmtId="164" fontId="10" fillId="0" borderId="1" xfId="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center"/>
    </xf>
    <xf numFmtId="165" fontId="10" fillId="0" borderId="1" xfId="0" applyNumberFormat="1" applyFont="1" applyFill="1" applyBorder="1" applyAlignment="1">
      <alignment horizontal="center"/>
    </xf>
    <xf numFmtId="165" fontId="10" fillId="0" borderId="1" xfId="0" applyNumberFormat="1" applyFont="1" applyFill="1" applyBorder="1" applyAlignment="1">
      <alignment horizontal="center" vertical="center"/>
    </xf>
    <xf numFmtId="164" fontId="10" fillId="4" borderId="1" xfId="0" applyNumberFormat="1" applyFont="1" applyFill="1" applyBorder="1" applyAlignment="1">
      <alignment horizontal="center" vertical="center" wrapText="1"/>
    </xf>
    <xf numFmtId="164" fontId="10" fillId="4" borderId="1" xfId="0" applyNumberFormat="1" applyFont="1" applyFill="1" applyBorder="1" applyAlignment="1">
      <alignment horizontal="center" vertical="center"/>
    </xf>
    <xf numFmtId="165" fontId="10" fillId="4" borderId="1" xfId="0" applyNumberFormat="1" applyFont="1" applyFill="1" applyBorder="1" applyAlignment="1">
      <alignment horizontal="center"/>
    </xf>
    <xf numFmtId="164" fontId="9" fillId="4" borderId="1" xfId="1" applyNumberFormat="1" applyFont="1" applyFill="1" applyBorder="1" applyAlignment="1">
      <alignment horizontal="right" vertical="center"/>
    </xf>
    <xf numFmtId="164" fontId="10" fillId="4" borderId="1" xfId="0" applyNumberFormat="1" applyFont="1" applyFill="1" applyBorder="1" applyAlignment="1">
      <alignment horizontal="right" vertical="center"/>
    </xf>
    <xf numFmtId="165" fontId="10" fillId="4" borderId="1" xfId="0" applyNumberFormat="1" applyFont="1" applyFill="1" applyBorder="1" applyAlignment="1">
      <alignment horizontal="center" vertical="center"/>
    </xf>
    <xf numFmtId="0" fontId="1" fillId="0" borderId="1" xfId="0" applyFont="1" applyFill="1" applyBorder="1"/>
    <xf numFmtId="164" fontId="1" fillId="0" borderId="1" xfId="0" applyNumberFormat="1" applyFont="1" applyFill="1" applyBorder="1" applyAlignment="1">
      <alignment horizontal="left" vertical="center"/>
    </xf>
    <xf numFmtId="0" fontId="2" fillId="5" borderId="0" xfId="0" applyFont="1" applyFill="1" applyBorder="1" applyAlignment="1">
      <alignment horizontal="center" vertical="center"/>
    </xf>
    <xf numFmtId="0" fontId="5" fillId="5" borderId="0" xfId="0" applyFont="1" applyFill="1" applyBorder="1"/>
    <xf numFmtId="0" fontId="2" fillId="5" borderId="0" xfId="0" applyFont="1" applyFill="1" applyBorder="1" applyAlignment="1">
      <alignment wrapText="1"/>
    </xf>
    <xf numFmtId="0" fontId="2" fillId="5" borderId="0" xfId="0" applyFont="1" applyFill="1" applyBorder="1"/>
    <xf numFmtId="0" fontId="5" fillId="5" borderId="0" xfId="0" applyFont="1" applyFill="1" applyBorder="1" applyAlignment="1">
      <alignment horizontal="center" vertical="center"/>
    </xf>
    <xf numFmtId="164" fontId="1" fillId="0" borderId="1" xfId="0" applyNumberFormat="1" applyFont="1" applyBorder="1" applyAlignment="1">
      <alignment horizontal="right" vertical="center" wrapText="1"/>
    </xf>
    <xf numFmtId="164" fontId="11" fillId="4" borderId="1" xfId="0" applyNumberFormat="1" applyFont="1" applyFill="1" applyBorder="1" applyAlignment="1">
      <alignment horizontal="right" vertical="center"/>
    </xf>
    <xf numFmtId="164" fontId="10" fillId="4" borderId="1" xfId="0" applyNumberFormat="1" applyFont="1" applyFill="1" applyBorder="1" applyAlignment="1">
      <alignment horizontal="right" vertical="center" wrapText="1"/>
    </xf>
    <xf numFmtId="0" fontId="1" fillId="4" borderId="1" xfId="0" applyFont="1" applyFill="1" applyBorder="1" applyAlignment="1">
      <alignment vertical="top" wrapText="1"/>
    </xf>
    <xf numFmtId="0" fontId="1" fillId="0" borderId="1" xfId="0" applyFont="1" applyBorder="1" applyAlignment="1">
      <alignment vertical="top" wrapText="1"/>
    </xf>
    <xf numFmtId="9" fontId="1" fillId="4" borderId="1" xfId="3" applyFont="1" applyFill="1" applyBorder="1" applyAlignment="1">
      <alignment horizontal="center" vertical="center"/>
    </xf>
    <xf numFmtId="6" fontId="1" fillId="4" borderId="1" xfId="0" applyNumberFormat="1" applyFont="1" applyFill="1" applyBorder="1" applyAlignment="1">
      <alignment horizontal="right" vertical="center"/>
    </xf>
    <xf numFmtId="6" fontId="1" fillId="0" borderId="1" xfId="0" applyNumberFormat="1" applyFont="1" applyFill="1" applyBorder="1" applyAlignment="1">
      <alignment horizontal="right" vertical="center"/>
    </xf>
    <xf numFmtId="6" fontId="10" fillId="4" borderId="1" xfId="0" applyNumberFormat="1" applyFont="1" applyFill="1" applyBorder="1" applyAlignment="1">
      <alignment horizontal="right" vertical="center"/>
    </xf>
    <xf numFmtId="6" fontId="1" fillId="0" borderId="1" xfId="0" applyNumberFormat="1" applyFont="1" applyBorder="1" applyAlignment="1">
      <alignment horizontal="right" vertical="center"/>
    </xf>
    <xf numFmtId="164" fontId="1" fillId="4" borderId="1" xfId="0" applyNumberFormat="1" applyFont="1" applyFill="1" applyBorder="1" applyAlignment="1">
      <alignment vertical="top"/>
    </xf>
    <xf numFmtId="164" fontId="1" fillId="0" borderId="1" xfId="0" applyNumberFormat="1" applyFont="1" applyBorder="1" applyAlignment="1">
      <alignment vertical="top"/>
    </xf>
    <xf numFmtId="0" fontId="1" fillId="0" borderId="0" xfId="0" applyFont="1" applyAlignment="1">
      <alignment vertical="top"/>
    </xf>
    <xf numFmtId="0" fontId="1" fillId="4" borderId="1" xfId="0" applyFont="1" applyFill="1" applyBorder="1" applyAlignment="1">
      <alignment horizontal="left" vertical="top" wrapText="1"/>
    </xf>
    <xf numFmtId="0" fontId="1" fillId="0" borderId="0" xfId="0" applyFont="1" applyAlignment="1">
      <alignment vertical="top" wrapText="1"/>
    </xf>
    <xf numFmtId="9" fontId="1" fillId="0" borderId="1" xfId="3" applyFont="1" applyBorder="1" applyAlignment="1">
      <alignment horizontal="center" vertical="center"/>
    </xf>
    <xf numFmtId="165" fontId="10" fillId="0" borderId="1" xfId="0" applyNumberFormat="1" applyFont="1" applyBorder="1" applyAlignment="1">
      <alignment horizontal="center" vertical="center"/>
    </xf>
    <xf numFmtId="164" fontId="1" fillId="0" borderId="1" xfId="0" applyNumberFormat="1" applyFont="1" applyBorder="1" applyAlignment="1">
      <alignment horizontal="right"/>
    </xf>
    <xf numFmtId="164" fontId="1" fillId="0" borderId="1" xfId="0" applyNumberFormat="1" applyFont="1" applyBorder="1" applyAlignment="1">
      <alignment horizontal="left" vertical="center"/>
    </xf>
    <xf numFmtId="0" fontId="1" fillId="5" borderId="1" xfId="0" applyFont="1" applyFill="1" applyBorder="1" applyAlignment="1">
      <alignment horizontal="left" vertical="center" wrapText="1"/>
    </xf>
    <xf numFmtId="0" fontId="1" fillId="0" borderId="0" xfId="0" applyFont="1" applyAlignment="1">
      <alignment vertical="center" wrapText="1"/>
    </xf>
    <xf numFmtId="0" fontId="1" fillId="5" borderId="1" xfId="0" applyFont="1" applyFill="1" applyBorder="1" applyAlignment="1">
      <alignment horizontal="left" vertical="center"/>
    </xf>
    <xf numFmtId="0" fontId="16" fillId="4" borderId="1" xfId="0" applyFont="1" applyFill="1" applyBorder="1" applyAlignment="1">
      <alignment vertical="top" wrapText="1"/>
    </xf>
    <xf numFmtId="0" fontId="16" fillId="0" borderId="1" xfId="0" applyFont="1" applyBorder="1" applyAlignment="1">
      <alignment vertical="top" wrapText="1"/>
    </xf>
    <xf numFmtId="0" fontId="16" fillId="0" borderId="1" xfId="0" applyFont="1" applyBorder="1" applyAlignment="1">
      <alignment vertical="center" wrapText="1"/>
    </xf>
    <xf numFmtId="0" fontId="16" fillId="6" borderId="0" xfId="0" quotePrefix="1" applyFont="1" applyFill="1" applyAlignment="1">
      <alignment vertical="center" wrapText="1"/>
    </xf>
    <xf numFmtId="0" fontId="10" fillId="4" borderId="1" xfId="0" applyFont="1" applyFill="1" applyBorder="1" applyAlignment="1">
      <alignment vertical="center" wrapText="1"/>
    </xf>
    <xf numFmtId="0" fontId="10" fillId="4" borderId="1" xfId="0" applyFont="1" applyFill="1" applyBorder="1" applyAlignment="1">
      <alignment vertical="top" wrapText="1"/>
    </xf>
    <xf numFmtId="0" fontId="10" fillId="4" borderId="1" xfId="0" applyFont="1" applyFill="1" applyBorder="1" applyAlignment="1">
      <alignment horizontal="left" vertical="center" wrapText="1"/>
    </xf>
    <xf numFmtId="0" fontId="10" fillId="0" borderId="1" xfId="0" applyFont="1" applyBorder="1" applyAlignment="1">
      <alignment vertical="top" wrapText="1"/>
    </xf>
    <xf numFmtId="0" fontId="10" fillId="0" borderId="1" xfId="0" applyFont="1" applyBorder="1" applyAlignment="1">
      <alignment vertical="center" wrapText="1"/>
    </xf>
    <xf numFmtId="0" fontId="10" fillId="6" borderId="0" xfId="0" quotePrefix="1" applyFont="1" applyFill="1" applyAlignment="1">
      <alignment vertical="top" wrapText="1"/>
    </xf>
    <xf numFmtId="0" fontId="10" fillId="0" borderId="1" xfId="0" applyFont="1" applyBorder="1" applyAlignment="1">
      <alignment horizontal="left" vertical="center" wrapText="1"/>
    </xf>
    <xf numFmtId="0" fontId="10" fillId="4" borderId="1" xfId="0" applyFont="1" applyFill="1" applyBorder="1" applyAlignment="1">
      <alignment horizontal="left" vertical="top" wrapText="1"/>
    </xf>
    <xf numFmtId="0" fontId="10" fillId="4" borderId="1" xfId="0" applyFont="1" applyFill="1" applyBorder="1" applyAlignment="1">
      <alignment vertical="top"/>
    </xf>
    <xf numFmtId="49" fontId="10" fillId="0" borderId="1" xfId="0" applyNumberFormat="1" applyFont="1" applyBorder="1" applyAlignment="1">
      <alignment vertical="top" wrapText="1"/>
    </xf>
    <xf numFmtId="0" fontId="10" fillId="4" borderId="1" xfId="0" applyFont="1" applyFill="1" applyBorder="1" applyAlignment="1">
      <alignment horizontal="center" vertical="center" wrapText="1"/>
    </xf>
    <xf numFmtId="0" fontId="10" fillId="4" borderId="1" xfId="0" applyFont="1" applyFill="1" applyBorder="1" applyAlignment="1">
      <alignment horizontal="justify" vertical="center" wrapText="1"/>
    </xf>
    <xf numFmtId="0" fontId="10" fillId="0" borderId="1" xfId="0" applyFont="1" applyBorder="1" applyAlignment="1">
      <alignment vertical="center"/>
    </xf>
    <xf numFmtId="164" fontId="1" fillId="4" borderId="1"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64" fontId="1" fillId="0" borderId="1" xfId="0" applyNumberFormat="1" applyFont="1" applyBorder="1" applyAlignment="1">
      <alignment horizontal="center" vertical="center"/>
    </xf>
    <xf numFmtId="164" fontId="1" fillId="0" borderId="1" xfId="0" applyNumberFormat="1" applyFont="1" applyFill="1" applyBorder="1" applyAlignment="1">
      <alignment horizontal="center" vertical="center"/>
    </xf>
    <xf numFmtId="164" fontId="9" fillId="4" borderId="1" xfId="1" applyNumberFormat="1" applyFont="1" applyFill="1" applyBorder="1" applyAlignment="1">
      <alignment horizontal="center" vertical="center"/>
    </xf>
    <xf numFmtId="164" fontId="1" fillId="4" borderId="1" xfId="0" applyNumberFormat="1" applyFont="1" applyFill="1" applyBorder="1" applyAlignment="1">
      <alignment horizontal="center" vertical="center"/>
    </xf>
    <xf numFmtId="164" fontId="1" fillId="0" borderId="1" xfId="0" applyNumberFormat="1" applyFont="1" applyBorder="1" applyAlignment="1">
      <alignment horizontal="center" vertical="center"/>
    </xf>
    <xf numFmtId="164" fontId="9" fillId="0" borderId="1" xfId="1" applyNumberFormat="1" applyFont="1" applyFill="1" applyBorder="1" applyAlignment="1">
      <alignment horizontal="center" vertical="center"/>
    </xf>
    <xf numFmtId="0" fontId="1" fillId="0" borderId="1" xfId="0" applyFont="1" applyFill="1" applyBorder="1" applyAlignment="1">
      <alignment horizontal="center" vertical="center"/>
    </xf>
    <xf numFmtId="164" fontId="9" fillId="0" borderId="1" xfId="2" applyNumberFormat="1" applyFont="1" applyFill="1" applyBorder="1" applyAlignment="1">
      <alignment horizontal="center" vertical="center"/>
    </xf>
    <xf numFmtId="0" fontId="1" fillId="0" borderId="10" xfId="0" applyFont="1" applyFill="1" applyBorder="1" applyAlignment="1">
      <alignment horizontal="center"/>
    </xf>
    <xf numFmtId="0" fontId="1" fillId="0" borderId="11" xfId="0" applyFont="1" applyFill="1" applyBorder="1" applyAlignment="1">
      <alignment horizontal="center"/>
    </xf>
    <xf numFmtId="0" fontId="1" fillId="0" borderId="1" xfId="0" applyFont="1" applyFill="1" applyBorder="1" applyAlignment="1">
      <alignment horizontal="left" vertical="center"/>
    </xf>
  </cellXfs>
  <cellStyles count="4">
    <cellStyle name="Bueno" xfId="1" builtinId="26"/>
    <cellStyle name="Incorrecto" xfId="2" builtinId="2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Katina Duran Salcedo" id="{CAED8C4A-0906-4B19-892A-240301258DFB}" userId="S::katina.duran@habitatbogota.gov.co::e75440a9-25ae-4a36-b2e4-7bb83705e36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U4" dT="2020-08-11T21:30:56.27" personId="{CAED8C4A-0906-4B19-892A-240301258DFB}" id="{39A8BBA1-6A98-4223-97D2-7D08A18F0838}">
    <text xml:space="preserve">vigilancia, aseo y transp
</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F10"/>
  <sheetViews>
    <sheetView showGridLines="0" workbookViewId="0">
      <selection activeCell="G1" sqref="G1"/>
    </sheetView>
  </sheetViews>
  <sheetFormatPr baseColWidth="10" defaultColWidth="11.5" defaultRowHeight="14" x14ac:dyDescent="0.15"/>
  <cols>
    <col min="1" max="3" width="11.5" style="1"/>
    <col min="4" max="4" width="18.5" style="1" customWidth="1"/>
    <col min="5" max="5" width="34.1640625" style="1" customWidth="1"/>
    <col min="6" max="16384" width="11.5" style="1"/>
  </cols>
  <sheetData>
    <row r="4" spans="1:6" ht="15" thickBot="1" x14ac:dyDescent="0.2">
      <c r="B4" s="8"/>
      <c r="C4" s="8"/>
      <c r="D4" s="8"/>
      <c r="E4" s="8"/>
      <c r="F4" s="8"/>
    </row>
    <row r="5" spans="1:6" x14ac:dyDescent="0.15">
      <c r="A5" s="8"/>
      <c r="B5" s="9"/>
      <c r="C5" s="15"/>
      <c r="D5" s="15"/>
      <c r="E5" s="15"/>
      <c r="F5" s="16"/>
    </row>
    <row r="6" spans="1:6" ht="30" x14ac:dyDescent="0.15">
      <c r="A6" s="8"/>
      <c r="B6" s="10"/>
      <c r="C6" s="44" t="s">
        <v>0</v>
      </c>
      <c r="D6" s="45" t="s">
        <v>1</v>
      </c>
      <c r="E6" s="46" t="s">
        <v>2</v>
      </c>
      <c r="F6" s="11"/>
    </row>
    <row r="7" spans="1:6" x14ac:dyDescent="0.15">
      <c r="A7" s="8"/>
      <c r="B7" s="10"/>
      <c r="C7" s="47"/>
      <c r="D7" s="47"/>
      <c r="E7" s="47" t="s">
        <v>3</v>
      </c>
      <c r="F7" s="11"/>
    </row>
    <row r="8" spans="1:6" x14ac:dyDescent="0.15">
      <c r="A8" s="8"/>
      <c r="B8" s="10"/>
      <c r="C8" s="8"/>
      <c r="D8" s="8"/>
      <c r="E8" s="8"/>
      <c r="F8" s="11"/>
    </row>
    <row r="9" spans="1:6" ht="60" x14ac:dyDescent="0.15">
      <c r="A9" s="8"/>
      <c r="B9" s="10"/>
      <c r="C9" s="44" t="s">
        <v>0</v>
      </c>
      <c r="D9" s="48" t="s">
        <v>4</v>
      </c>
      <c r="E9" s="46" t="s">
        <v>5</v>
      </c>
      <c r="F9" s="11"/>
    </row>
    <row r="10" spans="1:6" ht="15" thickBot="1" x14ac:dyDescent="0.2">
      <c r="A10" s="8"/>
      <c r="B10" s="12"/>
      <c r="C10" s="13"/>
      <c r="D10" s="13"/>
      <c r="E10" s="13"/>
      <c r="F10" s="1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Z8"/>
  <sheetViews>
    <sheetView zoomScaleNormal="100" workbookViewId="0">
      <pane xSplit="2" ySplit="3" topLeftCell="CJ4" activePane="bottomRight" state="frozen"/>
      <selection pane="topRight" activeCell="C1" sqref="C1"/>
      <selection pane="bottomLeft" activeCell="A4" sqref="A4"/>
      <selection pane="bottomRight" activeCell="C8" sqref="C8"/>
    </sheetView>
  </sheetViews>
  <sheetFormatPr baseColWidth="10" defaultColWidth="11.5" defaultRowHeight="13" x14ac:dyDescent="0.15"/>
  <cols>
    <col min="1" max="1" width="11.5" style="3"/>
    <col min="2" max="2" width="40.6640625" style="4" customWidth="1"/>
    <col min="3" max="4" width="17" style="5" bestFit="1" customWidth="1"/>
    <col min="5" max="5" width="15.6640625" style="5" customWidth="1"/>
    <col min="6" max="6" width="11.33203125" style="6" customWidth="1"/>
    <col min="7" max="9" width="15.6640625" style="5" customWidth="1"/>
    <col min="10" max="10" width="11.33203125" style="6" customWidth="1"/>
    <col min="11" max="13" width="15.6640625" style="5" customWidth="1"/>
    <col min="14" max="14" width="11.33203125" style="6" customWidth="1"/>
    <col min="15" max="17" width="15.6640625" style="5" customWidth="1"/>
    <col min="18" max="18" width="11.33203125" style="6" customWidth="1"/>
    <col min="19" max="21" width="15.6640625" style="5" customWidth="1"/>
    <col min="22" max="22" width="11.33203125" style="6" customWidth="1"/>
    <col min="23" max="25" width="15.6640625" style="5" customWidth="1"/>
    <col min="26" max="26" width="11.33203125" style="6" customWidth="1"/>
    <col min="27" max="29" width="15.6640625" style="5" customWidth="1"/>
    <col min="30" max="30" width="11.33203125" style="6" customWidth="1"/>
    <col min="31" max="33" width="15.6640625" style="5" customWidth="1"/>
    <col min="34" max="34" width="11.33203125" style="6" customWidth="1"/>
    <col min="35" max="37" width="15.6640625" style="5" customWidth="1"/>
    <col min="38" max="38" width="11.33203125" style="6" customWidth="1"/>
    <col min="39" max="41" width="15.6640625" style="5" customWidth="1"/>
    <col min="42" max="42" width="11.33203125" style="6" customWidth="1"/>
    <col min="43" max="45" width="15.6640625" style="5" customWidth="1"/>
    <col min="46" max="46" width="11.33203125" style="6" customWidth="1"/>
    <col min="47" max="49" width="15.6640625" style="5" customWidth="1"/>
    <col min="50" max="50" width="11.33203125" style="6" customWidth="1"/>
    <col min="51" max="53" width="15.6640625" style="5" customWidth="1"/>
    <col min="54" max="54" width="11.33203125" style="6" customWidth="1"/>
    <col min="55" max="57" width="15.6640625" style="5" customWidth="1"/>
    <col min="58" max="58" width="11.33203125" style="6" customWidth="1"/>
    <col min="59" max="60" width="9" style="5" bestFit="1" customWidth="1"/>
    <col min="61" max="61" width="7.83203125" style="5" bestFit="1" customWidth="1"/>
    <col min="62" max="66" width="11.33203125" style="6" customWidth="1"/>
    <col min="67" max="69" width="15.6640625" style="5" customWidth="1"/>
    <col min="70" max="70" width="24" style="6" customWidth="1"/>
    <col min="71" max="73" width="15.6640625" style="5" customWidth="1"/>
    <col min="74" max="74" width="11.33203125" style="6" customWidth="1"/>
    <col min="75" max="77" width="15.6640625" style="5" customWidth="1"/>
    <col min="78" max="78" width="11.33203125" style="6" customWidth="1"/>
    <col min="79" max="81" width="15.6640625" style="5" customWidth="1"/>
    <col min="82" max="82" width="11.33203125" style="6" customWidth="1"/>
    <col min="83" max="85" width="15.6640625" style="5" customWidth="1"/>
    <col min="86" max="86" width="11.33203125" style="6" customWidth="1"/>
    <col min="87" max="89" width="15.6640625" style="5" customWidth="1"/>
    <col min="90" max="90" width="11.33203125" style="6" customWidth="1"/>
    <col min="91" max="93" width="15.6640625" style="5" customWidth="1"/>
    <col min="94" max="94" width="11.33203125" style="6" customWidth="1"/>
    <col min="95" max="97" width="15.6640625" style="5" customWidth="1"/>
    <col min="98" max="98" width="11.33203125" style="6" customWidth="1"/>
    <col min="99" max="101" width="15.6640625" style="5" customWidth="1"/>
    <col min="102" max="102" width="11.33203125" style="6" customWidth="1"/>
    <col min="103" max="103" width="18.83203125" style="3" customWidth="1"/>
    <col min="104" max="104" width="16.6640625" style="3" customWidth="1"/>
    <col min="105" max="16384" width="11.5" style="3"/>
  </cols>
  <sheetData>
    <row r="2" spans="2:104" ht="15.75" customHeight="1" x14ac:dyDescent="0.15">
      <c r="B2" s="96" t="s">
        <v>6</v>
      </c>
      <c r="C2" s="93" t="s">
        <v>7</v>
      </c>
      <c r="D2" s="93"/>
      <c r="E2" s="93"/>
      <c r="F2" s="93"/>
      <c r="G2" s="94" t="s">
        <v>8</v>
      </c>
      <c r="H2" s="94"/>
      <c r="I2" s="94"/>
      <c r="J2" s="94"/>
      <c r="K2" s="93" t="s">
        <v>9</v>
      </c>
      <c r="L2" s="93"/>
      <c r="M2" s="93"/>
      <c r="N2" s="93"/>
      <c r="O2" s="94" t="s">
        <v>10</v>
      </c>
      <c r="P2" s="94"/>
      <c r="Q2" s="94"/>
      <c r="R2" s="94"/>
      <c r="S2" s="93" t="s">
        <v>11</v>
      </c>
      <c r="T2" s="93"/>
      <c r="U2" s="93"/>
      <c r="V2" s="93"/>
      <c r="W2" s="95" t="s">
        <v>12</v>
      </c>
      <c r="X2" s="95"/>
      <c r="Y2" s="95"/>
      <c r="Z2" s="95"/>
      <c r="AA2" s="93" t="s">
        <v>13</v>
      </c>
      <c r="AB2" s="93"/>
      <c r="AC2" s="93"/>
      <c r="AD2" s="93"/>
      <c r="AE2" s="94" t="s">
        <v>14</v>
      </c>
      <c r="AF2" s="94"/>
      <c r="AG2" s="94"/>
      <c r="AH2" s="94"/>
      <c r="AI2" s="93" t="s">
        <v>15</v>
      </c>
      <c r="AJ2" s="93"/>
      <c r="AK2" s="93"/>
      <c r="AL2" s="93"/>
      <c r="AM2" s="94" t="s">
        <v>16</v>
      </c>
      <c r="AN2" s="94"/>
      <c r="AO2" s="94"/>
      <c r="AP2" s="94"/>
      <c r="AQ2" s="93" t="s">
        <v>17</v>
      </c>
      <c r="AR2" s="93"/>
      <c r="AS2" s="93"/>
      <c r="AT2" s="93"/>
      <c r="AU2" s="95" t="s">
        <v>18</v>
      </c>
      <c r="AV2" s="95"/>
      <c r="AW2" s="95"/>
      <c r="AX2" s="95"/>
      <c r="AY2" s="93" t="s">
        <v>19</v>
      </c>
      <c r="AZ2" s="93"/>
      <c r="BA2" s="93"/>
      <c r="BB2" s="93"/>
      <c r="BC2" s="95" t="s">
        <v>20</v>
      </c>
      <c r="BD2" s="95"/>
      <c r="BE2" s="95"/>
      <c r="BF2" s="95"/>
      <c r="BG2" s="93" t="s">
        <v>21</v>
      </c>
      <c r="BH2" s="93"/>
      <c r="BI2" s="93"/>
      <c r="BJ2" s="93"/>
      <c r="BK2" s="97" t="s">
        <v>22</v>
      </c>
      <c r="BL2" s="97"/>
      <c r="BM2" s="97"/>
      <c r="BN2" s="97"/>
      <c r="BO2" s="92" t="s">
        <v>23</v>
      </c>
      <c r="BP2" s="92"/>
      <c r="BQ2" s="92"/>
      <c r="BR2" s="92"/>
      <c r="BS2" s="91" t="s">
        <v>24</v>
      </c>
      <c r="BT2" s="91"/>
      <c r="BU2" s="91"/>
      <c r="BV2" s="91"/>
      <c r="BW2" s="92" t="s">
        <v>25</v>
      </c>
      <c r="BX2" s="92"/>
      <c r="BY2" s="92"/>
      <c r="BZ2" s="92"/>
      <c r="CA2" s="91" t="s">
        <v>26</v>
      </c>
      <c r="CB2" s="91"/>
      <c r="CC2" s="91"/>
      <c r="CD2" s="91"/>
      <c r="CE2" s="93" t="s">
        <v>27</v>
      </c>
      <c r="CF2" s="93"/>
      <c r="CG2" s="93"/>
      <c r="CH2" s="93"/>
      <c r="CI2" s="91" t="s">
        <v>28</v>
      </c>
      <c r="CJ2" s="91"/>
      <c r="CK2" s="91"/>
      <c r="CL2" s="91"/>
      <c r="CM2" s="93" t="s">
        <v>29</v>
      </c>
      <c r="CN2" s="93"/>
      <c r="CO2" s="93"/>
      <c r="CP2" s="93"/>
      <c r="CQ2" s="91" t="s">
        <v>30</v>
      </c>
      <c r="CR2" s="91"/>
      <c r="CS2" s="91"/>
      <c r="CT2" s="91"/>
      <c r="CU2" s="93" t="s">
        <v>31</v>
      </c>
      <c r="CV2" s="93"/>
      <c r="CW2" s="93"/>
      <c r="CX2" s="93"/>
      <c r="CY2" s="98" t="s">
        <v>32</v>
      </c>
      <c r="CZ2" s="99"/>
    </row>
    <row r="3" spans="2:104" ht="14" x14ac:dyDescent="0.15">
      <c r="B3" s="96"/>
      <c r="C3" s="25" t="s">
        <v>33</v>
      </c>
      <c r="D3" s="88" t="s">
        <v>34</v>
      </c>
      <c r="E3" s="88" t="s">
        <v>35</v>
      </c>
      <c r="F3" s="26" t="s">
        <v>36</v>
      </c>
      <c r="G3" s="18" t="s">
        <v>33</v>
      </c>
      <c r="H3" s="90" t="s">
        <v>34</v>
      </c>
      <c r="I3" s="90" t="s">
        <v>35</v>
      </c>
      <c r="J3" s="19" t="s">
        <v>36</v>
      </c>
      <c r="K3" s="25" t="s">
        <v>33</v>
      </c>
      <c r="L3" s="88" t="s">
        <v>34</v>
      </c>
      <c r="M3" s="88" t="s">
        <v>35</v>
      </c>
      <c r="N3" s="26" t="s">
        <v>36</v>
      </c>
      <c r="O3" s="18" t="s">
        <v>33</v>
      </c>
      <c r="P3" s="90" t="s">
        <v>34</v>
      </c>
      <c r="Q3" s="90" t="s">
        <v>35</v>
      </c>
      <c r="R3" s="19" t="s">
        <v>36</v>
      </c>
      <c r="S3" s="25" t="s">
        <v>33</v>
      </c>
      <c r="T3" s="88" t="s">
        <v>34</v>
      </c>
      <c r="U3" s="88" t="s">
        <v>35</v>
      </c>
      <c r="V3" s="26" t="s">
        <v>36</v>
      </c>
      <c r="W3" s="24" t="s">
        <v>33</v>
      </c>
      <c r="X3" s="89" t="s">
        <v>34</v>
      </c>
      <c r="Y3" s="89" t="s">
        <v>35</v>
      </c>
      <c r="Z3" s="22" t="s">
        <v>36</v>
      </c>
      <c r="AA3" s="25" t="s">
        <v>33</v>
      </c>
      <c r="AB3" s="88" t="s">
        <v>34</v>
      </c>
      <c r="AC3" s="88" t="s">
        <v>35</v>
      </c>
      <c r="AD3" s="26" t="s">
        <v>36</v>
      </c>
      <c r="AE3" s="18" t="s">
        <v>33</v>
      </c>
      <c r="AF3" s="90" t="s">
        <v>34</v>
      </c>
      <c r="AG3" s="90" t="s">
        <v>35</v>
      </c>
      <c r="AH3" s="19" t="s">
        <v>36</v>
      </c>
      <c r="AI3" s="25" t="s">
        <v>33</v>
      </c>
      <c r="AJ3" s="88" t="s">
        <v>34</v>
      </c>
      <c r="AK3" s="88" t="s">
        <v>35</v>
      </c>
      <c r="AL3" s="26" t="s">
        <v>36</v>
      </c>
      <c r="AM3" s="18" t="s">
        <v>33</v>
      </c>
      <c r="AN3" s="90" t="s">
        <v>34</v>
      </c>
      <c r="AO3" s="90" t="s">
        <v>35</v>
      </c>
      <c r="AP3" s="19" t="s">
        <v>36</v>
      </c>
      <c r="AQ3" s="25" t="s">
        <v>33</v>
      </c>
      <c r="AR3" s="88" t="s">
        <v>34</v>
      </c>
      <c r="AS3" s="88" t="s">
        <v>35</v>
      </c>
      <c r="AT3" s="26" t="s">
        <v>36</v>
      </c>
      <c r="AU3" s="18" t="s">
        <v>33</v>
      </c>
      <c r="AV3" s="90" t="s">
        <v>34</v>
      </c>
      <c r="AW3" s="90" t="s">
        <v>35</v>
      </c>
      <c r="AX3" s="19" t="s">
        <v>36</v>
      </c>
      <c r="AY3" s="25" t="s">
        <v>33</v>
      </c>
      <c r="AZ3" s="88" t="s">
        <v>34</v>
      </c>
      <c r="BA3" s="88" t="s">
        <v>35</v>
      </c>
      <c r="BB3" s="26" t="s">
        <v>36</v>
      </c>
      <c r="BC3" s="18" t="s">
        <v>33</v>
      </c>
      <c r="BD3" s="90" t="s">
        <v>34</v>
      </c>
      <c r="BE3" s="90" t="s">
        <v>35</v>
      </c>
      <c r="BF3" s="19" t="s">
        <v>36</v>
      </c>
      <c r="BG3" s="25" t="s">
        <v>33</v>
      </c>
      <c r="BH3" s="88" t="s">
        <v>34</v>
      </c>
      <c r="BI3" s="88" t="s">
        <v>35</v>
      </c>
      <c r="BJ3" s="26" t="s">
        <v>36</v>
      </c>
      <c r="BK3" s="32" t="s">
        <v>33</v>
      </c>
      <c r="BL3" s="33" t="s">
        <v>34</v>
      </c>
      <c r="BM3" s="33" t="s">
        <v>35</v>
      </c>
      <c r="BN3" s="34" t="s">
        <v>36</v>
      </c>
      <c r="BO3" s="36" t="s">
        <v>33</v>
      </c>
      <c r="BP3" s="37" t="s">
        <v>34</v>
      </c>
      <c r="BQ3" s="37" t="s">
        <v>35</v>
      </c>
      <c r="BR3" s="38" t="s">
        <v>36</v>
      </c>
      <c r="BS3" s="24" t="s">
        <v>33</v>
      </c>
      <c r="BT3" s="89" t="s">
        <v>34</v>
      </c>
      <c r="BU3" s="89" t="s">
        <v>35</v>
      </c>
      <c r="BV3" s="22" t="s">
        <v>36</v>
      </c>
      <c r="BW3" s="36" t="s">
        <v>33</v>
      </c>
      <c r="BX3" s="37" t="s">
        <v>34</v>
      </c>
      <c r="BY3" s="37" t="s">
        <v>35</v>
      </c>
      <c r="BZ3" s="38" t="s">
        <v>36</v>
      </c>
      <c r="CA3" s="24" t="s">
        <v>33</v>
      </c>
      <c r="CB3" s="89" t="s">
        <v>34</v>
      </c>
      <c r="CC3" s="89" t="s">
        <v>35</v>
      </c>
      <c r="CD3" s="22" t="s">
        <v>36</v>
      </c>
      <c r="CE3" s="25" t="s">
        <v>33</v>
      </c>
      <c r="CF3" s="88" t="s">
        <v>34</v>
      </c>
      <c r="CG3" s="88" t="s">
        <v>35</v>
      </c>
      <c r="CH3" s="26" t="s">
        <v>36</v>
      </c>
      <c r="CI3" s="24" t="s">
        <v>33</v>
      </c>
      <c r="CJ3" s="89" t="s">
        <v>34</v>
      </c>
      <c r="CK3" s="89" t="s">
        <v>35</v>
      </c>
      <c r="CL3" s="22" t="s">
        <v>36</v>
      </c>
      <c r="CM3" s="25" t="s">
        <v>33</v>
      </c>
      <c r="CN3" s="88" t="s">
        <v>34</v>
      </c>
      <c r="CO3" s="88" t="s">
        <v>35</v>
      </c>
      <c r="CP3" s="26" t="s">
        <v>36</v>
      </c>
      <c r="CQ3" s="24" t="s">
        <v>33</v>
      </c>
      <c r="CR3" s="89" t="s">
        <v>34</v>
      </c>
      <c r="CS3" s="89" t="s">
        <v>35</v>
      </c>
      <c r="CT3" s="22" t="s">
        <v>36</v>
      </c>
      <c r="CU3" s="25" t="s">
        <v>33</v>
      </c>
      <c r="CV3" s="88" t="s">
        <v>34</v>
      </c>
      <c r="CW3" s="88" t="s">
        <v>35</v>
      </c>
      <c r="CX3" s="26" t="s">
        <v>36</v>
      </c>
      <c r="CY3" s="42" t="s">
        <v>37</v>
      </c>
      <c r="CZ3" s="42" t="s">
        <v>38</v>
      </c>
    </row>
    <row r="4" spans="2:104" s="2" customFormat="1" ht="30" customHeight="1" x14ac:dyDescent="0.2">
      <c r="B4" s="20" t="s">
        <v>39</v>
      </c>
      <c r="C4" s="27">
        <v>23435932709</v>
      </c>
      <c r="D4" s="27">
        <v>21363650091</v>
      </c>
      <c r="E4" s="27">
        <f>+D4-C4</f>
        <v>-2072282618</v>
      </c>
      <c r="F4" s="28">
        <f>+(C4-D4)/C4</f>
        <v>8.8423304663449137E-2</v>
      </c>
      <c r="G4" s="7">
        <v>23426052</v>
      </c>
      <c r="H4" s="7">
        <v>23615499</v>
      </c>
      <c r="I4" s="7">
        <f>+H4-G4</f>
        <v>189447</v>
      </c>
      <c r="J4" s="64">
        <f>+(G4-H4)/G4</f>
        <v>-8.0870220897657011E-3</v>
      </c>
      <c r="K4" s="27">
        <v>24550512</v>
      </c>
      <c r="L4" s="27">
        <v>306103486</v>
      </c>
      <c r="M4" s="27">
        <f t="shared" ref="M4:M5" si="0">+L4-K4</f>
        <v>281552974</v>
      </c>
      <c r="N4" s="28">
        <f t="shared" ref="N4:N5" si="1">+(K4-L4)/K4</f>
        <v>-11.468313736186031</v>
      </c>
      <c r="O4" s="7">
        <v>0</v>
      </c>
      <c r="P4" s="7">
        <v>0</v>
      </c>
      <c r="Q4" s="7">
        <f t="shared" ref="Q4:Q5" si="2">+P4-O4</f>
        <v>0</v>
      </c>
      <c r="R4" s="21" t="e">
        <f t="shared" ref="R4:R5" si="3">+(O4-P4)/O4</f>
        <v>#DIV/0!</v>
      </c>
      <c r="S4" s="27">
        <v>0</v>
      </c>
      <c r="T4" s="27">
        <v>0</v>
      </c>
      <c r="U4" s="27">
        <f>+T4-S4</f>
        <v>0</v>
      </c>
      <c r="V4" s="29" t="e">
        <f>+(S4-T4)/S4</f>
        <v>#DIV/0!</v>
      </c>
      <c r="W4" s="31">
        <v>0</v>
      </c>
      <c r="X4" s="31">
        <v>0</v>
      </c>
      <c r="Y4" s="17">
        <f t="shared" ref="Y4:Y8" si="4">+X4-W4</f>
        <v>0</v>
      </c>
      <c r="Z4" s="23" t="e">
        <f t="shared" ref="Z4:Z8" si="5">+(W4-X4)/W4</f>
        <v>#DIV/0!</v>
      </c>
      <c r="AA4" s="27">
        <v>0</v>
      </c>
      <c r="AB4" s="27">
        <v>0</v>
      </c>
      <c r="AC4" s="27">
        <f t="shared" ref="AC4:AC6" si="6">+AB4-AA4</f>
        <v>0</v>
      </c>
      <c r="AD4" s="28" t="e">
        <f t="shared" ref="AD4:AD5" si="7">+(AA4-AB4)/AA4</f>
        <v>#DIV/0!</v>
      </c>
      <c r="AE4" s="7">
        <v>0</v>
      </c>
      <c r="AF4" s="7">
        <v>0</v>
      </c>
      <c r="AG4" s="7">
        <f>+AF4-AE4</f>
        <v>0</v>
      </c>
      <c r="AH4" s="21" t="e">
        <f t="shared" ref="AH4:AH5" si="8">+(AE4-AF4)/AE4</f>
        <v>#DIV/0!</v>
      </c>
      <c r="AI4" s="27">
        <v>0</v>
      </c>
      <c r="AJ4" s="27">
        <v>0</v>
      </c>
      <c r="AK4" s="27">
        <f t="shared" ref="AK4:AK5" si="9">+AJ4-AI4</f>
        <v>0</v>
      </c>
      <c r="AL4" s="28" t="e">
        <f t="shared" ref="AL4:AL5" si="10">+(AI4-AJ4)/AI4</f>
        <v>#DIV/0!</v>
      </c>
      <c r="AM4" s="7">
        <v>0</v>
      </c>
      <c r="AN4" s="7">
        <v>0</v>
      </c>
      <c r="AO4" s="7">
        <f t="shared" ref="AO4:AO5" si="11">+AN4-AM4</f>
        <v>0</v>
      </c>
      <c r="AP4" s="21" t="e">
        <f>+(AM4-AN4)/AM4</f>
        <v>#DIV/0!</v>
      </c>
      <c r="AQ4" s="27">
        <v>6217120</v>
      </c>
      <c r="AR4" s="27">
        <v>0</v>
      </c>
      <c r="AS4" s="27">
        <f>AR4-AQ4</f>
        <v>-6217120</v>
      </c>
      <c r="AT4" s="28">
        <f>+(AQ4-AR4)/AQ4</f>
        <v>1</v>
      </c>
      <c r="AU4" s="7">
        <f>1408500+1421921+1421921+1485595+1484685+1485000</f>
        <v>8707622</v>
      </c>
      <c r="AV4" s="7">
        <v>7849031</v>
      </c>
      <c r="AW4" s="7">
        <f t="shared" ref="AW4:AW5" si="12">+AV4-AU4</f>
        <v>-858591</v>
      </c>
      <c r="AX4" s="21">
        <f t="shared" ref="AX4:AX5" si="13">+(AU4-AV4)/AU4</f>
        <v>9.8602236063990836E-2</v>
      </c>
      <c r="AY4" s="27">
        <f>8605950+8627510+8605850+8624600+8580170+8605310</f>
        <v>51649390</v>
      </c>
      <c r="AZ4" s="27">
        <v>51509691</v>
      </c>
      <c r="BA4" s="27">
        <f t="shared" ref="BA4:BA5" si="14">+AZ4-AY4</f>
        <v>-139699</v>
      </c>
      <c r="BB4" s="28">
        <f t="shared" ref="BB4:BB5" si="15">+(AY4-AZ4)/AY4</f>
        <v>2.7047560484257413E-3</v>
      </c>
      <c r="BC4" s="7">
        <f>15324331+826405+819175+16505497+2436628</f>
        <v>35912036</v>
      </c>
      <c r="BD4" s="7">
        <f>14807293+14506979+10781158</f>
        <v>40095430</v>
      </c>
      <c r="BE4" s="7">
        <f t="shared" ref="BE4:BE5" si="16">+BD4-BC4</f>
        <v>4183394</v>
      </c>
      <c r="BF4" s="21">
        <f t="shared" ref="BF4:BF5" si="17">+(BC4-BD4)/BC4</f>
        <v>-0.11649002579525149</v>
      </c>
      <c r="BG4" s="27">
        <v>0</v>
      </c>
      <c r="BH4" s="27">
        <v>0</v>
      </c>
      <c r="BI4" s="27">
        <f t="shared" ref="BI4:BI5" si="18">+BH4-BG4</f>
        <v>0</v>
      </c>
      <c r="BJ4" s="28" t="e">
        <f t="shared" ref="BJ4:BJ5" si="19">+(BG4-BH4)/BG4</f>
        <v>#DIV/0!</v>
      </c>
      <c r="BK4" s="7">
        <v>211048777</v>
      </c>
      <c r="BL4" s="7">
        <v>154065142</v>
      </c>
      <c r="BM4" s="7">
        <f>BK4-BL4</f>
        <v>56983635</v>
      </c>
      <c r="BN4" s="35">
        <f>(BK4-BL4)/BK4</f>
        <v>0.27000220427716576</v>
      </c>
      <c r="BO4" s="39">
        <v>74467781</v>
      </c>
      <c r="BP4" s="39">
        <v>0</v>
      </c>
      <c r="BQ4" s="40">
        <f t="shared" ref="BQ4:BQ5" si="20">+BP4-BO4</f>
        <v>-74467781</v>
      </c>
      <c r="BR4" s="41">
        <f t="shared" ref="BR4:BR5" si="21">+(BO4-BP4)/BO4</f>
        <v>1</v>
      </c>
      <c r="BS4" s="17">
        <f>3936227+695128</f>
        <v>4631355</v>
      </c>
      <c r="BT4" s="17">
        <v>0</v>
      </c>
      <c r="BU4" s="17">
        <f t="shared" ref="BU4:BU5" si="22">+BT4-BS4</f>
        <v>-4631355</v>
      </c>
      <c r="BV4" s="23">
        <f t="shared" ref="BV4:BV5" si="23">+(BS4-BT4)/BS4</f>
        <v>1</v>
      </c>
      <c r="BW4" s="50">
        <v>42296566.670000002</v>
      </c>
      <c r="BX4" s="51">
        <v>44977240</v>
      </c>
      <c r="BY4" s="40">
        <f>+BX4-BW4</f>
        <v>2680673.3299999982</v>
      </c>
      <c r="BZ4" s="41">
        <f t="shared" ref="BZ4:BZ5" si="24">+(BW4-BX4)/BW4</f>
        <v>-6.3378036116140346E-2</v>
      </c>
      <c r="CA4" s="17">
        <v>0</v>
      </c>
      <c r="CB4" s="17">
        <v>0</v>
      </c>
      <c r="CC4" s="17">
        <f t="shared" ref="CC4:CC5" si="25">+CB4-CA4</f>
        <v>0</v>
      </c>
      <c r="CD4" s="23" t="e">
        <f t="shared" ref="CD4:CD5" si="26">+(CA4-CB4)/CA4</f>
        <v>#DIV/0!</v>
      </c>
      <c r="CE4" s="27">
        <v>56885913</v>
      </c>
      <c r="CF4" s="27">
        <v>9674980</v>
      </c>
      <c r="CG4" s="27">
        <f t="shared" ref="CG4:CG5" si="27">+CF4-CE4</f>
        <v>-47210933</v>
      </c>
      <c r="CH4" s="28">
        <f t="shared" ref="CH4:CH5" si="28">+(CE4-CF4)/CE4</f>
        <v>0.82992309537160813</v>
      </c>
      <c r="CI4" s="17">
        <v>0</v>
      </c>
      <c r="CJ4" s="17">
        <v>0</v>
      </c>
      <c r="CK4" s="17">
        <f t="shared" ref="CK4:CK5" si="29">+CJ4-CI4</f>
        <v>0</v>
      </c>
      <c r="CL4" s="23" t="e">
        <f t="shared" ref="CL4:CL5" si="30">+(CI4-CJ4)/CI4</f>
        <v>#DIV/0!</v>
      </c>
      <c r="CM4" s="27">
        <v>0</v>
      </c>
      <c r="CN4" s="27">
        <v>0</v>
      </c>
      <c r="CO4" s="27">
        <f t="shared" ref="CO4:CO5" si="31">+CN4-CM4</f>
        <v>0</v>
      </c>
      <c r="CP4" s="28" t="e">
        <f t="shared" ref="CP4:CP5" si="32">+(CM4-CN4)/CM4</f>
        <v>#DIV/0!</v>
      </c>
      <c r="CQ4" s="17">
        <f>56643779+7690690+4274912</f>
        <v>68609381</v>
      </c>
      <c r="CR4" s="17">
        <v>66271728</v>
      </c>
      <c r="CS4" s="17">
        <f t="shared" ref="CS4:CS5" si="33">+CR4-CQ4</f>
        <v>-2337653</v>
      </c>
      <c r="CT4" s="23">
        <f t="shared" ref="CT4:CT5" si="34">+(CQ4-CR4)/CQ4</f>
        <v>3.4071915034476118E-2</v>
      </c>
      <c r="CU4" s="27">
        <f>+(45062377+17295996)+(35299464+44512375)+402471240+182846490</f>
        <v>727487942</v>
      </c>
      <c r="CV4" s="27">
        <f>31543669+27106358+34518227+112330505+80087808+240267500</f>
        <v>525854067</v>
      </c>
      <c r="CW4" s="27">
        <f t="shared" ref="CW4:CW5" si="35">+CV4-CU4</f>
        <v>-201633875</v>
      </c>
      <c r="CX4" s="28">
        <f t="shared" ref="CX4:CX5" si="36">+(CU4-CV4)/CU4</f>
        <v>0.27716455951925595</v>
      </c>
      <c r="CY4" s="43">
        <f>C4+G4+K4+O4+S4+W4+AA4+AE4+AI4+AM4+AQ4+AU4+AY4+BC4+BG4+BK4+BO4+BS4+BW4+CA4+CE4+CI4+CM4+CQ4+CU4</f>
        <v>24771823156.669998</v>
      </c>
      <c r="CZ4" s="43">
        <f>D4+H4+L4+P4+T4+X4+AB4+AF4+AJ4+AN4+AR4+AV4+AZ4+BD4+BH4+BL4+BP4+BT4+BX4+CB4+CF4+CJ4+CN4+CR4+CV4</f>
        <v>22593666385</v>
      </c>
    </row>
    <row r="5" spans="2:104" s="2" customFormat="1" ht="30" customHeight="1" x14ac:dyDescent="0.15">
      <c r="B5" s="20" t="s">
        <v>40</v>
      </c>
      <c r="C5" s="27">
        <v>44963435609</v>
      </c>
      <c r="D5" s="27">
        <v>23570987571</v>
      </c>
      <c r="E5" s="27">
        <f t="shared" ref="E5" si="37">+D5-C5</f>
        <v>-21392448038</v>
      </c>
      <c r="F5" s="28">
        <f t="shared" ref="F5" si="38">+(C5-D5)/C5</f>
        <v>0.47577432080652732</v>
      </c>
      <c r="G5" s="7">
        <v>8667353372</v>
      </c>
      <c r="H5" s="7">
        <v>8635038280</v>
      </c>
      <c r="I5" s="7">
        <f t="shared" ref="I5" si="39">+H5-G5</f>
        <v>-32315092</v>
      </c>
      <c r="J5" s="21">
        <f t="shared" ref="J5" si="40">+(G5-H5)/G5</f>
        <v>3.7283690433569184E-3</v>
      </c>
      <c r="K5" s="27">
        <v>4988600330</v>
      </c>
      <c r="L5" s="27">
        <v>2828829866</v>
      </c>
      <c r="M5" s="27">
        <f t="shared" si="0"/>
        <v>-2159770464</v>
      </c>
      <c r="N5" s="28">
        <f t="shared" si="1"/>
        <v>0.43294117009369643</v>
      </c>
      <c r="O5" s="7">
        <v>0</v>
      </c>
      <c r="P5" s="7">
        <v>0</v>
      </c>
      <c r="Q5" s="7">
        <f t="shared" si="2"/>
        <v>0</v>
      </c>
      <c r="R5" s="21" t="e">
        <f t="shared" si="3"/>
        <v>#DIV/0!</v>
      </c>
      <c r="S5" s="27">
        <v>622839612</v>
      </c>
      <c r="T5" s="27">
        <v>38988636</v>
      </c>
      <c r="U5" s="27">
        <f>+T5-S5</f>
        <v>-583850976</v>
      </c>
      <c r="V5" s="30">
        <f>+(S5-T5)/S5</f>
        <v>0.93740180417426633</v>
      </c>
      <c r="W5" s="7">
        <v>106535940</v>
      </c>
      <c r="X5" s="7">
        <v>0</v>
      </c>
      <c r="Y5" s="7">
        <f t="shared" si="4"/>
        <v>-106535940</v>
      </c>
      <c r="Z5" s="21">
        <f t="shared" si="5"/>
        <v>1</v>
      </c>
      <c r="AA5" s="27">
        <v>0</v>
      </c>
      <c r="AB5" s="27">
        <v>0.1</v>
      </c>
      <c r="AC5" s="27">
        <f t="shared" si="6"/>
        <v>0.1</v>
      </c>
      <c r="AD5" s="28" t="e">
        <f t="shared" si="7"/>
        <v>#DIV/0!</v>
      </c>
      <c r="AE5" s="7">
        <v>0</v>
      </c>
      <c r="AF5" s="7">
        <v>0.1</v>
      </c>
      <c r="AG5" s="7">
        <f t="shared" ref="AG5" si="41">+AF5-AE5</f>
        <v>0.1</v>
      </c>
      <c r="AH5" s="21" t="e">
        <f t="shared" si="8"/>
        <v>#DIV/0!</v>
      </c>
      <c r="AI5" s="27">
        <v>0</v>
      </c>
      <c r="AJ5" s="27">
        <v>0.1</v>
      </c>
      <c r="AK5" s="27">
        <f t="shared" si="9"/>
        <v>0.1</v>
      </c>
      <c r="AL5" s="28" t="e">
        <f t="shared" si="10"/>
        <v>#DIV/0!</v>
      </c>
      <c r="AM5" s="7">
        <v>342636379</v>
      </c>
      <c r="AN5" s="7">
        <v>219623339</v>
      </c>
      <c r="AO5" s="7">
        <f t="shared" si="11"/>
        <v>-123013040</v>
      </c>
      <c r="AP5" s="21">
        <f>+(AM5-AN5)/AM5</f>
        <v>0.3590192038540076</v>
      </c>
      <c r="AQ5" s="27">
        <v>3853585185</v>
      </c>
      <c r="AR5" s="27">
        <v>1008697683</v>
      </c>
      <c r="AS5" s="27">
        <f t="shared" ref="AS5" si="42">+AR5-AQ5</f>
        <v>-2844887502</v>
      </c>
      <c r="AT5" s="28">
        <f>+(AQ5-AR5)/AQ5</f>
        <v>0.73824435309583014</v>
      </c>
      <c r="AU5" s="7">
        <v>601653785</v>
      </c>
      <c r="AV5" s="7">
        <v>840583480</v>
      </c>
      <c r="AW5" s="7">
        <f t="shared" si="12"/>
        <v>238929695</v>
      </c>
      <c r="AX5" s="21">
        <f t="shared" si="13"/>
        <v>-0.3971215688437828</v>
      </c>
      <c r="AY5" s="27">
        <v>601653785</v>
      </c>
      <c r="AZ5" s="27">
        <v>527369710</v>
      </c>
      <c r="BA5" s="27">
        <f t="shared" si="14"/>
        <v>-74284075</v>
      </c>
      <c r="BB5" s="28">
        <f t="shared" si="15"/>
        <v>0.12346647997901318</v>
      </c>
      <c r="BC5" s="7">
        <v>4507102182</v>
      </c>
      <c r="BD5" s="7">
        <v>4071483744</v>
      </c>
      <c r="BE5" s="7">
        <f t="shared" si="16"/>
        <v>-435618438</v>
      </c>
      <c r="BF5" s="21">
        <f t="shared" si="17"/>
        <v>9.6651555791152907E-2</v>
      </c>
      <c r="BG5" s="27">
        <v>0</v>
      </c>
      <c r="BH5" s="27">
        <v>0.1</v>
      </c>
      <c r="BI5" s="27">
        <f t="shared" si="18"/>
        <v>0.1</v>
      </c>
      <c r="BJ5" s="28" t="e">
        <f t="shared" si="19"/>
        <v>#DIV/0!</v>
      </c>
      <c r="BK5" s="7">
        <v>0</v>
      </c>
      <c r="BL5" s="65">
        <v>0</v>
      </c>
      <c r="BM5" s="7">
        <f>BK5-BL5</f>
        <v>0</v>
      </c>
      <c r="BN5" s="65" t="e">
        <f t="shared" ref="BN5" si="43">+(BK5-BL5)/BK5</f>
        <v>#DIV/0!</v>
      </c>
      <c r="BO5" s="40">
        <v>217298964</v>
      </c>
      <c r="BP5" s="40">
        <v>226992588</v>
      </c>
      <c r="BQ5" s="40">
        <f t="shared" si="20"/>
        <v>9693624</v>
      </c>
      <c r="BR5" s="41">
        <f t="shared" si="21"/>
        <v>-4.4609619031593724E-2</v>
      </c>
      <c r="BS5" s="66">
        <v>78911215</v>
      </c>
      <c r="BT5" s="7">
        <v>50037462</v>
      </c>
      <c r="BU5" s="7">
        <f t="shared" si="22"/>
        <v>-28873753</v>
      </c>
      <c r="BV5" s="21">
        <f t="shared" si="23"/>
        <v>0.3659017669414924</v>
      </c>
      <c r="BW5" s="40">
        <v>904601529</v>
      </c>
      <c r="BX5" s="40">
        <v>916267239</v>
      </c>
      <c r="BY5" s="40">
        <f t="shared" ref="BY5" si="44">+BX5-BW5</f>
        <v>11665710</v>
      </c>
      <c r="BZ5" s="41">
        <f t="shared" si="24"/>
        <v>-1.289596537924932E-2</v>
      </c>
      <c r="CA5" s="7">
        <v>161444439</v>
      </c>
      <c r="CB5" s="7">
        <v>3254585863</v>
      </c>
      <c r="CC5" s="7">
        <f t="shared" si="25"/>
        <v>3093141424</v>
      </c>
      <c r="CD5" s="21">
        <f t="shared" si="26"/>
        <v>-19.15916982436292</v>
      </c>
      <c r="CE5" s="27">
        <v>5379523</v>
      </c>
      <c r="CF5" s="27">
        <v>3815871</v>
      </c>
      <c r="CG5" s="27">
        <f t="shared" si="27"/>
        <v>-1563652</v>
      </c>
      <c r="CH5" s="28">
        <f t="shared" si="28"/>
        <v>0.29066740675706748</v>
      </c>
      <c r="CI5" s="7">
        <v>175607080</v>
      </c>
      <c r="CJ5" s="7">
        <v>71478018</v>
      </c>
      <c r="CK5" s="7">
        <f t="shared" si="29"/>
        <v>-104129062</v>
      </c>
      <c r="CL5" s="21">
        <f t="shared" si="30"/>
        <v>0.59296619475706791</v>
      </c>
      <c r="CM5" s="27">
        <v>0</v>
      </c>
      <c r="CN5" s="27">
        <v>0</v>
      </c>
      <c r="CO5" s="27">
        <f t="shared" si="31"/>
        <v>0</v>
      </c>
      <c r="CP5" s="28" t="e">
        <f t="shared" si="32"/>
        <v>#DIV/0!</v>
      </c>
      <c r="CQ5" s="7">
        <v>4350007276</v>
      </c>
      <c r="CR5" s="7">
        <v>3821979831</v>
      </c>
      <c r="CS5" s="7">
        <f t="shared" si="33"/>
        <v>-528027445</v>
      </c>
      <c r="CT5" s="21">
        <f t="shared" si="34"/>
        <v>0.12138541650568034</v>
      </c>
      <c r="CU5" s="27">
        <v>32946679767</v>
      </c>
      <c r="CV5" s="27">
        <v>15757914814</v>
      </c>
      <c r="CW5" s="27">
        <f t="shared" si="35"/>
        <v>-17188764953</v>
      </c>
      <c r="CX5" s="28">
        <f t="shared" si="36"/>
        <v>0.52171463329717926</v>
      </c>
      <c r="CY5" s="67">
        <f>C5+G5+K5+O5+S5+W5+AA5+AE5+AI5+AM5+AQ5+AU5+AY5+BC5+BG5+BK5+BO5+BS5+BW5+CA5+CE5+CI5+CM5+CQ5+CU5</f>
        <v>108095325972</v>
      </c>
      <c r="CZ5" s="67">
        <f>D5+H5+L5+P5+T5+X5+AB5+AF5+AJ5+AN5+AR5+AV5+AZ5+BD5+BH5+BL5+BP5+BT5+BX5+CB5+CF5+CJ5+CN5+CR5+CV5</f>
        <v>65844673995.399994</v>
      </c>
    </row>
    <row r="6" spans="2:104" s="2" customFormat="1" ht="30" customHeight="1" x14ac:dyDescent="0.2">
      <c r="B6" s="20" t="s">
        <v>41</v>
      </c>
      <c r="C6" s="55">
        <v>16444661405</v>
      </c>
      <c r="D6" s="55">
        <v>7967092420</v>
      </c>
      <c r="E6" s="27">
        <f>+D6-C6</f>
        <v>-8477568985</v>
      </c>
      <c r="F6" s="28">
        <v>-0.51600000000000001</v>
      </c>
      <c r="G6" s="58">
        <v>14581980</v>
      </c>
      <c r="H6" s="58">
        <v>8860564</v>
      </c>
      <c r="I6" s="7">
        <f t="shared" ref="I6:I8" si="45">+H6-G6</f>
        <v>-5721416</v>
      </c>
      <c r="J6" s="21">
        <v>-0.39200000000000002</v>
      </c>
      <c r="K6" s="55">
        <v>16903593</v>
      </c>
      <c r="L6" s="55">
        <v>145863741</v>
      </c>
      <c r="M6" s="27">
        <f t="shared" ref="M6:M7" si="46">+L6-K6</f>
        <v>128960148</v>
      </c>
      <c r="N6" s="28">
        <v>7.6289999999999996</v>
      </c>
      <c r="O6" s="58">
        <v>0</v>
      </c>
      <c r="P6" s="58">
        <v>0</v>
      </c>
      <c r="Q6" s="7">
        <f t="shared" ref="Q6:Q7" si="47">+P6-O6</f>
        <v>0</v>
      </c>
      <c r="R6" s="21" t="e">
        <f t="shared" ref="R6:R7" si="48">+(O6-P6)/O6</f>
        <v>#DIV/0!</v>
      </c>
      <c r="S6" s="55">
        <v>23646580</v>
      </c>
      <c r="T6" s="55">
        <v>4488817</v>
      </c>
      <c r="U6" s="27">
        <f>+T6-S6</f>
        <v>-19157763</v>
      </c>
      <c r="V6" s="30">
        <v>-0.81</v>
      </c>
      <c r="W6" s="56">
        <v>0</v>
      </c>
      <c r="X6" s="56">
        <v>0</v>
      </c>
      <c r="Y6" s="17">
        <f t="shared" si="4"/>
        <v>0</v>
      </c>
      <c r="Z6" s="23" t="e">
        <f t="shared" si="5"/>
        <v>#DIV/0!</v>
      </c>
      <c r="AA6" s="55">
        <v>53568873</v>
      </c>
      <c r="AB6" s="55">
        <v>40430497</v>
      </c>
      <c r="AC6" s="27">
        <f t="shared" si="6"/>
        <v>-13138376</v>
      </c>
      <c r="AD6" s="28">
        <v>-0.245</v>
      </c>
      <c r="AE6" s="58">
        <v>0</v>
      </c>
      <c r="AF6" s="58">
        <v>0</v>
      </c>
      <c r="AG6" s="7">
        <f t="shared" ref="AG6:AG7" si="49">+AF6-AE6</f>
        <v>0</v>
      </c>
      <c r="AH6" s="21" t="e">
        <f t="shared" ref="AH6:AH7" si="50">+(AE6-AF6)/AE6</f>
        <v>#DIV/0!</v>
      </c>
      <c r="AI6" s="55">
        <v>0</v>
      </c>
      <c r="AJ6" s="55">
        <v>0</v>
      </c>
      <c r="AK6" s="27">
        <f t="shared" ref="AK6:AK7" si="51">+AJ6-AI6</f>
        <v>0</v>
      </c>
      <c r="AL6" s="28" t="e">
        <f t="shared" ref="AL6:AL7" si="52">+(AI6-AJ6)/AI6</f>
        <v>#DIV/0!</v>
      </c>
      <c r="AM6" s="58">
        <v>13027287</v>
      </c>
      <c r="AN6" s="58">
        <v>0</v>
      </c>
      <c r="AO6" s="7">
        <f t="shared" ref="AO6:AO7" si="53">+AN6-AM6</f>
        <v>-13027287</v>
      </c>
      <c r="AP6" s="21">
        <v>-1</v>
      </c>
      <c r="AQ6" s="55">
        <v>113515210</v>
      </c>
      <c r="AR6" s="55">
        <v>0</v>
      </c>
      <c r="AS6" s="27">
        <f t="shared" ref="AS6:AS7" si="54">+AR6-AQ6</f>
        <v>-113515210</v>
      </c>
      <c r="AT6" s="28">
        <v>-1</v>
      </c>
      <c r="AU6" s="58">
        <v>12066225</v>
      </c>
      <c r="AV6" s="58">
        <v>1150499</v>
      </c>
      <c r="AW6" s="7">
        <f t="shared" ref="AW6:AW7" si="55">+AV6-AU6</f>
        <v>-10915726</v>
      </c>
      <c r="AX6" s="21">
        <v>-0.90500000000000003</v>
      </c>
      <c r="AY6" s="55">
        <v>22449770</v>
      </c>
      <c r="AZ6" s="55">
        <v>7140460</v>
      </c>
      <c r="BA6" s="27">
        <f t="shared" ref="BA6:BA7" si="56">+AZ6-AY6</f>
        <v>-15309310</v>
      </c>
      <c r="BB6" s="28">
        <v>-0.68200000000000005</v>
      </c>
      <c r="BC6" s="58">
        <v>0</v>
      </c>
      <c r="BD6" s="58">
        <v>0</v>
      </c>
      <c r="BE6" s="7">
        <f t="shared" ref="BE6:BE7" si="57">+BD6-BC6</f>
        <v>0</v>
      </c>
      <c r="BF6" s="21" t="e">
        <f t="shared" ref="BF6:BF7" si="58">+(BC6-BD6)/BC6</f>
        <v>#DIV/0!</v>
      </c>
      <c r="BG6" s="27">
        <v>0</v>
      </c>
      <c r="BH6" s="27">
        <v>0.1</v>
      </c>
      <c r="BI6" s="27">
        <f t="shared" ref="BI6" si="59">+BH6-BG6</f>
        <v>0.1</v>
      </c>
      <c r="BJ6" s="28" t="e">
        <f t="shared" ref="BJ6:BJ7" si="60">+(BG6-BH6)/BG6</f>
        <v>#DIV/0!</v>
      </c>
      <c r="BK6" s="7">
        <v>0</v>
      </c>
      <c r="BL6" s="7">
        <v>0</v>
      </c>
      <c r="BM6" s="7">
        <f>BK6-BL6</f>
        <v>0</v>
      </c>
      <c r="BN6" s="35" t="e">
        <f t="shared" ref="BN6:BN8" si="61">+(BK6-BL6)/BK6</f>
        <v>#DIV/0!</v>
      </c>
      <c r="BO6" s="57">
        <v>48587538</v>
      </c>
      <c r="BP6" s="57">
        <v>0</v>
      </c>
      <c r="BQ6" s="40">
        <f t="shared" ref="BQ6:BQ7" si="62">+BP6-BO6</f>
        <v>-48587538</v>
      </c>
      <c r="BR6" s="41">
        <v>-1</v>
      </c>
      <c r="BS6" s="56">
        <v>5461836</v>
      </c>
      <c r="BT6" s="56">
        <v>1421792</v>
      </c>
      <c r="BU6" s="17">
        <f t="shared" ref="BU6:BU7" si="63">+BT6-BS6</f>
        <v>-4040044</v>
      </c>
      <c r="BV6" s="23">
        <v>-0.74</v>
      </c>
      <c r="BW6" s="57">
        <v>29550147</v>
      </c>
      <c r="BX6" s="57">
        <v>11654429</v>
      </c>
      <c r="BY6" s="40">
        <f t="shared" ref="BY6:BY7" si="64">+BX6-BW6</f>
        <v>-17895718</v>
      </c>
      <c r="BZ6" s="41">
        <v>-0.60599999999999998</v>
      </c>
      <c r="CA6" s="56">
        <v>1067749929</v>
      </c>
      <c r="CB6" s="56">
        <v>670226565</v>
      </c>
      <c r="CC6" s="17">
        <f t="shared" ref="CC6:CC7" si="65">+CB6-CA6</f>
        <v>-397523364</v>
      </c>
      <c r="CD6" s="23">
        <v>-0.372</v>
      </c>
      <c r="CE6" s="55">
        <v>1850450</v>
      </c>
      <c r="CF6" s="55">
        <v>0</v>
      </c>
      <c r="CG6" s="27">
        <f t="shared" ref="CG6:CG7" si="66">+CF6-CE6</f>
        <v>-1850450</v>
      </c>
      <c r="CH6" s="28">
        <v>-1</v>
      </c>
      <c r="CI6" s="17">
        <v>0</v>
      </c>
      <c r="CJ6" s="56">
        <v>0</v>
      </c>
      <c r="CK6" s="17">
        <f t="shared" ref="CK6:CK7" si="67">+CJ6-CI6</f>
        <v>0</v>
      </c>
      <c r="CL6" s="23" t="e">
        <f t="shared" ref="CL6:CL7" si="68">+(CI6-CJ6)/CI6</f>
        <v>#DIV/0!</v>
      </c>
      <c r="CM6" s="55">
        <v>0</v>
      </c>
      <c r="CN6" s="27">
        <v>0</v>
      </c>
      <c r="CO6" s="27">
        <f t="shared" ref="CO6" si="69">+CN6-CM6</f>
        <v>0</v>
      </c>
      <c r="CP6" s="28" t="e">
        <f t="shared" ref="CP6:CP7" si="70">+(CM6-CN6)/CM6</f>
        <v>#DIV/0!</v>
      </c>
      <c r="CQ6" s="56">
        <v>41140660</v>
      </c>
      <c r="CR6" s="56">
        <v>59180276</v>
      </c>
      <c r="CS6" s="17">
        <f t="shared" ref="CS6:CS7" si="71">+CR6-CQ6</f>
        <v>18039616</v>
      </c>
      <c r="CT6" s="23">
        <v>0.438</v>
      </c>
      <c r="CU6" s="55">
        <v>120928709</v>
      </c>
      <c r="CV6" s="55">
        <v>242515000</v>
      </c>
      <c r="CW6" s="27">
        <f t="shared" ref="CW6:CW7" si="72">+CV6-CU6</f>
        <v>121586291</v>
      </c>
      <c r="CX6" s="28">
        <v>1.0049999999999999</v>
      </c>
      <c r="CY6" s="43">
        <f t="shared" ref="CY6:CY8" si="73">C6+G6+K6+O6+S6+W6+AA6+AE6+AI6+AM6+AQ6+AU6+AY6+BC6+BG6+BK6+BO6+BS6+BW6+CA6+CE6+CI6+CM6+CQ6+CU6</f>
        <v>18029690192</v>
      </c>
      <c r="CZ6" s="43">
        <f>D6+H6+L6+P6+T6+X6+AB6+AF6+AJ6+AN6+AR6+AV6+AZ6+BD6+BH6+BL6+BP6+BT6+BX6+CB6+CF6+CJ6+CN6+CR6+CV6</f>
        <v>9160025060.1000004</v>
      </c>
    </row>
    <row r="7" spans="2:104" s="2" customFormat="1" ht="30" customHeight="1" x14ac:dyDescent="0.2">
      <c r="B7" s="20" t="s">
        <v>42</v>
      </c>
      <c r="C7" s="27">
        <v>30737391393</v>
      </c>
      <c r="D7" s="27">
        <v>10137432471</v>
      </c>
      <c r="E7" s="27">
        <f t="shared" ref="E7:E8" si="74">+D7-C7</f>
        <v>-20599958922</v>
      </c>
      <c r="F7" s="54">
        <f>+(C7-D7)/C7</f>
        <v>0.67019216623214628</v>
      </c>
      <c r="G7" s="7">
        <v>43672308</v>
      </c>
      <c r="H7" s="49">
        <v>29675548</v>
      </c>
      <c r="I7" s="7">
        <f>+H7-G7</f>
        <v>-13996760</v>
      </c>
      <c r="J7" s="21">
        <f t="shared" ref="J7:J8" si="75">+(G7-H7)/G7</f>
        <v>0.32049508352066025</v>
      </c>
      <c r="K7" s="27">
        <v>25947321</v>
      </c>
      <c r="L7" s="27">
        <v>225161157</v>
      </c>
      <c r="M7" s="27">
        <f t="shared" si="46"/>
        <v>199213836</v>
      </c>
      <c r="N7" s="28">
        <f t="shared" ref="N7" si="76">+(K7-L7)/K7</f>
        <v>-7.677626372294851</v>
      </c>
      <c r="O7" s="7">
        <v>9440145</v>
      </c>
      <c r="P7" s="7">
        <v>0</v>
      </c>
      <c r="Q7" s="7">
        <f t="shared" si="47"/>
        <v>-9440145</v>
      </c>
      <c r="R7" s="21">
        <f t="shared" si="48"/>
        <v>1</v>
      </c>
      <c r="S7" s="27">
        <v>6800000</v>
      </c>
      <c r="T7" s="27">
        <v>8330000</v>
      </c>
      <c r="U7" s="27">
        <f t="shared" ref="U7:U8" si="77">+T7-S7</f>
        <v>1530000</v>
      </c>
      <c r="V7" s="30">
        <f t="shared" ref="V7" si="78">+(S7-T7)/S7</f>
        <v>-0.22500000000000001</v>
      </c>
      <c r="W7" s="17">
        <v>61400000</v>
      </c>
      <c r="X7" s="17">
        <v>12914475</v>
      </c>
      <c r="Y7" s="17">
        <f t="shared" si="4"/>
        <v>-48485525</v>
      </c>
      <c r="Z7" s="23">
        <f t="shared" si="5"/>
        <v>0.78966653094462536</v>
      </c>
      <c r="AA7" s="27">
        <v>0</v>
      </c>
      <c r="AB7" s="27">
        <v>0</v>
      </c>
      <c r="AC7" s="27">
        <f t="shared" ref="AC7:AC8" si="79">+AB7-AA7</f>
        <v>0</v>
      </c>
      <c r="AD7" s="28" t="e">
        <f t="shared" ref="AD7:AD8" si="80">+(AA7-AB7)/AA7</f>
        <v>#DIV/0!</v>
      </c>
      <c r="AE7" s="7">
        <v>0</v>
      </c>
      <c r="AF7" s="7">
        <v>0</v>
      </c>
      <c r="AG7" s="7">
        <f t="shared" si="49"/>
        <v>0</v>
      </c>
      <c r="AH7" s="21" t="e">
        <f t="shared" si="50"/>
        <v>#DIV/0!</v>
      </c>
      <c r="AI7" s="27">
        <v>0</v>
      </c>
      <c r="AJ7" s="27">
        <v>0</v>
      </c>
      <c r="AK7" s="27">
        <f t="shared" si="51"/>
        <v>0</v>
      </c>
      <c r="AL7" s="28" t="e">
        <f t="shared" si="52"/>
        <v>#DIV/0!</v>
      </c>
      <c r="AM7" s="7">
        <v>0</v>
      </c>
      <c r="AN7" s="7">
        <v>0</v>
      </c>
      <c r="AO7" s="7">
        <f t="shared" si="53"/>
        <v>0</v>
      </c>
      <c r="AP7" s="21" t="e">
        <f t="shared" ref="AP7" si="81">+(AM7-AN7)/AM7</f>
        <v>#DIV/0!</v>
      </c>
      <c r="AQ7" s="27">
        <v>1253863612</v>
      </c>
      <c r="AR7" s="27">
        <v>140851049</v>
      </c>
      <c r="AS7" s="27">
        <f t="shared" si="54"/>
        <v>-1113012563</v>
      </c>
      <c r="AT7" s="28">
        <f t="shared" ref="AT7" si="82">+(AQ7-AR7)/AQ7</f>
        <v>0.88766637164361706</v>
      </c>
      <c r="AU7" s="7">
        <v>6230472</v>
      </c>
      <c r="AV7" s="7">
        <v>11751181</v>
      </c>
      <c r="AW7" s="7">
        <f t="shared" si="55"/>
        <v>5520709</v>
      </c>
      <c r="AX7" s="21">
        <f t="shared" ref="AX7" si="83">+(AU7-AV7)/AU7</f>
        <v>-0.88608198544187344</v>
      </c>
      <c r="AY7" s="27">
        <v>14480462</v>
      </c>
      <c r="AZ7" s="27">
        <v>7369130</v>
      </c>
      <c r="BA7" s="27">
        <f t="shared" si="56"/>
        <v>-7111332</v>
      </c>
      <c r="BB7" s="28">
        <f t="shared" ref="BB7" si="84">+(AY7-AZ7)/AY7</f>
        <v>0.49109841937363602</v>
      </c>
      <c r="BC7" s="7">
        <v>34180004</v>
      </c>
      <c r="BD7" s="7">
        <v>14732303</v>
      </c>
      <c r="BE7" s="7">
        <f t="shared" si="57"/>
        <v>-19447701</v>
      </c>
      <c r="BF7" s="21">
        <f t="shared" si="58"/>
        <v>0.56897889772043331</v>
      </c>
      <c r="BG7" s="27">
        <v>0</v>
      </c>
      <c r="BH7" s="27">
        <v>0</v>
      </c>
      <c r="BI7" s="27">
        <f t="shared" ref="BI7" si="85">+BH7-BG7</f>
        <v>0</v>
      </c>
      <c r="BJ7" s="28" t="e">
        <f t="shared" si="60"/>
        <v>#DIV/0!</v>
      </c>
      <c r="BK7" s="7">
        <v>0</v>
      </c>
      <c r="BL7" s="35">
        <v>0</v>
      </c>
      <c r="BM7" s="7">
        <f>BK7-BL7</f>
        <v>0</v>
      </c>
      <c r="BN7" s="35" t="e">
        <f t="shared" si="61"/>
        <v>#DIV/0!</v>
      </c>
      <c r="BO7" s="40">
        <v>12885000</v>
      </c>
      <c r="BP7" s="40">
        <v>3418277</v>
      </c>
      <c r="BQ7" s="40">
        <f t="shared" si="62"/>
        <v>-9466723</v>
      </c>
      <c r="BR7" s="41">
        <f t="shared" ref="BR7" si="86">+(BO7-BP7)/BO7</f>
        <v>0.73470880869227784</v>
      </c>
      <c r="BS7" s="17">
        <v>15300900</v>
      </c>
      <c r="BT7" s="17">
        <v>18337066</v>
      </c>
      <c r="BU7" s="17">
        <f t="shared" si="63"/>
        <v>3036166</v>
      </c>
      <c r="BV7" s="23">
        <f t="shared" ref="BV7" si="87">+(BS7-BT7)/BS7</f>
        <v>-0.1984305498369377</v>
      </c>
      <c r="BW7" s="40">
        <v>140778799</v>
      </c>
      <c r="BX7" s="40">
        <v>103281252</v>
      </c>
      <c r="BY7" s="40">
        <f t="shared" si="64"/>
        <v>-37497547</v>
      </c>
      <c r="BZ7" s="41">
        <f t="shared" ref="BZ7" si="88">+(BW7-BX7)/BW7</f>
        <v>0.26635791231604411</v>
      </c>
      <c r="CA7" s="17">
        <v>261380917</v>
      </c>
      <c r="CB7" s="17">
        <v>18460351</v>
      </c>
      <c r="CC7" s="17">
        <f t="shared" si="65"/>
        <v>-242920566</v>
      </c>
      <c r="CD7" s="23">
        <f t="shared" ref="CD7" si="89">+(CA7-CB7)/CA7</f>
        <v>0.92937376143645556</v>
      </c>
      <c r="CE7" s="27">
        <v>943000000</v>
      </c>
      <c r="CF7" s="27">
        <v>0</v>
      </c>
      <c r="CG7" s="27">
        <f t="shared" si="66"/>
        <v>-943000000</v>
      </c>
      <c r="CH7" s="28">
        <f t="shared" ref="CH7" si="90">+(CE7-CF7)/CE7</f>
        <v>1</v>
      </c>
      <c r="CI7" s="17">
        <v>1525000</v>
      </c>
      <c r="CJ7" s="17">
        <v>1281000</v>
      </c>
      <c r="CK7" s="17">
        <f t="shared" si="67"/>
        <v>-244000</v>
      </c>
      <c r="CL7" s="23">
        <f t="shared" si="68"/>
        <v>0.16</v>
      </c>
      <c r="CM7" s="27">
        <v>0</v>
      </c>
      <c r="CN7" s="27">
        <v>0</v>
      </c>
      <c r="CO7" s="27">
        <f t="shared" ref="CO7" si="91">+CN7-CM7</f>
        <v>0</v>
      </c>
      <c r="CP7" s="28" t="e">
        <f t="shared" si="70"/>
        <v>#DIV/0!</v>
      </c>
      <c r="CQ7" s="17">
        <v>85938972</v>
      </c>
      <c r="CR7" s="17">
        <v>83532755</v>
      </c>
      <c r="CS7" s="17">
        <f t="shared" si="71"/>
        <v>-2406217</v>
      </c>
      <c r="CT7" s="23">
        <f t="shared" ref="CT7" si="92">+(CQ7-CR7)/CQ7</f>
        <v>2.7999136410428553E-2</v>
      </c>
      <c r="CU7" s="27">
        <v>1789761392</v>
      </c>
      <c r="CV7" s="27">
        <v>1679204927</v>
      </c>
      <c r="CW7" s="27">
        <f t="shared" si="72"/>
        <v>-110556465</v>
      </c>
      <c r="CX7" s="28">
        <f t="shared" ref="CX7" si="93">+(CU7-CV7)/CU7</f>
        <v>6.1771622459939619E-2</v>
      </c>
      <c r="CY7" s="43">
        <f t="shared" si="73"/>
        <v>35443976697</v>
      </c>
      <c r="CZ7" s="43">
        <f>+CV7+CN7+CR7+CJ7+CF7+CB7+BX7+BT7+BP7+BH7+BL7+BD7+AZ7+AV7+AR7+AN7+AJ7+AF7+AB7+X7+T7+P7+L7+H7+D7</f>
        <v>12495732942</v>
      </c>
    </row>
    <row r="8" spans="2:104" s="2" customFormat="1" ht="30" customHeight="1" x14ac:dyDescent="0.2">
      <c r="B8" s="20" t="s">
        <v>43</v>
      </c>
      <c r="C8" s="27">
        <v>28421640978</v>
      </c>
      <c r="D8" s="27">
        <v>7220247332</v>
      </c>
      <c r="E8" s="27">
        <f t="shared" si="74"/>
        <v>-21201393646</v>
      </c>
      <c r="F8" s="54">
        <f>+(C8-D8)/C8</f>
        <v>0.74595951945248729</v>
      </c>
      <c r="G8" s="7">
        <f>1491895+84808+3315564+201284</f>
        <v>5093551</v>
      </c>
      <c r="H8" s="7">
        <f>1490149+385835+22773+1438123</f>
        <v>3336880</v>
      </c>
      <c r="I8" s="7">
        <f t="shared" si="45"/>
        <v>-1756671</v>
      </c>
      <c r="J8" s="21">
        <f t="shared" si="75"/>
        <v>0.34488140002917417</v>
      </c>
      <c r="K8" s="27">
        <v>1451859</v>
      </c>
      <c r="L8" s="25">
        <f>4934190+3803668</f>
        <v>8737858</v>
      </c>
      <c r="M8" s="27">
        <f t="shared" ref="M8" si="94">+L8-K8</f>
        <v>7285999</v>
      </c>
      <c r="N8" s="28">
        <f t="shared" ref="N8" si="95">+(K8-L8)/K8</f>
        <v>-5.0183929706672616</v>
      </c>
      <c r="O8" s="7">
        <v>0</v>
      </c>
      <c r="P8" s="7">
        <v>0</v>
      </c>
      <c r="Q8" s="7">
        <f t="shared" ref="Q8" si="96">+P8-O8</f>
        <v>0</v>
      </c>
      <c r="R8" s="21" t="e">
        <f t="shared" ref="R8" si="97">+(O8-P8)/O8</f>
        <v>#DIV/0!</v>
      </c>
      <c r="S8" s="27">
        <v>18605827</v>
      </c>
      <c r="T8" s="27">
        <v>0</v>
      </c>
      <c r="U8" s="27">
        <f t="shared" si="77"/>
        <v>-18605827</v>
      </c>
      <c r="V8" s="30">
        <f>+(S8-T8)/S8</f>
        <v>1</v>
      </c>
      <c r="W8" s="7">
        <v>19169902</v>
      </c>
      <c r="X8" s="7">
        <v>0</v>
      </c>
      <c r="Y8" s="17">
        <f t="shared" si="4"/>
        <v>-19169902</v>
      </c>
      <c r="Z8" s="23">
        <f t="shared" si="5"/>
        <v>1</v>
      </c>
      <c r="AA8" s="27">
        <v>0</v>
      </c>
      <c r="AB8" s="27">
        <v>0</v>
      </c>
      <c r="AC8" s="27">
        <f t="shared" si="79"/>
        <v>0</v>
      </c>
      <c r="AD8" s="28" t="e">
        <f t="shared" si="80"/>
        <v>#DIV/0!</v>
      </c>
      <c r="AE8" s="7">
        <v>0</v>
      </c>
      <c r="AF8" s="7">
        <v>0</v>
      </c>
      <c r="AG8" s="7">
        <f t="shared" ref="AG8" si="98">+AF8-AE8</f>
        <v>0</v>
      </c>
      <c r="AH8" s="21" t="e">
        <f t="shared" ref="AH8" si="99">+(AE8-AF8)/AE8</f>
        <v>#DIV/0!</v>
      </c>
      <c r="AI8" s="27">
        <v>17500000</v>
      </c>
      <c r="AJ8" s="27">
        <v>0</v>
      </c>
      <c r="AK8" s="27">
        <f t="shared" ref="AK8" si="100">+AJ8-AI8</f>
        <v>-17500000</v>
      </c>
      <c r="AL8" s="28">
        <f t="shared" ref="AL8" si="101">+(AI8-AJ8)/AI8</f>
        <v>1</v>
      </c>
      <c r="AM8" s="7">
        <v>0</v>
      </c>
      <c r="AN8" s="7">
        <v>0</v>
      </c>
      <c r="AO8" s="7">
        <f t="shared" ref="AO8" si="102">+AN8-AM8</f>
        <v>0</v>
      </c>
      <c r="AP8" s="21" t="e">
        <f t="shared" ref="AP8" si="103">+(AM8-AN8)/AM8</f>
        <v>#DIV/0!</v>
      </c>
      <c r="AQ8" s="27">
        <v>0</v>
      </c>
      <c r="AR8" s="27">
        <v>0</v>
      </c>
      <c r="AS8" s="27">
        <f t="shared" ref="AS8" si="104">+AR8-AQ8</f>
        <v>0</v>
      </c>
      <c r="AT8" s="28" t="e">
        <f t="shared" ref="AT8" si="105">+(AQ8-AR8)/AQ8</f>
        <v>#DIV/0!</v>
      </c>
      <c r="AU8" s="7">
        <v>3315877</v>
      </c>
      <c r="AV8" s="7">
        <v>4541887</v>
      </c>
      <c r="AW8" s="7">
        <f t="shared" ref="AW8" si="106">+AV8-AU8</f>
        <v>1226010</v>
      </c>
      <c r="AX8" s="21">
        <f t="shared" ref="AX8" si="107">+(AU8-AV8)/AU8</f>
        <v>-0.36973928767562853</v>
      </c>
      <c r="AY8" s="27">
        <v>34694811</v>
      </c>
      <c r="AZ8" s="27">
        <v>35723970</v>
      </c>
      <c r="BA8" s="27">
        <f t="shared" ref="BA8" si="108">+AZ8-AY8</f>
        <v>1029159</v>
      </c>
      <c r="BB8" s="28">
        <f t="shared" ref="BB8" si="109">+(AY8-AZ8)/AY8</f>
        <v>-2.9663196608853123E-2</v>
      </c>
      <c r="BC8" s="7">
        <v>2660000</v>
      </c>
      <c r="BD8" s="7">
        <v>1261524</v>
      </c>
      <c r="BE8" s="7">
        <f t="shared" ref="BE8" si="110">+BD8-BC8</f>
        <v>-1398476</v>
      </c>
      <c r="BF8" s="21">
        <f t="shared" ref="BF8" si="111">+(BC8-BD8)/BC8</f>
        <v>0.52574285714285718</v>
      </c>
      <c r="BG8" s="27">
        <v>0</v>
      </c>
      <c r="BH8" s="27">
        <v>0</v>
      </c>
      <c r="BI8" s="27">
        <f t="shared" ref="BI8" si="112">+BH8-BG8</f>
        <v>0</v>
      </c>
      <c r="BJ8" s="28" t="e">
        <f t="shared" ref="BJ8" si="113">+(BG8-BH8)/BG8</f>
        <v>#DIV/0!</v>
      </c>
      <c r="BK8" s="7">
        <v>60168135</v>
      </c>
      <c r="BL8" s="7">
        <v>24600475</v>
      </c>
      <c r="BM8" s="7">
        <f>BK8-BL8</f>
        <v>35567660</v>
      </c>
      <c r="BN8" s="35">
        <f t="shared" si="61"/>
        <v>0.59113781738456739</v>
      </c>
      <c r="BO8" s="40">
        <v>23600000</v>
      </c>
      <c r="BP8" s="27">
        <v>6964000</v>
      </c>
      <c r="BQ8" s="40">
        <f t="shared" ref="BQ8" si="114">+BP8-BO8</f>
        <v>-16636000</v>
      </c>
      <c r="BR8" s="41">
        <f t="shared" ref="BR8" si="115">+(BO8-BP8)/BO8</f>
        <v>0.70491525423728818</v>
      </c>
      <c r="BS8" s="7">
        <v>1804986</v>
      </c>
      <c r="BT8" s="7">
        <v>471856</v>
      </c>
      <c r="BU8" s="17">
        <f t="shared" ref="BU8" si="116">+BT8-BS8</f>
        <v>-1333130</v>
      </c>
      <c r="BV8" s="23">
        <f t="shared" ref="BV8" si="117">+(BS8-BT8)/BS8</f>
        <v>0.73858190589843908</v>
      </c>
      <c r="BW8" s="40">
        <v>129727093</v>
      </c>
      <c r="BX8" s="40">
        <v>212746057</v>
      </c>
      <c r="BY8" s="40">
        <f>+BX8-BW8</f>
        <v>83018964</v>
      </c>
      <c r="BZ8" s="41">
        <f t="shared" ref="BZ8" si="118">+(BW8-BX8)/BW8</f>
        <v>-0.63995085436779198</v>
      </c>
      <c r="CA8" s="17">
        <v>0</v>
      </c>
      <c r="CB8" s="17">
        <v>0</v>
      </c>
      <c r="CC8" s="17">
        <f t="shared" ref="CC8" si="119">+CB8-CA8</f>
        <v>0</v>
      </c>
      <c r="CD8" s="23" t="e">
        <f t="shared" ref="CD8" si="120">+(CA8-CB8)/CA8</f>
        <v>#DIV/0!</v>
      </c>
      <c r="CE8" s="27">
        <v>0</v>
      </c>
      <c r="CF8" s="27">
        <v>0</v>
      </c>
      <c r="CG8" s="27">
        <f t="shared" ref="CG8" si="121">+CF8-CE8</f>
        <v>0</v>
      </c>
      <c r="CH8" s="28" t="e">
        <f t="shared" ref="CH8" si="122">+(CE8-CF8)/CE8</f>
        <v>#DIV/0!</v>
      </c>
      <c r="CI8" s="17">
        <v>0</v>
      </c>
      <c r="CJ8" s="17">
        <v>0</v>
      </c>
      <c r="CK8" s="17">
        <f t="shared" ref="CK8" si="123">+CJ8-CI8</f>
        <v>0</v>
      </c>
      <c r="CL8" s="23" t="e">
        <f t="shared" ref="CL8" si="124">+(CI8-CJ8)/CI8</f>
        <v>#DIV/0!</v>
      </c>
      <c r="CM8" s="27">
        <v>0</v>
      </c>
      <c r="CN8" s="27">
        <v>0</v>
      </c>
      <c r="CO8" s="27">
        <f t="shared" ref="CO8" si="125">+CN8-CM8</f>
        <v>0</v>
      </c>
      <c r="CP8" s="28" t="e">
        <f t="shared" ref="CP8" si="126">+(CM8-CN8)/CM8</f>
        <v>#DIV/0!</v>
      </c>
      <c r="CQ8" s="7">
        <v>94500000</v>
      </c>
      <c r="CR8" s="7">
        <v>95300000</v>
      </c>
      <c r="CS8" s="17">
        <f t="shared" ref="CS8" si="127">+CR8-CQ8</f>
        <v>800000</v>
      </c>
      <c r="CT8" s="23">
        <f t="shared" ref="CT8" si="128">+(CQ8-CR8)/CQ8</f>
        <v>-8.4656084656084662E-3</v>
      </c>
      <c r="CU8" s="27">
        <v>4192559164</v>
      </c>
      <c r="CV8" s="27">
        <v>3247275782</v>
      </c>
      <c r="CW8" s="27">
        <f>+CV8-CU8</f>
        <v>-945283382</v>
      </c>
      <c r="CX8" s="28">
        <f t="shared" ref="CX8" si="129">+(CU8-CV8)/CU8</f>
        <v>0.22546691531912275</v>
      </c>
      <c r="CY8" s="43">
        <f t="shared" si="73"/>
        <v>33026492183</v>
      </c>
      <c r="CZ8" s="43">
        <f t="shared" ref="CZ8" si="130">+CV8+CN8+CR8+CJ8+CF8+CB8+BX8+BT8+BP8+BH8+BL8+BD8+BD8+AZ8+AV8+AR8+AN8+AJ8+AF8+AB8+X8+T8+P8+L8+H8+D8</f>
        <v>10862469145</v>
      </c>
    </row>
  </sheetData>
  <mergeCells count="27">
    <mergeCell ref="CY2:CZ2"/>
    <mergeCell ref="CU2:CX2"/>
    <mergeCell ref="CA2:CD2"/>
    <mergeCell ref="CE2:CH2"/>
    <mergeCell ref="CI2:CL2"/>
    <mergeCell ref="CM2:CP2"/>
    <mergeCell ref="CQ2:CT2"/>
    <mergeCell ref="B2:B3"/>
    <mergeCell ref="AY2:BB2"/>
    <mergeCell ref="BC2:BF2"/>
    <mergeCell ref="BG2:BJ2"/>
    <mergeCell ref="BO2:BR2"/>
    <mergeCell ref="C2:F2"/>
    <mergeCell ref="G2:J2"/>
    <mergeCell ref="K2:N2"/>
    <mergeCell ref="O2:R2"/>
    <mergeCell ref="S2:V2"/>
    <mergeCell ref="W2:Z2"/>
    <mergeCell ref="BK2:BN2"/>
    <mergeCell ref="BS2:BV2"/>
    <mergeCell ref="BW2:BZ2"/>
    <mergeCell ref="AA2:AD2"/>
    <mergeCell ref="AE2:AH2"/>
    <mergeCell ref="AI2:AL2"/>
    <mergeCell ref="AM2:AP2"/>
    <mergeCell ref="AQ2:AT2"/>
    <mergeCell ref="AU2:AX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E8"/>
  <sheetViews>
    <sheetView tabSelected="1" zoomScale="118" zoomScaleNormal="100" workbookViewId="0">
      <pane xSplit="2" ySplit="3" topLeftCell="Y5" activePane="bottomRight" state="frozen"/>
      <selection pane="topRight" activeCell="C1" sqref="C1"/>
      <selection pane="bottomLeft" activeCell="A4" sqref="A4"/>
      <selection pane="bottomRight" activeCell="Z5" sqref="Z5"/>
    </sheetView>
  </sheetViews>
  <sheetFormatPr baseColWidth="10" defaultColWidth="71.5" defaultRowHeight="13" x14ac:dyDescent="0.2"/>
  <cols>
    <col min="1" max="1" width="15.5" style="61" customWidth="1"/>
    <col min="2" max="2" width="38.33203125" style="2" customWidth="1"/>
    <col min="3" max="16384" width="71.5" style="61"/>
  </cols>
  <sheetData>
    <row r="2" spans="2:31" x14ac:dyDescent="0.2">
      <c r="B2" s="100" t="s">
        <v>44</v>
      </c>
      <c r="C2" s="59" t="s">
        <v>7</v>
      </c>
      <c r="D2" s="60" t="s">
        <v>8</v>
      </c>
      <c r="E2" s="59" t="s">
        <v>9</v>
      </c>
      <c r="F2" s="60" t="s">
        <v>10</v>
      </c>
      <c r="G2" s="59" t="s">
        <v>11</v>
      </c>
      <c r="H2" s="60" t="s">
        <v>45</v>
      </c>
      <c r="I2" s="59" t="s">
        <v>13</v>
      </c>
      <c r="J2" s="60" t="s">
        <v>14</v>
      </c>
      <c r="K2" s="59" t="s">
        <v>15</v>
      </c>
      <c r="L2" s="60" t="s">
        <v>16</v>
      </c>
      <c r="M2" s="59" t="s">
        <v>46</v>
      </c>
      <c r="N2" s="60" t="s">
        <v>47</v>
      </c>
      <c r="O2" s="59" t="s">
        <v>19</v>
      </c>
      <c r="P2" s="60" t="s">
        <v>48</v>
      </c>
      <c r="Q2" s="59" t="s">
        <v>21</v>
      </c>
      <c r="R2" s="60" t="s">
        <v>49</v>
      </c>
      <c r="S2" s="59" t="s">
        <v>50</v>
      </c>
      <c r="T2" s="60" t="s">
        <v>24</v>
      </c>
      <c r="U2" s="59" t="s">
        <v>51</v>
      </c>
      <c r="V2" s="60" t="s">
        <v>52</v>
      </c>
      <c r="W2" s="59" t="s">
        <v>26</v>
      </c>
      <c r="X2" s="60" t="s">
        <v>27</v>
      </c>
      <c r="Y2" s="59" t="s">
        <v>28</v>
      </c>
      <c r="Z2" s="60" t="s">
        <v>29</v>
      </c>
      <c r="AA2" s="59" t="s">
        <v>30</v>
      </c>
      <c r="AB2" s="60" t="s">
        <v>53</v>
      </c>
      <c r="AC2" s="59" t="s">
        <v>31</v>
      </c>
      <c r="AD2" s="60" t="s">
        <v>54</v>
      </c>
      <c r="AE2" s="59" t="s">
        <v>55</v>
      </c>
    </row>
    <row r="3" spans="2:31" ht="149" customHeight="1" x14ac:dyDescent="0.2">
      <c r="B3" s="100"/>
      <c r="C3" s="52" t="s">
        <v>56</v>
      </c>
      <c r="D3" s="53" t="s">
        <v>57</v>
      </c>
      <c r="E3" s="52" t="s">
        <v>58</v>
      </c>
      <c r="F3" s="53" t="s">
        <v>59</v>
      </c>
      <c r="G3" s="62" t="s">
        <v>60</v>
      </c>
      <c r="H3" s="53" t="s">
        <v>61</v>
      </c>
      <c r="I3" s="52" t="s">
        <v>62</v>
      </c>
      <c r="J3" s="53" t="s">
        <v>63</v>
      </c>
      <c r="K3" s="52" t="s">
        <v>64</v>
      </c>
      <c r="L3" s="53" t="s">
        <v>65</v>
      </c>
      <c r="M3" s="52" t="s">
        <v>66</v>
      </c>
      <c r="N3" s="53" t="s">
        <v>67</v>
      </c>
      <c r="O3" s="52" t="s">
        <v>68</v>
      </c>
      <c r="P3" s="53" t="s">
        <v>69</v>
      </c>
      <c r="Q3" s="52" t="s">
        <v>70</v>
      </c>
      <c r="R3" s="53" t="s">
        <v>71</v>
      </c>
      <c r="S3" s="52" t="s">
        <v>72</v>
      </c>
      <c r="T3" s="53" t="s">
        <v>73</v>
      </c>
      <c r="U3" s="52" t="s">
        <v>74</v>
      </c>
      <c r="V3" s="53" t="s">
        <v>75</v>
      </c>
      <c r="W3" s="52" t="s">
        <v>76</v>
      </c>
      <c r="X3" s="53" t="s">
        <v>77</v>
      </c>
      <c r="Y3" s="52" t="s">
        <v>78</v>
      </c>
      <c r="Z3" s="53" t="s">
        <v>79</v>
      </c>
      <c r="AA3" s="52" t="s">
        <v>80</v>
      </c>
      <c r="AB3" s="53" t="s">
        <v>81</v>
      </c>
      <c r="AC3" s="52" t="s">
        <v>82</v>
      </c>
      <c r="AD3" s="53" t="s">
        <v>83</v>
      </c>
      <c r="AE3" s="52" t="s">
        <v>84</v>
      </c>
    </row>
    <row r="4" spans="2:31" s="63" customFormat="1" ht="353.25" customHeight="1" x14ac:dyDescent="0.2">
      <c r="B4" s="68" t="s">
        <v>39</v>
      </c>
      <c r="C4" s="76" t="s">
        <v>85</v>
      </c>
      <c r="D4" s="78" t="s">
        <v>86</v>
      </c>
      <c r="E4" s="76" t="s">
        <v>87</v>
      </c>
      <c r="F4" s="78" t="s">
        <v>88</v>
      </c>
      <c r="G4" s="82" t="s">
        <v>89</v>
      </c>
      <c r="H4" s="78" t="s">
        <v>90</v>
      </c>
      <c r="I4" s="76" t="s">
        <v>91</v>
      </c>
      <c r="J4" s="78" t="s">
        <v>92</v>
      </c>
      <c r="K4" s="76" t="s">
        <v>93</v>
      </c>
      <c r="L4" s="84" t="s">
        <v>94</v>
      </c>
      <c r="M4" s="71" t="s">
        <v>95</v>
      </c>
      <c r="N4" s="78" t="s">
        <v>96</v>
      </c>
      <c r="O4" s="76" t="s">
        <v>97</v>
      </c>
      <c r="P4" s="78" t="s">
        <v>98</v>
      </c>
      <c r="Q4" s="76" t="s">
        <v>99</v>
      </c>
      <c r="R4" s="78" t="s">
        <v>100</v>
      </c>
      <c r="S4" s="76" t="s">
        <v>101</v>
      </c>
      <c r="T4" s="78" t="s">
        <v>102</v>
      </c>
      <c r="U4" s="76" t="s">
        <v>103</v>
      </c>
      <c r="V4" s="78" t="s">
        <v>104</v>
      </c>
      <c r="W4" s="71" t="s">
        <v>105</v>
      </c>
      <c r="X4" s="78" t="s">
        <v>106</v>
      </c>
      <c r="Y4" s="76" t="s">
        <v>107</v>
      </c>
      <c r="Z4" s="78" t="s">
        <v>108</v>
      </c>
      <c r="AA4" s="76" t="s">
        <v>109</v>
      </c>
      <c r="AB4" s="78" t="s">
        <v>110</v>
      </c>
      <c r="AC4" s="71" t="s">
        <v>111</v>
      </c>
      <c r="AD4" s="78" t="s">
        <v>112</v>
      </c>
      <c r="AE4" s="76" t="s">
        <v>113</v>
      </c>
    </row>
    <row r="5" spans="2:31" ht="234" customHeight="1" x14ac:dyDescent="0.2">
      <c r="B5" s="70" t="s">
        <v>40</v>
      </c>
      <c r="C5" s="76" t="s">
        <v>114</v>
      </c>
      <c r="D5" s="78" t="s">
        <v>115</v>
      </c>
      <c r="E5" s="80" t="s">
        <v>116</v>
      </c>
      <c r="F5" s="72" t="s">
        <v>117</v>
      </c>
      <c r="G5" s="82" t="s">
        <v>118</v>
      </c>
      <c r="H5" s="78" t="s">
        <v>119</v>
      </c>
      <c r="I5" s="83" t="s">
        <v>120</v>
      </c>
      <c r="J5" s="78" t="s">
        <v>121</v>
      </c>
      <c r="K5" s="76" t="s">
        <v>122</v>
      </c>
      <c r="L5" s="78" t="s">
        <v>123</v>
      </c>
      <c r="M5" s="76" t="s">
        <v>124</v>
      </c>
      <c r="N5" s="78" t="s">
        <v>125</v>
      </c>
      <c r="O5" s="76" t="s">
        <v>126</v>
      </c>
      <c r="P5" s="78" t="s">
        <v>127</v>
      </c>
      <c r="Q5" s="76" t="s">
        <v>99</v>
      </c>
      <c r="R5" s="78" t="s">
        <v>128</v>
      </c>
      <c r="S5" s="76" t="s">
        <v>129</v>
      </c>
      <c r="T5" s="78" t="s">
        <v>130</v>
      </c>
      <c r="U5" s="76" t="s">
        <v>131</v>
      </c>
      <c r="V5" s="78" t="s">
        <v>132</v>
      </c>
      <c r="W5" s="76" t="s">
        <v>133</v>
      </c>
      <c r="X5" s="78" t="s">
        <v>134</v>
      </c>
      <c r="Y5" s="76" t="s">
        <v>135</v>
      </c>
      <c r="Z5" s="78" t="s">
        <v>136</v>
      </c>
      <c r="AA5" s="76" t="s">
        <v>137</v>
      </c>
      <c r="AB5" s="78" t="s">
        <v>138</v>
      </c>
      <c r="AC5" s="76" t="s">
        <v>139</v>
      </c>
      <c r="AD5" s="78" t="s">
        <v>140</v>
      </c>
      <c r="AE5" s="76" t="s">
        <v>141</v>
      </c>
    </row>
    <row r="6" spans="2:31" ht="280" x14ac:dyDescent="0.2">
      <c r="B6" s="68" t="s">
        <v>142</v>
      </c>
      <c r="C6" s="75" t="s">
        <v>143</v>
      </c>
      <c r="D6" s="73" t="s">
        <v>144</v>
      </c>
      <c r="E6" s="75" t="s">
        <v>145</v>
      </c>
      <c r="F6" s="73" t="s">
        <v>146</v>
      </c>
      <c r="G6" s="75" t="s">
        <v>147</v>
      </c>
      <c r="H6" s="79" t="s">
        <v>148</v>
      </c>
      <c r="I6" s="75" t="s">
        <v>149</v>
      </c>
      <c r="J6" s="79" t="s">
        <v>150</v>
      </c>
      <c r="K6" s="75" t="s">
        <v>151</v>
      </c>
      <c r="L6" s="79" t="s">
        <v>152</v>
      </c>
      <c r="M6" s="75" t="s">
        <v>153</v>
      </c>
      <c r="N6" s="79" t="s">
        <v>154</v>
      </c>
      <c r="O6" s="85" t="s">
        <v>155</v>
      </c>
      <c r="P6" s="79" t="s">
        <v>156</v>
      </c>
      <c r="Q6" s="85" t="s">
        <v>157</v>
      </c>
      <c r="R6" s="79" t="s">
        <v>158</v>
      </c>
      <c r="S6" s="75" t="s">
        <v>159</v>
      </c>
      <c r="T6" s="79" t="s">
        <v>160</v>
      </c>
      <c r="U6" s="86" t="s">
        <v>161</v>
      </c>
      <c r="V6" s="79" t="s">
        <v>162</v>
      </c>
      <c r="W6" s="75" t="s">
        <v>163</v>
      </c>
      <c r="X6" s="79" t="s">
        <v>164</v>
      </c>
      <c r="Y6" s="85" t="s">
        <v>165</v>
      </c>
      <c r="Z6" s="79" t="s">
        <v>166</v>
      </c>
      <c r="AA6" s="75" t="s">
        <v>167</v>
      </c>
      <c r="AB6" s="79" t="s">
        <v>168</v>
      </c>
      <c r="AC6" s="75" t="s">
        <v>169</v>
      </c>
      <c r="AD6" s="81" t="s">
        <v>170</v>
      </c>
      <c r="AE6" s="75" t="s">
        <v>171</v>
      </c>
    </row>
    <row r="7" spans="2:31" s="69" customFormat="1" ht="409.6" x14ac:dyDescent="0.2">
      <c r="B7" s="68" t="s">
        <v>42</v>
      </c>
      <c r="C7" s="77" t="s">
        <v>172</v>
      </c>
      <c r="D7" s="79" t="s">
        <v>173</v>
      </c>
      <c r="E7" s="74" t="s">
        <v>174</v>
      </c>
      <c r="F7" s="79" t="s">
        <v>175</v>
      </c>
      <c r="G7" s="75" t="s">
        <v>176</v>
      </c>
      <c r="H7" s="79" t="s">
        <v>177</v>
      </c>
      <c r="I7" s="75" t="s">
        <v>178</v>
      </c>
      <c r="J7" s="79" t="s">
        <v>179</v>
      </c>
      <c r="K7" s="75" t="s">
        <v>180</v>
      </c>
      <c r="L7" s="79" t="s">
        <v>181</v>
      </c>
      <c r="M7" s="75" t="s">
        <v>182</v>
      </c>
      <c r="N7" s="79" t="s">
        <v>183</v>
      </c>
      <c r="O7" s="75" t="s">
        <v>184</v>
      </c>
      <c r="P7" s="79" t="s">
        <v>185</v>
      </c>
      <c r="Q7" s="75" t="s">
        <v>186</v>
      </c>
      <c r="R7" s="79" t="s">
        <v>187</v>
      </c>
      <c r="S7" s="75" t="s">
        <v>188</v>
      </c>
      <c r="T7" s="79" t="s">
        <v>189</v>
      </c>
      <c r="U7" s="75" t="s">
        <v>190</v>
      </c>
      <c r="V7" s="79" t="s">
        <v>191</v>
      </c>
      <c r="W7" s="75" t="s">
        <v>192</v>
      </c>
      <c r="X7" s="79" t="s">
        <v>193</v>
      </c>
      <c r="Y7" s="75" t="s">
        <v>194</v>
      </c>
      <c r="Z7" s="79" t="s">
        <v>195</v>
      </c>
      <c r="AA7" s="75" t="s">
        <v>196</v>
      </c>
      <c r="AB7" s="79" t="s">
        <v>197</v>
      </c>
      <c r="AC7" s="75" t="s">
        <v>198</v>
      </c>
      <c r="AD7" s="79" t="s">
        <v>199</v>
      </c>
      <c r="AE7" s="75" t="s">
        <v>200</v>
      </c>
    </row>
    <row r="8" spans="2:31" ht="409.6" x14ac:dyDescent="0.2">
      <c r="B8" s="68" t="s">
        <v>43</v>
      </c>
      <c r="C8" s="75" t="s">
        <v>201</v>
      </c>
      <c r="D8" s="79" t="s">
        <v>202</v>
      </c>
      <c r="E8" s="75" t="s">
        <v>203</v>
      </c>
      <c r="F8" s="81" t="s">
        <v>204</v>
      </c>
      <c r="G8" s="75" t="s">
        <v>205</v>
      </c>
      <c r="H8" s="79" t="s">
        <v>206</v>
      </c>
      <c r="I8" s="75" t="s">
        <v>207</v>
      </c>
      <c r="J8" s="79" t="s">
        <v>208</v>
      </c>
      <c r="K8" s="75" t="s">
        <v>209</v>
      </c>
      <c r="L8" s="79" t="s">
        <v>210</v>
      </c>
      <c r="M8" s="75" t="s">
        <v>211</v>
      </c>
      <c r="N8" s="79" t="s">
        <v>212</v>
      </c>
      <c r="O8" s="75" t="s">
        <v>213</v>
      </c>
      <c r="P8" s="79" t="s">
        <v>214</v>
      </c>
      <c r="Q8" s="75" t="s">
        <v>215</v>
      </c>
      <c r="R8" s="79" t="s">
        <v>216</v>
      </c>
      <c r="S8" s="75" t="s">
        <v>217</v>
      </c>
      <c r="T8" s="73" t="s">
        <v>218</v>
      </c>
      <c r="U8" s="75" t="s">
        <v>219</v>
      </c>
      <c r="V8" s="79" t="s">
        <v>220</v>
      </c>
      <c r="W8" s="75" t="s">
        <v>221</v>
      </c>
      <c r="X8" s="79" t="s">
        <v>222</v>
      </c>
      <c r="Y8" s="75" t="s">
        <v>223</v>
      </c>
      <c r="Z8" s="87" t="s">
        <v>224</v>
      </c>
      <c r="AA8" s="75" t="s">
        <v>225</v>
      </c>
      <c r="AB8" s="79" t="s">
        <v>226</v>
      </c>
      <c r="AC8" s="75" t="s">
        <v>227</v>
      </c>
      <c r="AD8" s="79" t="s">
        <v>228</v>
      </c>
      <c r="AE8" s="75" t="s">
        <v>229</v>
      </c>
    </row>
  </sheetData>
  <mergeCells count="1">
    <mergeCell ref="B2:B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EDC741FE9F1F34EAE55694BEA52BFE2" ma:contentTypeVersion="2" ma:contentTypeDescription="Crear nuevo documento." ma:contentTypeScope="" ma:versionID="623130e09dfc7e46d6e9c03cb06783af">
  <xsd:schema xmlns:xsd="http://www.w3.org/2001/XMLSchema" xmlns:xs="http://www.w3.org/2001/XMLSchema" xmlns:p="http://schemas.microsoft.com/office/2006/metadata/properties" xmlns:ns2="463121a8-9fc4-4ae6-a8ab-a83fbf1f1557" targetNamespace="http://schemas.microsoft.com/office/2006/metadata/properties" ma:root="true" ma:fieldsID="7ef7946fd036bbe17cd8ee61e023ea97" ns2:_="">
    <xsd:import namespace="463121a8-9fc4-4ae6-a8ab-a83fbf1f155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3121a8-9fc4-4ae6-a8ab-a83fbf1f15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191DD6-9CD7-4824-B875-CADEF90098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3121a8-9fc4-4ae6-a8ab-a83fbf1f15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0F1E01-AB54-4052-884D-EE735C30D37F}">
  <ds:schemaRefs>
    <ds:schemaRef ds:uri="http://schemas.microsoft.com/sharepoint/v3/contenttype/forms"/>
  </ds:schemaRefs>
</ds:datastoreItem>
</file>

<file path=customXml/itemProps3.xml><?xml version="1.0" encoding="utf-8"?>
<ds:datastoreItem xmlns:ds="http://schemas.openxmlformats.org/officeDocument/2006/customXml" ds:itemID="{E47AE03D-D5F5-4B14-82F7-08D2C7DCCCE1}">
  <ds:schemaRefs>
    <ds:schemaRef ds:uri="http://schemas.microsoft.com/office/2006/documentManagement/types"/>
    <ds:schemaRef ds:uri="http://schemas.openxmlformats.org/package/2006/metadata/core-properties"/>
    <ds:schemaRef ds:uri="http://schemas.microsoft.com/office/2006/metadata/properties"/>
    <ds:schemaRef ds:uri="463121a8-9fc4-4ae6-a8ab-a83fbf1f1557"/>
    <ds:schemaRef ds:uri="http://purl.org/dc/elements/1.1/"/>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Relación de costos</vt:lpstr>
      <vt:lpstr>Justificación</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SECTOR HABITAT</dc:title>
  <dc:subject/>
  <dc:creator>GHEINER CARDENAS</dc:creator>
  <cp:keywords/>
  <dc:description/>
  <cp:lastModifiedBy>CARDENAS MANZANARES GHEINER SAUL</cp:lastModifiedBy>
  <cp:revision/>
  <dcterms:created xsi:type="dcterms:W3CDTF">2019-10-08T13:33:13Z</dcterms:created>
  <dcterms:modified xsi:type="dcterms:W3CDTF">2021-09-10T18:22:30Z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0x0101002EDC741FE9F1F34EAE55694BEA52BFE2</vt:lpwstr>
  </property>
</Properties>
</file>