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192.168.6.11\Proyectos\Proyectos\Matriz de proyectos\"/>
    </mc:Choice>
  </mc:AlternateContent>
  <xr:revisionPtr revIDLastSave="0" documentId="10_ncr:100000_{597343B7-6076-46E6-8DD2-7EACE6B03774}" xr6:coauthVersionLast="31" xr6:coauthVersionMax="31" xr10:uidLastSave="{00000000-0000-0000-0000-000000000000}"/>
  <bookViews>
    <workbookView xWindow="0" yWindow="0" windowWidth="24000" windowHeight="8925" xr2:uid="{00000000-000D-0000-FFFF-FFFF00000000}"/>
  </bookViews>
  <sheets>
    <sheet name="PS" sheetId="1" r:id="rId1"/>
    <sheet name="PS (2)" sheetId="2" state="hidden" r:id="rId2"/>
  </sheets>
  <definedNames>
    <definedName name="_xlnm._FilterDatabase" localSheetId="0" hidden="1">PS!$A$6:$J$52</definedName>
    <definedName name="_xlnm._FilterDatabase" localSheetId="1" hidden="1">'PS (2)'!$A$6:$I$56</definedName>
    <definedName name="_xlnm.Print_Area" localSheetId="0">PS!$A$1:$L$56</definedName>
    <definedName name="_xlnm.Print_Area" localSheetId="1">'PS (2)'!$A$1:$AI$56</definedName>
    <definedName name="_xlnm.Print_Titles" localSheetId="0">PS!$2:$7</definedName>
    <definedName name="_xlnm.Print_Titles" localSheetId="1">'PS (2)'!$2:$7</definedName>
  </definedNames>
  <calcPr calcId="179017"/>
</workbook>
</file>

<file path=xl/calcChain.xml><?xml version="1.0" encoding="utf-8"?>
<calcChain xmlns="http://schemas.openxmlformats.org/spreadsheetml/2006/main">
  <c r="AH54" i="2" l="1"/>
  <c r="AI54" i="2" s="1"/>
  <c r="AG54" i="2"/>
  <c r="AH53" i="2"/>
  <c r="AI53" i="2" s="1"/>
  <c r="AG53" i="2"/>
  <c r="T53" i="2"/>
  <c r="AH52" i="2"/>
  <c r="AG52" i="2"/>
  <c r="T52" i="2"/>
  <c r="AH51" i="2"/>
  <c r="AI51" i="2" s="1"/>
  <c r="AG51" i="2"/>
  <c r="T51" i="2"/>
  <c r="AH50" i="2"/>
  <c r="AG50" i="2"/>
  <c r="T50" i="2"/>
  <c r="AH49" i="2"/>
  <c r="AI49" i="2" s="1"/>
  <c r="AG49" i="2"/>
  <c r="T49" i="2"/>
  <c r="AH48" i="2"/>
  <c r="AG48" i="2"/>
  <c r="AH47" i="2"/>
  <c r="AG47" i="2"/>
  <c r="T47" i="2"/>
  <c r="AH46" i="2"/>
  <c r="AG46" i="2"/>
  <c r="T46" i="2"/>
  <c r="AH45" i="2"/>
  <c r="AG45" i="2"/>
  <c r="T45" i="2"/>
  <c r="AH44" i="2"/>
  <c r="AG44" i="2"/>
  <c r="T44" i="2"/>
  <c r="AH43" i="2"/>
  <c r="AG43" i="2"/>
  <c r="AH42" i="2"/>
  <c r="AG42" i="2"/>
  <c r="T42" i="2"/>
  <c r="AH41" i="2"/>
  <c r="AG41" i="2"/>
  <c r="T41" i="2"/>
  <c r="AH40" i="2"/>
  <c r="AG40" i="2"/>
  <c r="T40" i="2"/>
  <c r="AH39" i="2"/>
  <c r="AI39" i="2" s="1"/>
  <c r="AG39" i="2"/>
  <c r="T39" i="2"/>
  <c r="AH38" i="2"/>
  <c r="AG38" i="2"/>
  <c r="AI38" i="2" s="1"/>
  <c r="T38" i="2"/>
  <c r="AH37" i="2"/>
  <c r="AG37" i="2"/>
  <c r="T37" i="2"/>
  <c r="AH36" i="2"/>
  <c r="AG36" i="2"/>
  <c r="AH35" i="2"/>
  <c r="AI35" i="2"/>
  <c r="AG35" i="2"/>
  <c r="T35" i="2"/>
  <c r="AH34" i="2"/>
  <c r="AG34" i="2"/>
  <c r="AI34" i="2" s="1"/>
  <c r="T34" i="2"/>
  <c r="AH33" i="2"/>
  <c r="AG33" i="2"/>
  <c r="AI33" i="2" s="1"/>
  <c r="T33" i="2"/>
  <c r="AH32" i="2"/>
  <c r="AG32" i="2"/>
  <c r="T32" i="2"/>
  <c r="AH31" i="2"/>
  <c r="AI31" i="2" s="1"/>
  <c r="AG31" i="2"/>
  <c r="AH30" i="2"/>
  <c r="AG30" i="2"/>
  <c r="AI30" i="2" s="1"/>
  <c r="T30" i="2"/>
  <c r="AH29" i="2"/>
  <c r="AG29" i="2"/>
  <c r="AI29" i="2" s="1"/>
  <c r="T29" i="2"/>
  <c r="AH28" i="2"/>
  <c r="AG28" i="2"/>
  <c r="AI28" i="2" s="1"/>
  <c r="T28" i="2"/>
  <c r="AH27" i="2"/>
  <c r="AG27" i="2"/>
  <c r="AI27" i="2" s="1"/>
  <c r="AH26" i="2"/>
  <c r="AG26" i="2"/>
  <c r="AI26" i="2" s="1"/>
  <c r="T26" i="2"/>
  <c r="AH25" i="2"/>
  <c r="AG25" i="2"/>
  <c r="T25" i="2"/>
  <c r="AH24" i="2"/>
  <c r="AG24" i="2"/>
  <c r="T24" i="2"/>
  <c r="AH23" i="2"/>
  <c r="AG23" i="2"/>
  <c r="T23" i="2"/>
  <c r="AH22" i="2"/>
  <c r="AG22" i="2"/>
  <c r="T22" i="2"/>
  <c r="AH21" i="2"/>
  <c r="AG21" i="2"/>
  <c r="T21" i="2"/>
  <c r="AH20" i="2"/>
  <c r="AG20" i="2"/>
  <c r="T20" i="2"/>
  <c r="AH19" i="2"/>
  <c r="AG19" i="2"/>
  <c r="T19" i="2"/>
  <c r="AH18" i="2"/>
  <c r="AG18" i="2"/>
  <c r="AI18" i="2" s="1"/>
  <c r="W18" i="2"/>
  <c r="T18" i="2"/>
  <c r="AH17" i="2"/>
  <c r="AG17" i="2"/>
  <c r="AI17" i="2" s="1"/>
  <c r="W17" i="2"/>
  <c r="T17" i="2"/>
  <c r="AH16" i="2"/>
  <c r="AG16" i="2"/>
  <c r="AF16" i="2"/>
  <c r="AC16" i="2"/>
  <c r="Z16" i="2"/>
  <c r="W16" i="2"/>
  <c r="T16" i="2"/>
  <c r="AH15" i="2"/>
  <c r="AG15" i="2"/>
  <c r="T15" i="2"/>
  <c r="AH14" i="2"/>
  <c r="AI14" i="2" s="1"/>
  <c r="AG14" i="2"/>
  <c r="W14" i="2"/>
  <c r="T14" i="2"/>
  <c r="AH13" i="2"/>
  <c r="AI13" i="2" s="1"/>
  <c r="AG13" i="2"/>
  <c r="W13" i="2"/>
  <c r="T13" i="2"/>
  <c r="AH12" i="2"/>
  <c r="AG12" i="2"/>
  <c r="W12" i="2"/>
  <c r="T12" i="2"/>
  <c r="AH11" i="2"/>
  <c r="AI11" i="2" s="1"/>
  <c r="AG11" i="2"/>
  <c r="W11" i="2"/>
  <c r="T11" i="2"/>
  <c r="AH10" i="2"/>
  <c r="AG10" i="2"/>
  <c r="AF10" i="2"/>
  <c r="AC10" i="2"/>
  <c r="Z10" i="2"/>
  <c r="W10" i="2"/>
  <c r="T10" i="2"/>
  <c r="AH9" i="2"/>
  <c r="AG9" i="2"/>
  <c r="AF9" i="2"/>
  <c r="AC9" i="2"/>
  <c r="Z9" i="2"/>
  <c r="W9" i="2"/>
  <c r="T9" i="2"/>
  <c r="AH8" i="2"/>
  <c r="AG8" i="2"/>
  <c r="AI8" i="2" s="1"/>
  <c r="AF8" i="2"/>
  <c r="AC8" i="2"/>
  <c r="Z8" i="2"/>
  <c r="W8" i="2"/>
  <c r="T8" i="2"/>
  <c r="AI37" i="2"/>
  <c r="AI41" i="2"/>
  <c r="AI10" i="2"/>
  <c r="AI23" i="2"/>
  <c r="AI32" i="2"/>
  <c r="AI36" i="2"/>
  <c r="AI40" i="2"/>
  <c r="AI21" i="2"/>
  <c r="AI20" i="2"/>
  <c r="AI24" i="2"/>
  <c r="AI45" i="2"/>
  <c r="AI16" i="2" l="1"/>
  <c r="AI19" i="2"/>
  <c r="AI44" i="2"/>
  <c r="AI12" i="2"/>
  <c r="AI15" i="2"/>
  <c r="AI22" i="2"/>
  <c r="AI25" i="2"/>
  <c r="AI43" i="2"/>
  <c r="AI46" i="2"/>
  <c r="AI47" i="2"/>
  <c r="AI50" i="2"/>
  <c r="AI9" i="2"/>
  <c r="AI42" i="2"/>
  <c r="AI48" i="2"/>
  <c r="AI5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Diego Delgadillo Paez</author>
  </authors>
  <commentList>
    <comment ref="H21" authorId="0" shapeId="0" xr:uid="{00000000-0006-0000-0100-000001000000}">
      <text>
        <r>
          <rPr>
            <b/>
            <sz val="9"/>
            <color indexed="81"/>
            <rFont val="Tahoma"/>
            <family val="2"/>
          </rPr>
          <t>Juan Diego Delgadillo Paez:</t>
        </r>
        <r>
          <rPr>
            <sz val="9"/>
            <color indexed="81"/>
            <rFont val="Tahoma"/>
            <family val="2"/>
          </rPr>
          <t xml:space="preserve">
TENER PENDIENTE PARA HABLAR EN PLANEACIÓN</t>
        </r>
      </text>
    </comment>
  </commentList>
</comments>
</file>

<file path=xl/sharedStrings.xml><?xml version="1.0" encoding="utf-8"?>
<sst xmlns="http://schemas.openxmlformats.org/spreadsheetml/2006/main" count="572" uniqueCount="215">
  <si>
    <t>Pilar / Eje transversal</t>
  </si>
  <si>
    <t>Meta PDD</t>
  </si>
  <si>
    <t>Meta proyecto de inversión</t>
  </si>
  <si>
    <t>Iniciar 150.000 viviendas en Bogotá</t>
  </si>
  <si>
    <t>Promover 12 proyectos de vivienda asociados al sector Hábitat que permitan la habilitación de suelo para vivienda y usos complementarios</t>
  </si>
  <si>
    <t>Brindar asistencia técnica a 81 prestadores de los servicios públicos de acueducto identificados</t>
  </si>
  <si>
    <t>Gestionar 10 intervenciones
integrales
de mejoramiento
en los territorios
priorizados</t>
  </si>
  <si>
    <t>Formular 10 intervenciones para el mejoramiento integral</t>
  </si>
  <si>
    <t>Diseñar 1 estrategia de participación para las intervenciones integrales de mejoramiento.</t>
  </si>
  <si>
    <t xml:space="preserve">Iniciar 150.000 viviendas en Bogotá
Iniciar 60.000 viviendas VIS en Bogotá
</t>
  </si>
  <si>
    <t>Actualizar y mantener 100% la Ventanilla Única de la Construcción – VUC</t>
  </si>
  <si>
    <t>Diseñar 1 estrategia de participación para proyectos de vivienda de interes social y prioritaria .</t>
  </si>
  <si>
    <t>Cumplir 20% de las tareas del Plan de Acción de la Política Pública de Eco urbanismo y Construcción Sostenible, que competen a la Secretaría del Hábitat.</t>
  </si>
  <si>
    <t>Control a los procesos de enajenación y arriendo de vivienda</t>
  </si>
  <si>
    <t>Atender el 100% las investigaciones por incumplimiento a la normas que regulan la enajenación y arrendamiento de inmuebles destinados a vivienda en los términos de ley.</t>
  </si>
  <si>
    <t xml:space="preserve">
Implementar 90% el Sistema Integrado de Gestión
</t>
  </si>
  <si>
    <t>Llevar a un 100% la implementación de la leyes 1712 de 2014 (Ley de transparencia y derecho de acceso a la información pública) y 1474 de 2011 (Por la cual se dictan normas orientadas a fortalecer los mecanismos de prevención, investigación y sanción de actos de corrupción y la efectividad de control de la gestión pública)</t>
  </si>
  <si>
    <t>Implementar un plan de gestión ética en la SDHT</t>
  </si>
  <si>
    <t>Implementar 100% una estrategia de gestión de datos abiertos para la Entidad.</t>
  </si>
  <si>
    <t>Implementar 100% una estrategia de gestión de la información corporativa.</t>
  </si>
  <si>
    <t>Realizar 800 piezas informativas sobre la gestión de la SDHT para comunicación externa</t>
  </si>
  <si>
    <t>Realizar 48 campañas para redes sociales</t>
  </si>
  <si>
    <t>Realizar 48 campañas de difusión interna</t>
  </si>
  <si>
    <t>Implementar 32 acciones pedagógicas con la comunidad</t>
  </si>
  <si>
    <t>Garantizar 100% la disponibilidad de la infraestructura física de la entidad.</t>
  </si>
  <si>
    <t>Fortalecer 100% el subsistema interno de gestión documental y archivo.</t>
  </si>
  <si>
    <t xml:space="preserve">Brindar asistencia técnica a 81 prestadores de los servicios públicos de acueducto pririzados
</t>
  </si>
  <si>
    <t>Coordinar 100% de las intervenciones para el mejoramiento integral</t>
  </si>
  <si>
    <t>Conformar 97 expedientes urbanos para la legalización de asentamientos de origen informal</t>
  </si>
  <si>
    <t>Conformar 40 expedientes urbanos para la regularización de barrios de origen informal</t>
  </si>
  <si>
    <t>Incrementar 40% la inscripción y gestión de los proyectos ante el esquema Mesa de Soluciones.</t>
  </si>
  <si>
    <t>Implementar 100% estrategia de participación en los proyectos de vivienda de interes social y prioritaria priorizados por la SDHT.</t>
  </si>
  <si>
    <t>Promover y coordinar 100% de las acciones y políticas para garantizar el acceso, calidad y cobertura de los servicios públicos domiciliarios</t>
  </si>
  <si>
    <t>Garantizar al 100% de los hogares comunitarios, FAMIS y sustitutos del ICBF, notificados a las empresas prestadoras, reciban las tarifas diferenciales de servicios públicos</t>
  </si>
  <si>
    <t>Elaborar 4 documentos para la formulación de lineamientos de intervención de las Operaciones Integrales del Hábitat en el territorio distrital</t>
  </si>
  <si>
    <t xml:space="preserve">Formular una política de gestión integral del hábitat 2018 - 2030 </t>
  </si>
  <si>
    <t>Monitorear el 100% polígonos identificados de control y prevención en areas susceptibles de ocupación</t>
  </si>
  <si>
    <t>Tramitar el 100% solicitudes de matricula de arrendadores y radicacón de documentos para la enajenación de inmuebles destinados a vivienda en los términos previstos en la ley.</t>
  </si>
  <si>
    <t>Consolidar 100% de la información estadística y geográfica de la Entidad</t>
  </si>
  <si>
    <t>Realizar el 100% de seguimiento a la gestión de instrumentos de financiación</t>
  </si>
  <si>
    <t>Apoyar la gestión de 80 hectáreas útiles para la construcción de VIS útiles mediante la aplicación de instrumentos de financiación</t>
  </si>
  <si>
    <t>Promover 80 hectáreas de suelo para el desarrollo y la construcción de vivienda y usos
complementarios</t>
  </si>
  <si>
    <t>Programa</t>
  </si>
  <si>
    <t>02 -Democracia urbana</t>
  </si>
  <si>
    <t>04. Eje transversal Nuevo Ordenamiento Territorial</t>
  </si>
  <si>
    <t>14 Intervenciones integrales del hábitat</t>
  </si>
  <si>
    <t>30 Financiación para el Desarrollo Territorial</t>
  </si>
  <si>
    <t>Implementar 100% la estrategia de participación para las intervenciones integrales de mejoramiento.</t>
  </si>
  <si>
    <t>Revisar 100 % de las cuentas de cobro y aportes solidarios al Fondo de Solidaridad y Redistribución de Ingresos -FSRI radicadas en la SDHT</t>
  </si>
  <si>
    <t>15 -Recuperación, incorporación, vida urbana y control de la ilegalidad</t>
  </si>
  <si>
    <t xml:space="preserve">07 Eje transversal Gobierno legítimo, fortalecimiento local y eficiencia
</t>
  </si>
  <si>
    <t>42 Transparencia, gestión pública y servicio a la ciudadanía</t>
  </si>
  <si>
    <t>Mantener el 100% la infraestructura operativa y tecnológica de la entidad.</t>
  </si>
  <si>
    <t>Implementar, ejecutar y desarrollar 100% el sistema de seguridad y salud en el trabajo.</t>
  </si>
  <si>
    <t>Mantener 95% de satisfacción de los usuarios de los tramites y servicios de la entidad.</t>
  </si>
  <si>
    <t>80 hectáreas útiles para vivienda de interés social gestionadas</t>
  </si>
  <si>
    <t>100% de polígonos
identificados de
control y
prevención,
monitoreados en
áreas susceptibles
de ocupación ilega</t>
  </si>
  <si>
    <t>Apoyar 100% el proceso de planeación y seguimiento a los proyectos de inversión de la SDHT y del sector Hábitat</t>
  </si>
  <si>
    <t>Proyecto Estrategico</t>
  </si>
  <si>
    <t>Indicador</t>
  </si>
  <si>
    <t xml:space="preserve">Programado </t>
  </si>
  <si>
    <t>Ejecutado</t>
  </si>
  <si>
    <t xml:space="preserve">PRESUPUESTO </t>
  </si>
  <si>
    <t xml:space="preserve">METAS </t>
  </si>
  <si>
    <t>Proyecto de inversión</t>
  </si>
  <si>
    <t xml:space="preserve">% cumplimiento </t>
  </si>
  <si>
    <t>Matriz de inversión</t>
  </si>
  <si>
    <t xml:space="preserve">Fecha de Corte: </t>
  </si>
  <si>
    <t xml:space="preserve">487 - Gestión de suelo para la construcción de vivienda y usos complementarios
</t>
  </si>
  <si>
    <t>TOTAL PDD</t>
  </si>
  <si>
    <t>134- Intervenciones Integrales del Hábitat</t>
  </si>
  <si>
    <t>1144 - Gestión para el suministro de agua potable en el D.C.</t>
  </si>
  <si>
    <t>1153 - Intervenciones integrales de mejoramiento</t>
  </si>
  <si>
    <t>135 - Mejoramiento integral</t>
  </si>
  <si>
    <t>Número de propuestas integrales de intervención.</t>
  </si>
  <si>
    <t>Porcentaje de coordinación de las intervenciones.</t>
  </si>
  <si>
    <t>Número de estrategias de participación para las intervenciones integrales de mejoramiento diseñada.</t>
  </si>
  <si>
    <t>Porcentaje de la estrategia de participación para las intervenciones integrales de mejoramiento implementada.</t>
  </si>
  <si>
    <t>Número de expedientes de legalización conformados y radicados ante la SDP.</t>
  </si>
  <si>
    <t>Número de expedientes de regularización conformados y radicados ante la SDP.</t>
  </si>
  <si>
    <t>Número de proyectos promovidos asociados al sector hábitat que permitan la habilitación de suelo para vivienda y usos complementarios</t>
  </si>
  <si>
    <t>Número de hectáreas útiles de suelo promovidas para el desarrollo y construcción de vivienda y usos complementarios</t>
  </si>
  <si>
    <t>800 - Apoyo a la Generación de Vivienda</t>
  </si>
  <si>
    <t xml:space="preserve">Iniciar 150.000 viviendas en Bogotá
Iniciar 60.000 viviendas VIS en Bogotá
</t>
  </si>
  <si>
    <t>Garantizar que  el 100% de los hogares comunitarios, FAMIS y sustitutos del ICBF, notificados a las empresas prestadoras, reciban las tarifas diferenciales de servicios públicos, contenidas en el artículo 214 de la Ley 1753 de 2015 y el acuerdo 325 de 2008</t>
  </si>
  <si>
    <t>Número de prestadores de servicios públicos de acueducto con asistencia técnica</t>
  </si>
  <si>
    <t>Programa de asistencia técnica para mejoramiento de vivienda creado</t>
  </si>
  <si>
    <t>1151. Formulación de la política de gestión integral del hábitat 2018 - 2030</t>
  </si>
  <si>
    <t>185
Financiación para el desarrollo territorial
Fortalecimiento a la gestión pública efectiva y eficiente</t>
  </si>
  <si>
    <t>1075. Estructuración de instrumentos de financiación para el desarrollo territorial</t>
  </si>
  <si>
    <t>Estructurar el 100% de instrumentos de financiación con su respectivo análisis económico - técnico jurídico</t>
  </si>
  <si>
    <t xml:space="preserve">Acompañar 4000 hogares víctimas del conflicto residentes en Bogotá en la presentación a programas o esquemas financieros de acceso a vivienda </t>
  </si>
  <si>
    <t>163
Financiación para el desarrollo territorial</t>
  </si>
  <si>
    <t>1102 - Desarrollo abierto y transparente de la gestión de la SDHT</t>
  </si>
  <si>
    <t>07 Eje transversal Gobierno legítimo, fortalecimiento local y eficiencia</t>
  </si>
  <si>
    <t>185. Fortalecimiento a la gestión pública efectiva y eficiente</t>
  </si>
  <si>
    <t>42. Transparencia, gestión pública y servicio a la ciudadanía</t>
  </si>
  <si>
    <t>Llevar a un 100% la implementación de las leyes 1712 de 2014 (Ley de Transparencia y del Derecho de
Acceso a la Información Pública) y 1474 de 2011 (Por la cual se dictan normas orientadas a fortalecer los
mecanismos de prevención, investigación y sanción de actos de corrupción y la efectividad del control de
la gestión pública)</t>
  </si>
  <si>
    <t>189. Modernización administrativa</t>
  </si>
  <si>
    <t>43 -Modernización institucional</t>
  </si>
  <si>
    <t xml:space="preserve"> Incrementar a un 90% la sostenibilidad del SIG en el Gobierno Distrital.</t>
  </si>
  <si>
    <t>418. Fortalecimiento Institucional</t>
  </si>
  <si>
    <t>491. Comunicación estratégica del Hábitat</t>
  </si>
  <si>
    <t>43. Modernización institucional</t>
  </si>
  <si>
    <t>Desarrollar el 100% de actividades de intervención para el mejoramiento de la infraestructura física,
dotacional y administrativa</t>
  </si>
  <si>
    <t>7505 - Fortalecimiento Jurídico Institucional</t>
  </si>
  <si>
    <t>Conceptualizar 100 % La viabilidad jurídica de la normatividad en materia de
hábitat</t>
  </si>
  <si>
    <t>Representar 100 % Judicial y extrajudicialmente a a la Entidad en los procesos
jurídicos que cursen ante las distintas jurisdicciones en los que sea parte o se
haya vinculado.</t>
  </si>
  <si>
    <t>Elaborar 100 % Los actos administrativos que se emitan en ejecución de las
políticas en materia de habitat</t>
  </si>
  <si>
    <t>Porcentaje de incremento de los proyectos inscritos en la mesa de soluciones.</t>
  </si>
  <si>
    <t>Número de estrategias de participación formuladas.</t>
  </si>
  <si>
    <t>Porcentaje de avance en la implementación de la estrategia de participación.</t>
  </si>
  <si>
    <t>Porcentaje de avance en la formulación e implementación de la política de gestión integral del hábitat 2018 – 2030.</t>
  </si>
  <si>
    <t>Porcentaje de cuentas de cobro y aportes solidarios al Fondo de Solidaridad y Redistribución de Ingresos -FSRI radicadas en la SDHT</t>
  </si>
  <si>
    <t>Porcentaje de avance en la promoción y coordinación de las acciones y políticas para garantizar el acceso, calidad y cobertura de los
servicios públicos domiciliarios</t>
  </si>
  <si>
    <t>Porcentaje de hogares comunitarios, FAMIS y sustitutos del ICBF , debidamente certificados por el Instituto Colombiano de Bienestar
Familiar –ICBF- Regional Bogotá, con tarifas diferenciales de servicios públicos</t>
  </si>
  <si>
    <t>Número de documentos de formulación de las Operaciones Integrales del Hábitat priorizadas.</t>
  </si>
  <si>
    <t>Porcentaje de avance del Plan de Acción de la Política Pública de Eco urbanismo y Construcción Sostenible, que competen a la Secretaría
del Hábitat</t>
  </si>
  <si>
    <t>417. Control a los procesos de enajenación y arriendo de vivienda</t>
  </si>
  <si>
    <t>Porcentaje de polígonos de monitoreo visitados</t>
  </si>
  <si>
    <t>Porcentaje de solicitudes de matrículas de arrendadores y radicación de documentos para la enajenación de inmuebles destinados a
vivienda en los términos previstos en la ley</t>
  </si>
  <si>
    <t>Porcentaje de investigaciones atendidas por incumplimiento a las normas que regulan la enajenación y arrendamiento de inmuebles
destinados a vivienda en los términos de ley</t>
  </si>
  <si>
    <t>Porcentaje de avance en la estructuración de los instrumentos de financiación del desarrollo territorial</t>
  </si>
  <si>
    <t>Número de hogares víctimas del conflicto acompañados en la presentación a programas o esquemas financieros de acceso a vivienda.</t>
  </si>
  <si>
    <t>Porcentaje de avance en el seguimiento a la gestión de instrumentos de financiación</t>
  </si>
  <si>
    <t>Número de hectáreas útiles apoyadas en la gestión mediante aplicación instrumentos de financiación del desarrollo territorial</t>
  </si>
  <si>
    <t>Porcentaje de avance en el proceso de planeación y seguimiento a los proyectos de inversión de la SDHT y del sector Hábitat</t>
  </si>
  <si>
    <t>Porcentaje de avance en la implementación del Plan de Gestión Ética en la Entidad</t>
  </si>
  <si>
    <t>Porcentaje de avance en la implementación del Sistema Integrado de Gestión</t>
  </si>
  <si>
    <t>Porcentaje de avance en la implementación de la estrategia de datos abiertos de la SDHT, articulada con la normatividad GEL.</t>
  </si>
  <si>
    <t>Porcentaje de avance en la implementación de la estrategia de gestión de la información en la SDHT</t>
  </si>
  <si>
    <t>Porcentaje de avance en la consolidación de la información estadística y geográfica de la Entidad.</t>
  </si>
  <si>
    <t>Número de piezas informativas sobre la gestión de la SDHT para comunicación externa elaboradas por la SDHT</t>
  </si>
  <si>
    <t>Número de campañas para redes sociales realizadas por la SDHT</t>
  </si>
  <si>
    <t>Número de campañas de difusión interna realizadas por la SDHT</t>
  </si>
  <si>
    <t>Número de acciones pedagógicas con la comunidad realizadas por la SDHT</t>
  </si>
  <si>
    <t>Porcentaje de la infraestructura operativa y tecnológica de la entidad garantizada</t>
  </si>
  <si>
    <t>Porcentaje del subsistema interno de gestión documental y archivo fortalecido</t>
  </si>
  <si>
    <t>Porcentaje del sistema de seguridad y salud en el trabajo implementado.</t>
  </si>
  <si>
    <t>Porcentaje de la infraestructura física de la entidad garantizada</t>
  </si>
  <si>
    <t>Nivel de satisfacción de los usuarios frente a los servicios que brinda la SDHT</t>
  </si>
  <si>
    <t>15 Intervenciones integrales del hábitat</t>
  </si>
  <si>
    <t>16 Intervenciones integrales del hábitat</t>
  </si>
  <si>
    <t>17 Intervenciones integrales del hábitat</t>
  </si>
  <si>
    <t>18 Intervenciones integrales del hábitat</t>
  </si>
  <si>
    <t>19 Intervenciones integrales del hábitat</t>
  </si>
  <si>
    <t>3 -Democracia urbana</t>
  </si>
  <si>
    <t>4 -Democracia urbana</t>
  </si>
  <si>
    <t>5 -Democracia urbana</t>
  </si>
  <si>
    <t>6 -Democracia urbana</t>
  </si>
  <si>
    <t>7 -Democracia urbana</t>
  </si>
  <si>
    <t>16 -Recuperación, incorporación, vida urbana y control de la ilegalidad</t>
  </si>
  <si>
    <t>17 -Recuperación, incorporación, vida urbana y control de la ilegalidad</t>
  </si>
  <si>
    <t xml:space="preserve">8 Eje transversal Gobierno legítimo, fortalecimiento local y eficiencia
</t>
  </si>
  <si>
    <t xml:space="preserve">9 Eje transversal Gobierno legítimo, fortalecimiento local y eficiencia
</t>
  </si>
  <si>
    <t xml:space="preserve">10 Eje transversal Gobierno legítimo, fortalecimiento local y eficiencia
</t>
  </si>
  <si>
    <t xml:space="preserve">11 Eje transversal Gobierno legítimo, fortalecimiento local y eficiencia
</t>
  </si>
  <si>
    <t>44 -Modernización institucional</t>
  </si>
  <si>
    <t>45 -Modernización institucional</t>
  </si>
  <si>
    <t>46 -Modernización institucional</t>
  </si>
  <si>
    <t>47 -Modernización institucional</t>
  </si>
  <si>
    <t>8 Eje transversal Gobierno legítimo, fortalecimiento local y eficiencia</t>
  </si>
  <si>
    <t>9 Eje transversal Gobierno legítimo, fortalecimiento local y eficiencia</t>
  </si>
  <si>
    <t>31 Financiación para el Desarrollo Territorial</t>
  </si>
  <si>
    <t>32 Financiación para el Desarrollo Territorial</t>
  </si>
  <si>
    <t>33 Financiación para el Desarrollo Territorial</t>
  </si>
  <si>
    <t>10 Eje transversal Gobierno legítimo, fortalecimiento local y eficiencia</t>
  </si>
  <si>
    <t>11 Eje transversal Gobierno legítimo, fortalecimiento local y eficiencia</t>
  </si>
  <si>
    <t>12 Eje transversal Gobierno legítimo, fortalecimiento local y eficiencia</t>
  </si>
  <si>
    <t>43 Transparencia, gestión pública y servicio a la ciudadanía</t>
  </si>
  <si>
    <t>44 Transparencia, gestión pública y servicio a la ciudadanía</t>
  </si>
  <si>
    <t>45 Transparencia, gestión pública y servicio a la ciudadanía</t>
  </si>
  <si>
    <t>Porcentaje de actos administrativos emitidos en ejecución de las políticas en materia de hábitat.</t>
  </si>
  <si>
    <t>Porcentaje de solicitudes realizadas referente a conceptos juridicos de la normatividad en materia de hábitat.</t>
  </si>
  <si>
    <t>Porcentaje de procesos judiciales registrados y actualizados en SIPROJWEB</t>
  </si>
  <si>
    <t>PLAN DE ACCIÓN SDHT 2017</t>
  </si>
  <si>
    <t>Recursos  Programado</t>
  </si>
  <si>
    <t>Meta Programado</t>
  </si>
  <si>
    <t>Descripción del proyecto</t>
  </si>
  <si>
    <t>Este proyecto realizará actividades para la gestión del suelo necesario para cubrir el déficit cualitativo y cuantitativo de vivienda, a través de la reglamentación e implementación de instrumentos de gestión, planificación y financiación de suelo vigentes en la ley, así como las acciones para promover el desarrollo de proyectos integrales con actores públicos y privados, mediante acuerdos de gestión asociada, con el fin de habilitar suelo requerido para la construcción de vivienda y la estructura física y de soporte requerida.
Se trata de implementar los instrumentos de gestión de suelo previstos en la Ley 9 de 1989, la Ley 388 de 1997, la ley de Infraestructura y la Ley del Plan Nacional de Desarrollo y sus decretos reglamentarios, y adelantar proyectos urbanos integrales con la finalidad de promover el desarrollo y la construcción de 80 hectáreas de suelo útil.
Los instrumentos que se implementen en materia de gestión de suelo estarán orientados a regular adecuadamente el desarrollo y crecimiento de la ciudad, propendiendo por un equilibrio entre la expansión y la densificación de la ciudad construida buscando mejorar la calidad de vida de la ciudadanía en cuanto a su relación con el espacio público y el mejoramiento de la infraestructura para la inclusión social, el acceso a la oferta institucional y la cultura, la recreación y el deporte. Así mismo, se enfoca en la reducción del déficit cualitativo y cuantitativo de vivienda, así como en la gestión de suelo para vivienda de interés social y prioritaria.
Se pretende a partir de lo anterior, programar de manera concertada y coordinada las inversiones públicas entre las distintas entidades distritales y establecer las condiciones de articulación con la actuación privada, para la
implementación de proyectos urbanos con visión de ciudad, y la gestión del suelo para cubrir el déficit habitacional. 
El proyecto de gestión de suelo para la construcción de vivienda y usos complementarios incluye como acción principal la reglamentación, implementación y seguimiento de instrumentos de gestión del suelo dirigidos a la producción de vivienda, particularmente a las declaratorias de desarrollo prioritario y la declaratoria de construcción prioritaria, y de bienes en desuso, y el apoyo a la implementación y seguimiento de otros instrumentos como el porcentaje de suelo con destino al desarrollo de Programas de Vivienda de Interés Social Prioritaria (VIP) y Vivienda de Interés Social (VIS) (Art. 95 PDD), de manera articulada con las entidades del Sector Hábitat.</t>
  </si>
  <si>
    <t>Promover la gestión de suelo para la construcción de vivienda y usos complementarios, mediante la implementación de los instrumentos establecidos en la Ley, con el fin de mitigar el déficit de vivienda en la ciudad y promover el desarrollo de un hábitat de calidad.</t>
  </si>
  <si>
    <t>1. Promover el desarrollo y construcción del suelo disponible en la ciudad, mediante la implementación de acciones normativas y de gestión, para la construcción de vivienda y usos complementarios.
2. Promover proyectos integrales con actores públicos y privados, mediante instrumentos de gestión de suelo, con el fin de habilitar suelo para vivienda y la estructura física y de soporte requerida.</t>
  </si>
  <si>
    <t>Objetivos específicos</t>
  </si>
  <si>
    <t>Objetivo general</t>
  </si>
  <si>
    <t>Las intervenciones en servicios públicos se realizarán en el marco de las intervenciones integrales para el desarrollo, recuperación, mejoramiento y transformación en la ciudad y sus bordes, las cuales se refieren a la gestión de proyectos que mejoren la accesibilidad de todos los ciudadanos a un hábitat y vivienda digno, propendiendo por la generación de estructuras urbanas que optimicen el espacio público, los equipamientos, la infraestructura de transporte y servicios públicos en la ciudad y en el ámbito metropolitano. Lo anterior permitirá integrar funcionalmente piezas de ciudad en las escalas, local, zonal, urbana y regional y que la población se beneficie de la oferta equilibrada de bienes y servicios
públicos.
En este contexto, y con el objetivo de fortalecer la calidad de vida de los habitantes del área urbana y rural del distrito, la Secretaría Distrital del Hábitat gestionará las intervenciones necesarias, a través de la Comisión Intersectorial de Servicios Públicos, y el seguimiento al Decreto 552 de 2011, priorizando los proyectos que por normatividad se deben
desarrollar en la vigencia del presente Plan de Desarrollo Distrital Bogotá Mejor para Todos y aquellos que se hayan concertado con la comunidad en los diferentes espacios de participación, para la intervención en el territorio especialmente en lo relacionado con la gestión del servicio de agua potable en los 81 sistemas identificados, de los cuales 33 han recibido apoyo técnico y organizacional. Dentro de las acciones que se adelantarán se encuentran:
1. Acueductos comunitarios intervenidos: (a) Seguimiento técnico y apoyo (identificación de necesidades puntuales) (b) Seguimiento organizacional y apoyo (identificación de necesidades puntuales).
2. Acueductos comunitarios y/o sistemas de abastecimiento sin intervención: (a) Identificación de necesidades técnicas y organizacionales (b) Diagnóstico y recomendaciones para el desarrollo de la intervención (c) Elaboración del Plan de Acción de intervención con la identificación de las necesidades y actores.</t>
  </si>
  <si>
    <t>Promover la prestación eficiente del servicio público de acueducto, mediante la asistencia técnica a los prestadores del servicio identificados, con el fin de mejorar la calidad, continuidad y cobertura del servicio.</t>
  </si>
  <si>
    <t>Realizar acompañamiento técnico a los 81 sistemas de abastecimiento de agua priorizados</t>
  </si>
  <si>
    <t xml:space="preserve">En el marco del Plan de Desarrollo -Bogotá Mejor para Todos 2016-2020, Pilar 2 -Democracia Urbana, se plantea el proyecto estratégico -Intervenciones Integrales del Hábitat¿, las cuales se implementarán mediante tres (3) componentes complementarios, uno de los cuales -Mejoramiento de las condiciones urbanas y de habitabilidad de asentamientos humanos priorizados, es competencia directa de esta Subdirección.
Para el desarrollo de este componente se realizaran acciones mediante el apoyo a los procesos de legalización y regularización urbanística y formulación de intervenciones integrales, donde convergen la dotación de equipamientos urbanos o espacio público de calidad y las acciones de mejoramiento de vivienda y del entorno urbano de conformidad
con las necesidades de los territorios que priorice la SDHT y el presupuesto disponible por la administración; en tal sentido, la Subdirección de Barrios de la SDHT, se propone gestionar diez (10) intervenciones integrales de mejoramiento en los territorios priorizados.
La gestión se desarrollará en -Territorios- definidos como aquellas piezas de ciudad localizadas en torno a proyectos estratégicos de ciudad, con características geoespaciales que los delimitan, y donde confluyen condiciones urbanas particulares asociadas a la posibilidad de potenciar vocaciones, generar espacio público o equipamientos, e iniciar
procesos de legalización o regularización urbanística. La intervención será planteada de acuerdo a la oportunidad que se identifique desde el desarrollo urbanístico, entendida la -Oportunidad¿ como el criterio para determinar las áreas de intervención temprana, así como el desarrollo de proyectos a diferentes escalas generando conectividad de los territorios con la estructura de la ciudad.
Así las cosas, la estrategia de actuación en los asentamientos humanos de origen informal se denominará -Territorios con Oportunidad, de tal forma que se contribuya al desarrollo equitativo de los territorios con condiciones urbanísticas incompletas. </t>
  </si>
  <si>
    <t>Formular y coordinar la implementación de intervenciones integrales a través de acciones de mejoramiento de entornos urbanos y rurales con el propósito de generar condiciones de seguridad y convivencia ciudadana, acompañado de estrategias de participación comunitaria.</t>
  </si>
  <si>
    <t>1. Optimizar las condiciones de los entornos urbanos y rurales priorizados, a través de la formulación y coordinación de la implementación de intervenciones integrales, con el fin de mejorar la calidad de vida de la población. 
2. Promover y coordinar los procesos de legalización urbanística, mediante el análisis y la generación de insumos técnicos con el fin de adelantar el reconocimiento de los asentamientos priorizados
3. Promover y coordinar los procesos de regularización urbanística, mediante el análisis y la generación de insumos técnicos con el propósito de realizar los ajustes urbanísticos y normativos del espacio público en asentamientos legalizados
4. Fortalecer el tejido social, el desarrollo de capacidades y la apropiación social del Territorio</t>
  </si>
  <si>
    <t>El déficit de vivienda actual en la ciudad de Bogotá, junto con la recesión de construcción de vivienda VIP y VIS que se dio en los últimos años, generada por el cambio de normatividad constante, así como los constantes inconvenientes y retrasos en la aprobación de trámites de la cadena de urbanismo y construcción, hacen necesario reforzar o rediseñar y actualizar la imagen y contenidos del SuperCADE Virtual Ventanilla Única de la Construcción VUC, a través de la cual se prestan servicios que facilitan la radicación y seguimiento a trámites; y además que se continúe con el apoyo a la gestión de racionalización de trámites y al esquema Mesa de Soluciones. A través de la interacción de estos componentes, se prestará ayuda a los constructores en los procesos de licenciamiento y construcción de proyectos de iniciativa pública y/o privada, que privilegien la construcción de vivienda.</t>
  </si>
  <si>
    <t>Promover la producción de vivienda en el Distrito, mediante el fortalecimiento de la estrategia integral de racionalización y simplificación de trámites de urbanismo y construcción por medio de la actualización de la Ventanilla Única de la Construcción - VUC, y el apoyo a los procesos de construcción a través del esquema Mesa de Soluciones. Lo anterior, con el propósito de aportar a reducción del déficit cuantitativo de vivienda en el Distrito.</t>
  </si>
  <si>
    <t>1. Posicionar la Ventanilla Única de la Construcción - VUC, mediante el rediseño de la página web para aportar a los usuarios una solución completa e integral que le permita interactuar virtualmente con la Administración Distrital.
2. Apoyar los requerimientos público-privados asociados a los procesos de urbanización y construcción, a través de la gestión ante las entidades responsables de los tramites con el fin de agilizar el desarrollo de los proyectos de vivienda en el Distrito.
3. Implementar estrategias de participación mediante procesos de gestión social y articulación interinstitucional para promover la apropiación social del territorio, el desarrollo de capacidades y el fortalecimiento del tejido social en los nuevos proyectos de vivienda VIS / VIP que se generen.</t>
  </si>
  <si>
    <t>De acuerdo con lo consagrado en el artículo 111 del Acuerdo 257 de 2006, la misión del Sector Hábitat es garantizar la planeación, gestión, control, vigilancia, ordenamiento y desarrollo armónico de los asentamientos humanos de la ciudad en los aspectos habitacional, mejoramiento integral y de servicios públicos, desde una perspectiva de acrecentar la productividad urbana y rural sostenible para el desarrollo de la ciudad y la región. En el artículo 115 del mismo Acuerdo se define como objeto de la Secretaría Distrital del Hábitat, formular las políticas de gestión del territorio urbano y rural en orden a aumentar la productividad del suelo urbano, garantizar el desarrollo integral de los asentamientos y de las operaciones y actuaciones urbanas integrales, facilitar el acceso de la población a una vivienda digna y articular los objetivos sociales económicos de ordenamiento territorial y de protección ambiental. Asimismo, tiene la función de formular la política de servicios públicos para su prestación eficiente, bajo adecuados estándares de calidad y cobertura, la política de subsidios y contribuciones y el fortalecimiento de la participación en procesos de construcción social de la
política y gestión del hábitat. 
Entretanto, el artículo 2 del capítulo I del Decreto Distrital 121 de 2008, define que La Secretaría Distrital del Hábitat tiene dentro de sus funciones básicas elaborar la política de gestión integral del hábitat en articulación con las Secretarías de Planeación y del Ambiente, y de conformidad con el POT y el Plan de Desarrollo Distrital, propendiendo por orientar, promover y coordinar las políticas y acciones para la prestación eficiente, bajo adecuados estándares de calidad y cobertura de los servicios públicos domiciliarios, en concordancia con el Plan de Ordenamiento Territorial, el Plan de Desarrollo y el Plan de Gestión Ambiental y velar por su cumplimiento. Así como, formular la política y diseñar los instrumentos para la cofinanciación del hábitat, entre otros sectores y actores con el nivel nacional, las Alcaldías locales, los inversionistas privados, nacionales y extranjeros, las comunidades, las organizaciones no gubernamentales ONG¿s y las organizaciones populares de vivienda ¿ OPV¿s, en planes de renovación urbana, mejoramiento integral de los asentamientos subnormales, producción de vivienda nueva de interés social y titulación de predios en asentamientos de vivienda de interés social.
Por ello, la política de gestión integral del hábitat se define como el conjunto de los lineamientos y orientaciones en relación con la planeación sectorial, gestión, control, vigilancia, ordenamiento y desarrollo armónico de los asentamientos humanos de la ciudad en los aspectos de vivienda, mejoramiento habitacional y del entorno y adecuada prestación de los
servicios públicos domiciliarios. Propendiendo por la gestión del territorio urbano y rural en orden a aumentar la productividad del suelo urbano, garantizar el desarrollo integral de los asentamientos y de las operaciones y actuaciones urbanas integrales, facilitar el acceso de la población a una vivienda digna y articular los objetivos sociales económicos
de ordenamiento territorial, de protección ambiental y desarrollo social.
Por ello, se considera la ruta para garantizar los derechos ciudadanos relacionados con el hábitat, y debe articular de
manera eficiente los esfuerzos que en la materia realicen la administración, el sector privado y las organizaciones
sociales, para mejorar la calidad de vida de las familias y reducir el déficit de vivienda.
El proyecto busca encaminar y engranar la Política Pública de Hábitat de mediano plazo con los instrumentos del Plan de
Ordenamiento Territorial, de forma que sus metodologías e instrumentos de gestión, planificación y financiación del suelo,
con participación de diferentes actores, sean la base de un modelo de crecimiento urbano basado en la sostenibilidad
ambiental y la integración regional.</t>
  </si>
  <si>
    <t>Orientar y articular las acciones e intervenciones públicas en el territorio a través del diseño, formulación,
seguimiento y evaluación de la política de gestión integral del hábitat 2018 - 2030.</t>
  </si>
  <si>
    <t>1. Diseñar los lineamientos y estrategias de la acción pública distrital en materia de vivienda y hábitat, mediante el establecimiento de instrumentos de política y el seguimiento y evaluación permanente de sus programas, con el fin de gestionar el desarrollo armónico de la vivienda y su entorno contribuyendo al mejoramiento de la calidad de vida de la población del Distrito Capital y la región 
2. Orientar, promover y coordinar las políticas y acciones para la prestación eficiente de los servicios públicos en la ciudad, mediante la articulación interinstitucional y el seguimiento al cumplimiento de la normatividad vigente, con el fin de mejorar sus estándares de calidad y cobertura , en concordancia con el Plan de Ordenamiento
Territorial y el Plan de Desarrollo.
3. Verificar la asimilación a estrato 1 (uno) para el cobro de los servicios públicos domiciliarios aplicados a los hogares comunitarios y/o sustitutos que funcionan en los inmuebles de uso residencial, debidamente Certificados por el Instituto Colombiano de Bienestar Familiar - ICBF- Regional Bogotá, sin perjuicio del estrato asignado por el Distrito Capital, mediante la revisión de las bases de datos remitidas por las ESP, con el fin de
garantizar la aplicación a que tienen el derecho.
4. Diagnosticar los territorios priorizados mediante la coordinación interinstitucional y actores involucrados, con el propósito de definir los lineamientos de intervención de las Operaciones Integrales del Hábitat
5, Avanzar en el cumplimiento de las metas a cargo de la Secretaría del Hábitat, del Plan de Acción de la Política Pública de Eco urbanismo y Construcción Sostenible, mediante la coordinación interinstitucional, con el fin de incorporar criterios de sostenibilidad en las Operaciones Integrales del Hábitat</t>
  </si>
  <si>
    <t>El proyecto se ha diseñado de tal manera que a través de dos componentes propende por cambiar la situación problemática inicialmente planteada. A continuación se describe como se divide el proyecto y que implica cada una de sus partes.
El Control del Hábitat, comprende todo lo relacionado con el monitoreo de las zonas susceptibles a Desarrollos Informales; el adelanto de los trámites de las personas naturales y jurídicos relacionados con las actividades de
enajenación y arrendamiento de vivienda; el seguimiento al universo de controlados, es decir las personas naturales o jurídicas que estén adelantando las actividades de enajenación y arrendamiento de vivienda en el D.C:; y, todo lo relacionado con las actuaciones administrativas que se surten de la atención de quejas de la ciudadanía o de actuaciones
de oficio por incumplimiento a la normatividad asociada a las actividades en cuestión. 
El componente de Investigaciones, comprende el adelanto de trámites y seguimiento al universo de controlados es una actividad multidisciplinaria que involucra profesionales de las áreas jurídica, técnica y financiera. El número de trámites que se pueda manejar es impredecible pues depende de la demanda por parte de la ciudadanía. Sin embargo, la coyuntura actual muestra una tendencia creciente en dicha demanda de trámites que resulta consistente con el dinamismo del sector de la construcción. En consecuencia, el universo de personas naturales y jurídicas a vigilar también está creciendo y requiere el fortalecimiento de la capacidad operativa para poderse adelantar satisfactoriamente. Con respecto a las intervenciones para administrar o liquidar, debe estarse a la concurrencia de las causales establecidas en artículo 12 de la Ley 66 de 1968, es decir que este factor no origina un volumen significativo de intervenciones, al menos que los vigilados infrinjan la norma de cita. No obstante de las 5 intervenidas existentes a la fecha, por su complejidad se origina un volumen importante de trámites y solicitudes que deben ser atendidas en el marco de las funciones y atribuciones asignadas.</t>
  </si>
  <si>
    <t>Realizar el monitoreo de áreas susceptibles de ocupación informal del suelo, para informar oportunamente a las
autoridades locales sobre las ocupaciones identificadas</t>
  </si>
  <si>
    <t>1. Monitorear los polígonos de las áreas de protección o susceptibles de ocupación informal
2. Brindar a los usuarios atención eficiente en los trámites para la enajenación y arrendamiento de vivienda.
3. Velar por el cumplimiento de las normas en desarrollo de los proyectos de enajenación y arrendamiento de inmuebles destinados a vivienda</t>
  </si>
  <si>
    <t>En desarrollo del Decreto Distrital 121 de 2008, "Por medio del cual se modifica la estructura organizacional y las funciones de la Secretaría Distrital del Hábitat", son funciones de la Subsecretaría de Gestión Financiera: a). Promover el diseño y operación de instrumentos de financiación del hábitat., b). Coordinar la priorización de los recursos y beneficiarios de los programas y proyectos del Sector del Hábitat. c.) Promover los procesos de cofinanciación del Hábitat. d). Diseñar instrumentos y esquemas de financiación y cofinanciación del hábitat que permitan articular los esfuerzos de diferentes niveles territoriales y actores y )e. Diseñar esquemas de aplicación de los instrumentos de gestión financieros, económicos y urbanos planteados por la Ley 388 de 1997, por tal razón el presente proyecto pretende Estructurar e
implementar instrumentos de financiación para la gestión de suelo y promover el desarrollo de proyectos de vivienda de interés social. 
La oferta de Vivienda de Interés Social (VIS) en la ciudad, se encuentra rezagada por la menor rentabilidad de este tipo de proyectos para los constructores, en comparación con otros más rentables que demanda el mercado. Esto ha llevado a que los promotores prefieran orientar sus inversiones en la construcción de vivienda para segmentos de la población con ingresos medios y altos, provocando que el Estado tenga que asumir parte de los costos de habilitación del suelo para la generación de vivienda de interés social (VIS) y Vivienda de Interés Prioritario (VIP) y buscar nuevas fuentes para su financiación. A esa situación deben añadirse las dificultades de los hogares que no cuentan con ingresos suficientes que les permitan el cierre financiero para adquirir la vivienda (Proyecto PDD, 294).</t>
  </si>
  <si>
    <t>Estructurar y poner en ejecución instrumentos de financiación para la gestión del suelo en intervenciones integrales del hábitat, conjuntamente con las entidades competentes.</t>
  </si>
  <si>
    <t xml:space="preserve">1. Promover instrumentos de financiación, mediante la elaboración de análisis, propuestas de ajustes técnicojurídicos y trámite de los instrumentos de financiación contemplados en las normas existentes, con el fin de apoyar la gestión de hectáreas útiles para vivienda de interés social. 
2.Apoyar la gestión del suelo mediante la aplicación de instrumentos de financiación con el fin de promover el desarrollo de proyectos de vivienda de interés social. </t>
  </si>
  <si>
    <t>El proyecto, Desarrollo abierto y transparente de la gestión de la SDHT, permitirá abordar y avanzar en la implementación de una cultura de la gestión institucional basada en la transparencia, la apertura hacia el ciudadano a través de diferentes canales especialmente a través del uso de las TIC, la claridad en los procesos y procedimientos y la promoción
permanente entre los servidores públicos de comportamientos que favorezcan la transparencia, la ética pública y la no tolerancia con la corrupción. 
Se buscará articular la planeación, ejecución, control y mejora institucional, a través del direccionamiento integrado de las políticas de desarrollo y eficiencia administrativa, para mejorar la prestación de los servicios a la ciudadanía, garantizar el acceso y uso de la información pública y cumplir con los objetivos misionales en el marco de un gobierno abierto y transparente, alineando la planeación institucional con la naturaleza, funciones y competencias de cada una de las dependencias de la entidad.
Adicionalmente, se articularán los procesos para potenciar los resultados de la gestión institucional y la identificación de los diferentes riesgos, tanto internos como externos, que pueden afectar el cumplimiento de los objetivos misionales y los fines esenciales de la Secretaría Distrital del Hábitat. 
Así mismo, se generarán diferentes intervenciones representativas con la ciudadanía y demás sectores interesados en la información producida por el sector, y se atacará el rezago que tiene actualmente en cuanto a la generación de información confiable, precisa, oportuna y abierta del mismo, mediante la implementación de estrategias, técnicas y herramientas que articulen, gestionen y brinden información apropiada. Lo anterior, en el marco de la modernización del estado mediante el uso de herramientas TIC, la cual obliga a que los diferentes actores involucrados deban generar
esfuerzos importantes para cumplir con las metas del Gobierno Nacional y Distrital. 
Para su desarrollo partirá de las siguientes características generales:
- Aborda tres temáticas que confluyen en la búsqueda y logro de una de una administración soportada la transparencia, un Sistema Integrado de Gestión y el uso de las nuevas tecnologías de la comunicación para facilitar la interacción estado-ciudadano a partir de la Estrategia de Gobierno en línea. 
- El ámbito de desarrollo es la ciudad de Bogotá, Secretaría Distrital de Hábitat.
- Su plazo de ejecución corresponde al lapso del Plan de Desarrollo Bogotá Mejor para Todos.</t>
  </si>
  <si>
    <t>Fortalecer la gestión de la entidad mediante la formación permanente al personal, la apropiación y puesta en práctica de los estándares establecidos en cada uno de los subsistemas del Sistema Integrado de Gestión, y la generación de información de acuerdo con los estándares de Gobierno abierto, para fomentar la confianza en las relaciones entidad-ciudadanía y garantizar el cumplimiento de las normas relacionadas con la transparencia y la lucha contra la corrupción.</t>
  </si>
  <si>
    <t>1. Armonizar los diferentes sistemas de gestión y herramientas de planeación mediante la estandarización de la operación de los procesos de la entidad con el fin de ofrecer productos o servicios que cumplan con los requisitos y logren la satisfacción de los usuarios.
2. Construir y aplicar una metodología de medición mediante la definición y seguimiento de variables que permita determinar los efectos y resultados de la estrategia de transparencia, probidad y ética de lo público.
3. Promover la sensibilización y concientización de la implementación de las normas y de otras acciones asociadas a los temas de transparencia y anticorrupción, mediante la  implementación de herramientas para fomentar la cultura de una gestión basada en la transparencia, la integridad y la no tolerancia con la corrupción. 
4. Diseñar, implementar y gestionar una estrategia de datos abiertos, mediante la estructuración, cargue y publicación de la información de la entidad según estándares internacionales integrados por las diferentes normas del Gobierno Nacional, con el fin de proveer información confiable, integra y oportuna para la toma de decisiones.
5, Diseñar, implementar y gestionar una estrategia de información, mediante la definición de procedimientos de seguimiento y aseguramiento en la calidad de la información, que permitan establecer una guía para el uso por parte de los diferentes proyectos y sistemas de la Entidad.
6. Estabilizar y mejorar las herramientas tecnológicas de la entidad, mediante la producción de información estadística y geográfica centralizada, de manera que se atiendan satisfactoriamente los requerimientos internos y externos de información.</t>
  </si>
  <si>
    <t>El proyecto de Comunicación Estratégica del Hábitat trabajará sobre cuatro componentes: 1) Comunicación Externa cuyo enfoque será informar a los ciudadanos y a la opinión pública en general sobre la gestión, planes y programas de la SDHT a través de líderes de opinión, directores de medios de comunicación, editores y periodistas, columnistas, gremios, asociaciones; 2) Comunicación Digitalpara llegar a nuevos públicos, jóvenes y en general a los usuarios de redes sociales como Facebook, Twitter, Youtube e Instagram los cuales responden a nuevas dinámicas de comunicación e interacción; 3)Comunicación Interna e  institucional enfocada a funcionarios y contratistas de la Secretaría y de las entidades adscritas y vinculadas del sector para convertirlos en multiplicadores de la gestión, proponedor por la el mejoramiento del clima organizacional y el acentuar el sentido de pertenencia frente a su trabajo; y 4) Comunicación
Comunitaria, entendiéndolos como la capacidad de la SDHT de explicar, basado en nuevas metodologías de la comunicación directa, las acciones, planes y programas que se implantarán directamente en los barrios y localidades. 
Para desarrollar acciones en los cuatro componentes antes mencionados, la Oficina Asesora de Comunicaciones pondrá en marcha una estrategia de comunicación participativa y pedagógica, que permita a los ciudadanos entender el modelo de ciudad y de desarrollo que busca el programa de desarrollo distrital ¿Bogotá Mejor para Todos¿, a través de múltiples
acciones entre ellas vale la pena mencionar: la emisión de contenidos en los medios de comunicación nacional, local y comunitario; las distintas piezas de comunicación acordes con los canales para ser promovidos; la generación de campañas comunicativas y en general la creación de herramientasinnovadoras y participativas que permitan a la comunidad entender de forma clara y sencilla las acciones que desarrollará la Secretaria en los barrios y localidades.
Todo esto se complementa con el fortalecimiento de la comunicación interna, con el fin de lograr un mayor sentido de pertenencia entre los servidores públicos y contratistas de la entidad que contribuirá al posicionamiento y el cumplimiento de metas institucionales.</t>
  </si>
  <si>
    <t>Aumentar y fortalecer el conocimiento de la ciudadanía en cuanto a la gestión de la SDHT</t>
  </si>
  <si>
    <t>1. Brindar información oportuna, pertinente y efectiva a los medios de comunicación y a los actores estratégicos nacionales y distritales con el fin de divulgar las políticas, metas, avances, servicios y trámites en los distintos programas y proyectos que lidera la Secretaría Distrital del Hábitat en Bogotá
2. Hacer uso de las redes sociales, creando mensajes diferenciados e innovadores que nos permitan llegar a nuevos públicos 
3, Fortalecer la comunicación organizacional con funcionarios y contratistas de la SDHT y sus entidades adscritas y vinculadas, para promover el empoderamiento y el sentido de pertenencia frente al sector
4. Implementar una estrategia de comunicación comunitaria en la que haciendo uso de elementos culturales, recreativos y sociales, logremos mejorar el relacionamiento de la SDHT con los ciudadanos a través de sus distintos servicios y trámites</t>
  </si>
  <si>
    <t>En el marco del Plan de Desarrollo -Bogotá Mejor para Todos, 2016 - 2020, el proyecto se enmarca en el cuarto eje transversal, Gobierno Legítimo, Fortalecimiento Local y Eficiencia, en el cual se plantea el objetivo de fortalecer las diferentes estrategias y herramientas que se utilizan para el mejoramiento de la gestión institucional, en torno a dos
criterios orientadores: i) el mejoramiento de la infraestructura organizacional, administrativa, física, operativa y de comunicación de la Secretaria Distrital del Hábitat y ii) la transparencia y participación ciudadana como parte integral de las acciones de la entidad.
Para garantizar el desarrollo de estos criterios, la Secretaria Distrital del Hábitat, pretende adelantar procesos enfocados a mejorar la infraestructura tecnológica de la entidad, mediante el fortalecimiento de las diferentes plataformas; así mismo mejorar la infraestructura de redes de voz y datos, la adquisición de equipos de comunicación y computación y mejorar la capacidad administrativa.</t>
  </si>
  <si>
    <t>Fortalecer los procesos misionales y de apoyo enmarcados dentro de la ética, transparencia y anticorrupción.</t>
  </si>
  <si>
    <t>1. Desarrollar acciones de fortalecimiento de la infraestructura operativa y tecnológica de la entidad, a través del diseño de fases en la adquisición de bienes y servicios de acuerdo con las necesidades de la entidad. 
2. Mantener la infraestructura física necesaria para el adecuado cumplimento de la gestión misional de la entidad, garantizando los espacios físicos requeridos. 
3. Fortalecer el servicio de atención ciudadana, a través de la aplicación de encuestas de satisfacción y respuesta oportuna a los PQR, para mantener el grado de aceptación de la ciudadanía frente a los trámites y servicios que ofrece la entidad.
4. Fortalecer la gestión documental implementando las acciones que determine el estatuto archivístico del Distrito con el fin de dar cumplimento a normatividad establecida para tal fin. 
5. Garantizar la seguridad y salud en la ejecución de las actividades y puestos de trabajo de los servidores, con el fin de apoyar y mejorar su desempeño, mediante el cumplimiento de la normatividad vigente en materia de seguridad y salud laboral.</t>
  </si>
  <si>
    <t>Fortalecer jurídicamente los procesos misionales estratégicos y de control y seguimiento en la ejecución de las
facultades asignadas a la Secretaría.</t>
  </si>
  <si>
    <t xml:space="preserve">1.Conceptualizar jurídicamente la viabilidad de la normatividad en materia de hábitat
2.Representar judicial y extrajudicial a la Entidad en los procesos jurídicos que cursen ante las distintas
jurisdicciones en los que sea parte o se haya vinculado.
3. Elaborar los actos administrativos que se emitan en ejecución de las políticas en materia de hábitat.
</t>
  </si>
  <si>
    <t>En el marco del Plan de Desarrollo Bogotá Mejor para Todos, 2016  2020, el proyecto se enmarca en el eje
transversal, Gobierno Legítimo, Fortalecimiento Local y Eficiencia, en el cual se plantea el objetivo de fortalecer las
diferentes estrategias y herramientas que se utilizan para el mejoramiento de la gestión institucional, como la línea de
defensa judicial, asesoría en los aspectos jurídicos relacionados con la formulación, adopción, seguimiento y ejecución de
las políticas en materia de hábitat, la emisión de conceptos jurídicos y actos administrativos.
Para garantizar el desarrollo de estas actividades, la Secretaria Distrital del Hábitat, pretende fortalecer la política de
hábitat y su misionalidad, así como como mejorar la capacidad administrativa.</t>
  </si>
  <si>
    <t>Beneficiar 500 hogares víctimas del conflicto armado con el programa de financiación de vivienda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</si>
</sst>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0" x14ac:knownFonts="1">
    <font>
      <sz val="11"/>
      <color theme="1"/>
      <name val="Calibri"/>
      <family val="2"/>
      <scheme val="minor"/>
    </font>
    <font>
      <sz val="12"/>
      <color rgb="FF000000"/>
      <name val="Times New Roman"/>
      <family val="1"/>
    </font>
    <font>
      <sz val="12"/>
      <color theme="1"/>
      <name val="Times New Roman"/>
      <family val="1"/>
    </font>
    <font>
      <b/>
      <sz val="12"/>
      <color rgb="FF000000"/>
      <name val="Times New Roman"/>
      <family val="1"/>
    </font>
    <font>
      <sz val="12"/>
      <name val="Times New Roman"/>
      <family val="1"/>
    </font>
    <font>
      <sz val="11"/>
      <color theme="1"/>
      <name val="Calibri"/>
      <family val="2"/>
      <scheme val="minor"/>
    </font>
    <font>
      <b/>
      <sz val="12"/>
      <color theme="1"/>
      <name val="Times New Roman"/>
      <family val="1"/>
    </font>
    <font>
      <b/>
      <sz val="50"/>
      <color rgb="FF000000"/>
      <name val="Times New Roman"/>
      <family val="1"/>
    </font>
    <font>
      <sz val="9"/>
      <color indexed="81"/>
      <name val="Tahoma"/>
      <family val="2"/>
    </font>
    <font>
      <b/>
      <sz val="9"/>
      <color indexed="81"/>
      <name val="Tahoma"/>
      <family val="2"/>
    </font>
  </fonts>
  <fills count="2">
    <fill>
      <patternFill patternType="none"/>
    </fill>
    <fill>
      <patternFill patternType="gray125"/>
    </fill>
  </fills>
  <borders count="17">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rgb="FFCCCCCC"/>
      </left>
      <right/>
      <top/>
      <bottom/>
      <diagonal/>
    </border>
    <border>
      <left style="medium">
        <color rgb="FFCCCCCC"/>
      </left>
      <right/>
      <top style="medium">
        <color rgb="FFCCCCCC"/>
      </top>
      <bottom style="medium">
        <color rgb="FFCCCCCC"/>
      </bottom>
      <diagonal/>
    </border>
    <border>
      <left/>
      <right style="medium">
        <color rgb="FFCCCCCC"/>
      </right>
      <top style="medium">
        <color rgb="FFCCCCCC"/>
      </top>
      <bottom style="medium">
        <color rgb="FFCCCCCC"/>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72">
    <xf numFmtId="0" fontId="0" fillId="0" borderId="0" xfId="0"/>
    <xf numFmtId="0" fontId="1" fillId="0" borderId="1" xfId="0" applyFont="1" applyFill="1" applyBorder="1" applyAlignment="1">
      <alignment horizontal="left" vertical="center"/>
    </xf>
    <xf numFmtId="0" fontId="2" fillId="0" borderId="1" xfId="0" applyFont="1" applyFill="1" applyBorder="1" applyAlignment="1">
      <alignment wrapText="1"/>
    </xf>
    <xf numFmtId="0" fontId="2" fillId="0" borderId="0" xfId="0" applyFont="1" applyFill="1"/>
    <xf numFmtId="0" fontId="2" fillId="0" borderId="2" xfId="0" applyFont="1" applyFill="1" applyBorder="1" applyAlignment="1">
      <alignment wrapText="1"/>
    </xf>
    <xf numFmtId="0" fontId="2" fillId="0" borderId="0" xfId="0" applyFont="1" applyFill="1" applyAlignment="1">
      <alignment horizontal="center"/>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165" fontId="2" fillId="0" borderId="0" xfId="0" applyNumberFormat="1" applyFont="1" applyFill="1"/>
    <xf numFmtId="0" fontId="2"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3" xfId="0" applyFont="1" applyFill="1" applyBorder="1" applyAlignment="1">
      <alignment vertical="center"/>
    </xf>
    <xf numFmtId="0" fontId="2" fillId="0" borderId="3" xfId="0" applyFont="1" applyFill="1" applyBorder="1" applyAlignment="1">
      <alignment vertical="center" wrapText="1"/>
    </xf>
    <xf numFmtId="0" fontId="1" fillId="0" borderId="3" xfId="0" applyFont="1" applyFill="1" applyBorder="1" applyAlignment="1">
      <alignment vertical="center" wrapText="1"/>
    </xf>
    <xf numFmtId="0" fontId="2" fillId="0" borderId="3" xfId="0" applyFont="1" applyFill="1" applyBorder="1" applyAlignment="1">
      <alignment horizontal="left" vertical="center" wrapText="1"/>
    </xf>
    <xf numFmtId="0" fontId="1" fillId="0" borderId="3" xfId="0" applyFont="1" applyFill="1" applyBorder="1" applyAlignment="1">
      <alignment horizontal="left" vertical="center" wrapText="1"/>
    </xf>
    <xf numFmtId="0" fontId="2" fillId="0" borderId="0" xfId="0" applyFont="1" applyFill="1" applyBorder="1" applyAlignment="1">
      <alignment horizontal="left" wrapText="1"/>
    </xf>
    <xf numFmtId="0" fontId="2" fillId="0" borderId="0" xfId="0" applyFont="1" applyFill="1" applyAlignment="1">
      <alignment horizontal="left"/>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0" xfId="0" applyFont="1" applyFill="1" applyAlignment="1">
      <alignment vertical="center" wrapText="1"/>
    </xf>
    <xf numFmtId="0" fontId="2" fillId="0" borderId="3" xfId="0" applyFont="1" applyFill="1" applyBorder="1" applyAlignment="1"/>
    <xf numFmtId="9" fontId="2" fillId="0" borderId="3" xfId="2" applyFont="1" applyFill="1" applyBorder="1" applyAlignment="1"/>
    <xf numFmtId="1" fontId="2" fillId="0" borderId="3" xfId="0" applyNumberFormat="1" applyFont="1" applyFill="1" applyBorder="1" applyAlignment="1"/>
    <xf numFmtId="165" fontId="4" fillId="0" borderId="3" xfId="1" applyNumberFormat="1" applyFont="1" applyFill="1" applyBorder="1" applyAlignment="1"/>
    <xf numFmtId="165" fontId="2" fillId="0" borderId="3" xfId="1" applyNumberFormat="1" applyFont="1" applyFill="1" applyBorder="1" applyAlignment="1"/>
    <xf numFmtId="2" fontId="2" fillId="0" borderId="3" xfId="0" applyNumberFormat="1" applyFont="1" applyFill="1" applyBorder="1" applyAlignment="1"/>
    <xf numFmtId="0" fontId="2" fillId="0" borderId="9" xfId="0" applyFont="1" applyFill="1" applyBorder="1" applyAlignment="1">
      <alignment horizontal="left" vertical="center" wrapText="1"/>
    </xf>
    <xf numFmtId="165" fontId="4" fillId="0" borderId="5" xfId="1" applyNumberFormat="1" applyFont="1" applyFill="1" applyBorder="1" applyAlignment="1"/>
    <xf numFmtId="165" fontId="2" fillId="0" borderId="0" xfId="1" applyNumberFormat="1" applyFont="1" applyFill="1" applyBorder="1" applyAlignment="1"/>
    <xf numFmtId="1" fontId="2" fillId="0" borderId="0" xfId="0" applyNumberFormat="1" applyFont="1" applyFill="1" applyBorder="1" applyAlignment="1"/>
    <xf numFmtId="0" fontId="2" fillId="0" borderId="0" xfId="0" applyFont="1" applyFill="1" applyBorder="1" applyAlignment="1"/>
    <xf numFmtId="9" fontId="2" fillId="0" borderId="0" xfId="2" applyFont="1" applyFill="1" applyBorder="1" applyAlignment="1"/>
    <xf numFmtId="0" fontId="2" fillId="0" borderId="0" xfId="0" applyFont="1" applyFill="1" applyBorder="1"/>
    <xf numFmtId="0" fontId="2" fillId="0" borderId="3" xfId="0" applyFont="1" applyFill="1" applyBorder="1" applyAlignment="1">
      <alignment horizontal="center" wrapText="1"/>
    </xf>
    <xf numFmtId="0" fontId="6" fillId="0" borderId="10" xfId="0" applyFont="1" applyFill="1" applyBorder="1" applyAlignment="1">
      <alignment horizontal="center"/>
    </xf>
    <xf numFmtId="0" fontId="1" fillId="0" borderId="4" xfId="0" applyFont="1" applyFill="1" applyBorder="1" applyAlignment="1">
      <alignment vertical="center" wrapText="1"/>
    </xf>
    <xf numFmtId="0" fontId="2" fillId="0" borderId="3" xfId="0" applyFont="1" applyFill="1" applyBorder="1" applyAlignment="1">
      <alignment horizontal="left" wrapText="1"/>
    </xf>
    <xf numFmtId="0" fontId="2" fillId="0" borderId="0" xfId="0" applyFont="1" applyFill="1" applyBorder="1" applyAlignment="1">
      <alignment horizontal="center" wrapText="1"/>
    </xf>
    <xf numFmtId="0" fontId="1" fillId="0" borderId="3" xfId="0" applyFont="1" applyFill="1" applyBorder="1" applyAlignment="1">
      <alignment horizontal="center" vertical="center" wrapText="1"/>
    </xf>
    <xf numFmtId="165" fontId="2" fillId="0" borderId="3" xfId="1" applyNumberFormat="1" applyFont="1" applyFill="1" applyBorder="1" applyAlignment="1">
      <alignment horizontal="center" vertical="center"/>
    </xf>
    <xf numFmtId="0" fontId="2" fillId="0" borderId="3" xfId="0" applyFont="1" applyFill="1" applyBorder="1" applyAlignment="1">
      <alignment horizontal="center" vertical="center"/>
    </xf>
    <xf numFmtId="9" fontId="2" fillId="0" borderId="3" xfId="0" applyNumberFormat="1" applyFont="1" applyFill="1" applyBorder="1" applyAlignment="1"/>
    <xf numFmtId="2" fontId="2" fillId="0" borderId="3" xfId="0" applyNumberFormat="1" applyFont="1" applyFill="1" applyBorder="1" applyAlignment="1">
      <alignment horizontal="center" vertical="center"/>
    </xf>
    <xf numFmtId="9" fontId="2" fillId="0" borderId="3" xfId="0" applyNumberFormat="1" applyFont="1" applyFill="1" applyBorder="1" applyAlignment="1">
      <alignment horizontal="center" vertical="center"/>
    </xf>
    <xf numFmtId="0" fontId="7" fillId="0" borderId="11"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2" fillId="0" borderId="12" xfId="0" applyFont="1" applyFill="1" applyBorder="1" applyAlignment="1">
      <alignment horizontal="center" wrapText="1"/>
    </xf>
    <xf numFmtId="0" fontId="2" fillId="0" borderId="13" xfId="0" applyFont="1" applyFill="1" applyBorder="1" applyAlignment="1">
      <alignment horizont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0" xfId="0" applyFont="1" applyFill="1" applyBorder="1" applyAlignment="1">
      <alignment horizontal="center"/>
    </xf>
  </cellXfs>
  <cellStyles count="3">
    <cellStyle name="Millares" xfId="1" builtinId="3"/>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444500</xdr:colOff>
      <xdr:row>1</xdr:row>
      <xdr:rowOff>142875</xdr:rowOff>
    </xdr:from>
    <xdr:to>
      <xdr:col>1</xdr:col>
      <xdr:colOff>190500</xdr:colOff>
      <xdr:row>1</xdr:row>
      <xdr:rowOff>1079500</xdr:rowOff>
    </xdr:to>
    <xdr:pic>
      <xdr:nvPicPr>
        <xdr:cNvPr id="2" name="Imagen 1" descr="Logo SDHT">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00" y="349250"/>
          <a:ext cx="968375" cy="9366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444500</xdr:colOff>
      <xdr:row>1</xdr:row>
      <xdr:rowOff>142875</xdr:rowOff>
    </xdr:from>
    <xdr:to>
      <xdr:col>1</xdr:col>
      <xdr:colOff>190500</xdr:colOff>
      <xdr:row>1</xdr:row>
      <xdr:rowOff>1079500</xdr:rowOff>
    </xdr:to>
    <xdr:pic>
      <xdr:nvPicPr>
        <xdr:cNvPr id="2" name="Imagen 1" descr="Logo SDHT">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00" y="352425"/>
          <a:ext cx="965200" cy="9366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2"/>
  <sheetViews>
    <sheetView tabSelected="1" view="pageBreakPreview" zoomScale="90" zoomScaleNormal="100" zoomScaleSheetLayoutView="90" workbookViewId="0"/>
  </sheetViews>
  <sheetFormatPr baseColWidth="10" defaultRowHeight="15.75" x14ac:dyDescent="0.25"/>
  <cols>
    <col min="1" max="2" width="18.28515625" style="3" customWidth="1"/>
    <col min="3" max="3" width="20.7109375" style="3" customWidth="1"/>
    <col min="4" max="4" width="26.85546875" style="22" customWidth="1"/>
    <col min="5" max="5" width="25.28515625" style="3" customWidth="1"/>
    <col min="6" max="6" width="31.7109375" style="5" customWidth="1"/>
    <col min="7" max="7" width="51.85546875" style="5" hidden="1" customWidth="1"/>
    <col min="8" max="9" width="31.7109375" style="5" hidden="1" customWidth="1"/>
    <col min="10" max="10" width="31.7109375" style="17" hidden="1" customWidth="1"/>
    <col min="11" max="11" width="23" style="3" bestFit="1" customWidth="1"/>
    <col min="12" max="12" width="13.140625" style="3" bestFit="1" customWidth="1"/>
    <col min="13" max="16384" width="11.42578125" style="3"/>
  </cols>
  <sheetData>
    <row r="1" spans="1:12" ht="16.5" thickBot="1" x14ac:dyDescent="0.3">
      <c r="A1" s="1"/>
      <c r="B1" s="2"/>
      <c r="C1" s="2"/>
      <c r="D1" s="20"/>
      <c r="E1" s="2"/>
      <c r="F1" s="6"/>
      <c r="G1" s="40"/>
      <c r="H1" s="40"/>
      <c r="I1" s="40"/>
      <c r="J1" s="16"/>
    </row>
    <row r="2" spans="1:12" ht="92.25" customHeight="1" thickBot="1" x14ac:dyDescent="0.3">
      <c r="A2" s="47" t="s">
        <v>175</v>
      </c>
      <c r="B2" s="48"/>
      <c r="C2" s="48"/>
      <c r="D2" s="48"/>
      <c r="E2" s="48"/>
      <c r="F2" s="48"/>
      <c r="G2" s="48"/>
      <c r="H2" s="48"/>
      <c r="I2" s="48"/>
      <c r="J2" s="48"/>
      <c r="K2" s="48"/>
      <c r="L2" s="48"/>
    </row>
    <row r="3" spans="1:12" ht="16.5" thickBot="1" x14ac:dyDescent="0.3">
      <c r="A3" s="1"/>
      <c r="B3" s="2"/>
      <c r="C3" s="2"/>
      <c r="D3" s="20"/>
      <c r="E3" s="2"/>
      <c r="F3" s="6"/>
      <c r="G3" s="40"/>
      <c r="H3" s="40"/>
      <c r="I3" s="40"/>
      <c r="J3" s="16"/>
    </row>
    <row r="4" spans="1:12" ht="16.5" thickBot="1" x14ac:dyDescent="0.3">
      <c r="A4" s="49"/>
      <c r="B4" s="50"/>
      <c r="C4" s="51"/>
      <c r="D4" s="52"/>
      <c r="E4" s="4"/>
      <c r="F4" s="7"/>
      <c r="G4" s="40"/>
      <c r="H4" s="40"/>
      <c r="I4" s="40"/>
      <c r="J4" s="16"/>
      <c r="K4" s="8"/>
    </row>
    <row r="5" spans="1:12" x14ac:dyDescent="0.25">
      <c r="A5" s="4"/>
      <c r="B5" s="4"/>
      <c r="C5" s="4"/>
      <c r="D5" s="21"/>
      <c r="E5" s="4"/>
      <c r="F5" s="7"/>
      <c r="G5" s="40"/>
      <c r="H5" s="40"/>
      <c r="I5" s="40"/>
      <c r="J5" s="16"/>
      <c r="K5" s="37"/>
      <c r="L5" s="37"/>
    </row>
    <row r="6" spans="1:12" ht="27" customHeight="1" x14ac:dyDescent="0.25">
      <c r="A6" s="55" t="s">
        <v>0</v>
      </c>
      <c r="B6" s="55" t="s">
        <v>42</v>
      </c>
      <c r="C6" s="55" t="s">
        <v>58</v>
      </c>
      <c r="D6" s="55" t="s">
        <v>1</v>
      </c>
      <c r="E6" s="55" t="s">
        <v>64</v>
      </c>
      <c r="F6" s="55" t="s">
        <v>2</v>
      </c>
      <c r="G6" s="53" t="s">
        <v>178</v>
      </c>
      <c r="H6" s="53" t="s">
        <v>183</v>
      </c>
      <c r="I6" s="53" t="s">
        <v>182</v>
      </c>
      <c r="J6" s="53" t="s">
        <v>59</v>
      </c>
      <c r="K6" s="56" t="s">
        <v>176</v>
      </c>
      <c r="L6" s="58" t="s">
        <v>177</v>
      </c>
    </row>
    <row r="7" spans="1:12" ht="13.5" customHeight="1" x14ac:dyDescent="0.25">
      <c r="A7" s="55"/>
      <c r="B7" s="55"/>
      <c r="C7" s="55"/>
      <c r="D7" s="55"/>
      <c r="E7" s="55"/>
      <c r="F7" s="55"/>
      <c r="G7" s="54"/>
      <c r="H7" s="54"/>
      <c r="I7" s="54"/>
      <c r="J7" s="54"/>
      <c r="K7" s="57"/>
      <c r="L7" s="59"/>
    </row>
    <row r="8" spans="1:12" ht="102.75" customHeight="1" x14ac:dyDescent="0.25">
      <c r="A8" s="14" t="s">
        <v>43</v>
      </c>
      <c r="B8" s="14" t="s">
        <v>45</v>
      </c>
      <c r="C8" s="14" t="s">
        <v>70</v>
      </c>
      <c r="D8" s="14" t="s">
        <v>3</v>
      </c>
      <c r="E8" s="60" t="s">
        <v>68</v>
      </c>
      <c r="F8" s="14" t="s">
        <v>41</v>
      </c>
      <c r="G8" s="62" t="s">
        <v>179</v>
      </c>
      <c r="H8" s="62" t="s">
        <v>180</v>
      </c>
      <c r="I8" s="62" t="s">
        <v>181</v>
      </c>
      <c r="J8" s="14" t="s">
        <v>81</v>
      </c>
      <c r="K8" s="42">
        <v>1967</v>
      </c>
      <c r="L8" s="43">
        <v>20</v>
      </c>
    </row>
    <row r="9" spans="1:12" ht="78.75" x14ac:dyDescent="0.25">
      <c r="A9" s="14" t="s">
        <v>43</v>
      </c>
      <c r="B9" s="14" t="s">
        <v>45</v>
      </c>
      <c r="C9" s="14" t="s">
        <v>70</v>
      </c>
      <c r="D9" s="14" t="s">
        <v>3</v>
      </c>
      <c r="E9" s="61"/>
      <c r="F9" s="14" t="s">
        <v>4</v>
      </c>
      <c r="G9" s="62"/>
      <c r="H9" s="62"/>
      <c r="I9" s="62"/>
      <c r="J9" s="14" t="s">
        <v>80</v>
      </c>
      <c r="K9" s="42">
        <v>14956</v>
      </c>
      <c r="L9" s="43">
        <v>6</v>
      </c>
    </row>
    <row r="10" spans="1:12" ht="409.5" x14ac:dyDescent="0.25">
      <c r="A10" s="14" t="s">
        <v>43</v>
      </c>
      <c r="B10" s="14" t="s">
        <v>45</v>
      </c>
      <c r="C10" s="14" t="s">
        <v>70</v>
      </c>
      <c r="D10" s="14" t="s">
        <v>5</v>
      </c>
      <c r="E10" s="14" t="s">
        <v>71</v>
      </c>
      <c r="F10" s="14" t="s">
        <v>26</v>
      </c>
      <c r="G10" s="14" t="s">
        <v>184</v>
      </c>
      <c r="H10" s="14" t="s">
        <v>185</v>
      </c>
      <c r="I10" s="14" t="s">
        <v>186</v>
      </c>
      <c r="J10" s="14" t="s">
        <v>85</v>
      </c>
      <c r="K10" s="42">
        <v>543</v>
      </c>
      <c r="L10" s="43">
        <v>80</v>
      </c>
    </row>
    <row r="11" spans="1:12" ht="60" customHeight="1" x14ac:dyDescent="0.25">
      <c r="A11" s="12" t="s">
        <v>43</v>
      </c>
      <c r="B11" s="14" t="s">
        <v>45</v>
      </c>
      <c r="C11" s="14" t="s">
        <v>73</v>
      </c>
      <c r="D11" s="15" t="s">
        <v>6</v>
      </c>
      <c r="E11" s="14" t="s">
        <v>72</v>
      </c>
      <c r="F11" s="14" t="s">
        <v>7</v>
      </c>
      <c r="G11" s="62" t="s">
        <v>187</v>
      </c>
      <c r="H11" s="62" t="s">
        <v>188</v>
      </c>
      <c r="I11" s="62" t="s">
        <v>189</v>
      </c>
      <c r="J11" s="14" t="s">
        <v>74</v>
      </c>
      <c r="K11" s="42">
        <v>488</v>
      </c>
      <c r="L11" s="43">
        <v>7</v>
      </c>
    </row>
    <row r="12" spans="1:12" ht="66.75" customHeight="1" x14ac:dyDescent="0.25">
      <c r="A12" s="12" t="s">
        <v>43</v>
      </c>
      <c r="B12" s="14" t="s">
        <v>45</v>
      </c>
      <c r="C12" s="14" t="s">
        <v>73</v>
      </c>
      <c r="D12" s="15" t="s">
        <v>6</v>
      </c>
      <c r="E12" s="14" t="s">
        <v>72</v>
      </c>
      <c r="F12" s="14" t="s">
        <v>27</v>
      </c>
      <c r="G12" s="63"/>
      <c r="H12" s="63"/>
      <c r="I12" s="63"/>
      <c r="J12" s="14" t="s">
        <v>75</v>
      </c>
      <c r="K12" s="42">
        <v>61169</v>
      </c>
      <c r="L12" s="46">
        <v>0.2</v>
      </c>
    </row>
    <row r="13" spans="1:12" ht="63.75" customHeight="1" x14ac:dyDescent="0.25">
      <c r="A13" s="12" t="s">
        <v>43</v>
      </c>
      <c r="B13" s="14" t="s">
        <v>45</v>
      </c>
      <c r="C13" s="14" t="s">
        <v>73</v>
      </c>
      <c r="D13" s="15" t="s">
        <v>6</v>
      </c>
      <c r="E13" s="14" t="s">
        <v>72</v>
      </c>
      <c r="F13" s="14" t="s">
        <v>28</v>
      </c>
      <c r="G13" s="63"/>
      <c r="H13" s="63"/>
      <c r="I13" s="63"/>
      <c r="J13" s="14" t="s">
        <v>79</v>
      </c>
      <c r="K13" s="42">
        <v>551</v>
      </c>
      <c r="L13" s="43">
        <v>14</v>
      </c>
    </row>
    <row r="14" spans="1:12" ht="72.75" customHeight="1" x14ac:dyDescent="0.25">
      <c r="A14" s="12" t="s">
        <v>43</v>
      </c>
      <c r="B14" s="14" t="s">
        <v>45</v>
      </c>
      <c r="C14" s="14" t="s">
        <v>73</v>
      </c>
      <c r="D14" s="15" t="s">
        <v>6</v>
      </c>
      <c r="E14" s="14" t="s">
        <v>72</v>
      </c>
      <c r="F14" s="14" t="s">
        <v>29</v>
      </c>
      <c r="G14" s="63"/>
      <c r="H14" s="63"/>
      <c r="I14" s="63"/>
      <c r="J14" s="14" t="s">
        <v>78</v>
      </c>
      <c r="K14" s="42">
        <v>486</v>
      </c>
      <c r="L14" s="43">
        <v>5</v>
      </c>
    </row>
    <row r="15" spans="1:12" ht="78" customHeight="1" x14ac:dyDescent="0.25">
      <c r="A15" s="12" t="s">
        <v>43</v>
      </c>
      <c r="B15" s="14" t="s">
        <v>45</v>
      </c>
      <c r="C15" s="14" t="s">
        <v>73</v>
      </c>
      <c r="D15" s="15" t="s">
        <v>6</v>
      </c>
      <c r="E15" s="14" t="s">
        <v>72</v>
      </c>
      <c r="F15" s="15" t="s">
        <v>8</v>
      </c>
      <c r="G15" s="63"/>
      <c r="H15" s="63"/>
      <c r="I15" s="63"/>
      <c r="J15" s="15" t="s">
        <v>76</v>
      </c>
      <c r="K15" s="42">
        <v>0</v>
      </c>
      <c r="L15" s="43">
        <v>0</v>
      </c>
    </row>
    <row r="16" spans="1:12" ht="144" customHeight="1" x14ac:dyDescent="0.25">
      <c r="A16" s="12" t="s">
        <v>43</v>
      </c>
      <c r="B16" s="14" t="s">
        <v>45</v>
      </c>
      <c r="C16" s="14" t="s">
        <v>73</v>
      </c>
      <c r="D16" s="15" t="s">
        <v>6</v>
      </c>
      <c r="E16" s="14" t="s">
        <v>72</v>
      </c>
      <c r="F16" s="15" t="s">
        <v>47</v>
      </c>
      <c r="G16" s="64"/>
      <c r="H16" s="64"/>
      <c r="I16" s="64"/>
      <c r="J16" s="15" t="s">
        <v>77</v>
      </c>
      <c r="K16" s="42">
        <v>331</v>
      </c>
      <c r="L16" s="46">
        <v>0.2</v>
      </c>
    </row>
    <row r="17" spans="1:12" ht="144.75" customHeight="1" x14ac:dyDescent="0.25">
      <c r="A17" s="12" t="s">
        <v>43</v>
      </c>
      <c r="B17" s="12" t="s">
        <v>45</v>
      </c>
      <c r="C17" s="14" t="s">
        <v>70</v>
      </c>
      <c r="D17" s="12" t="s">
        <v>9</v>
      </c>
      <c r="E17" s="13" t="s">
        <v>82</v>
      </c>
      <c r="F17" s="15" t="s">
        <v>10</v>
      </c>
      <c r="G17" s="60" t="s">
        <v>190</v>
      </c>
      <c r="H17" s="60" t="s">
        <v>191</v>
      </c>
      <c r="I17" s="60" t="s">
        <v>192</v>
      </c>
      <c r="J17" s="15" t="s">
        <v>86</v>
      </c>
      <c r="K17" s="42">
        <v>402</v>
      </c>
      <c r="L17" s="46">
        <v>0.4</v>
      </c>
    </row>
    <row r="18" spans="1:12" ht="141.75" x14ac:dyDescent="0.25">
      <c r="A18" s="12" t="s">
        <v>43</v>
      </c>
      <c r="B18" s="12" t="s">
        <v>45</v>
      </c>
      <c r="C18" s="14" t="s">
        <v>70</v>
      </c>
      <c r="D18" s="12" t="s">
        <v>9</v>
      </c>
      <c r="E18" s="13" t="s">
        <v>82</v>
      </c>
      <c r="F18" s="10" t="s">
        <v>30</v>
      </c>
      <c r="G18" s="65"/>
      <c r="H18" s="65"/>
      <c r="I18" s="65"/>
      <c r="J18" s="15" t="s">
        <v>109</v>
      </c>
      <c r="K18" s="42">
        <v>121</v>
      </c>
      <c r="L18" s="46">
        <v>0.15</v>
      </c>
    </row>
    <row r="19" spans="1:12" ht="84" customHeight="1" x14ac:dyDescent="0.25">
      <c r="A19" s="12" t="s">
        <v>43</v>
      </c>
      <c r="B19" s="12" t="s">
        <v>45</v>
      </c>
      <c r="C19" s="14" t="s">
        <v>70</v>
      </c>
      <c r="D19" s="12" t="s">
        <v>9</v>
      </c>
      <c r="E19" s="13" t="s">
        <v>82</v>
      </c>
      <c r="F19" s="10" t="s">
        <v>11</v>
      </c>
      <c r="G19" s="65"/>
      <c r="H19" s="65"/>
      <c r="I19" s="65"/>
      <c r="J19" s="15" t="s">
        <v>110</v>
      </c>
      <c r="K19" s="42">
        <v>74</v>
      </c>
      <c r="L19" s="43">
        <v>0</v>
      </c>
    </row>
    <row r="20" spans="1:12" ht="141.75" x14ac:dyDescent="0.25">
      <c r="A20" s="12" t="s">
        <v>43</v>
      </c>
      <c r="B20" s="12" t="s">
        <v>45</v>
      </c>
      <c r="C20" s="14" t="s">
        <v>70</v>
      </c>
      <c r="D20" s="12" t="s">
        <v>9</v>
      </c>
      <c r="E20" s="13" t="s">
        <v>82</v>
      </c>
      <c r="F20" s="10" t="s">
        <v>31</v>
      </c>
      <c r="G20" s="61"/>
      <c r="H20" s="61"/>
      <c r="I20" s="61"/>
      <c r="J20" s="15" t="s">
        <v>111</v>
      </c>
      <c r="K20" s="42">
        <v>1496</v>
      </c>
      <c r="L20" s="46">
        <v>0.25</v>
      </c>
    </row>
    <row r="21" spans="1:12" ht="81.75" customHeight="1" x14ac:dyDescent="0.25">
      <c r="A21" s="12" t="s">
        <v>43</v>
      </c>
      <c r="B21" s="12" t="s">
        <v>45</v>
      </c>
      <c r="C21" s="14" t="s">
        <v>70</v>
      </c>
      <c r="D21" s="12" t="s">
        <v>83</v>
      </c>
      <c r="E21" s="12" t="s">
        <v>87</v>
      </c>
      <c r="F21" s="10" t="s">
        <v>35</v>
      </c>
      <c r="G21" s="60" t="s">
        <v>193</v>
      </c>
      <c r="H21" s="60" t="s">
        <v>194</v>
      </c>
      <c r="I21" s="60" t="s">
        <v>195</v>
      </c>
      <c r="J21" s="15" t="s">
        <v>112</v>
      </c>
      <c r="K21" s="42">
        <v>1537</v>
      </c>
      <c r="L21" s="43">
        <v>0.5</v>
      </c>
    </row>
    <row r="22" spans="1:12" ht="110.25" x14ac:dyDescent="0.25">
      <c r="A22" s="12" t="s">
        <v>146</v>
      </c>
      <c r="B22" s="12" t="s">
        <v>141</v>
      </c>
      <c r="C22" s="14" t="s">
        <v>70</v>
      </c>
      <c r="D22" s="12" t="s">
        <v>83</v>
      </c>
      <c r="E22" s="12" t="s">
        <v>87</v>
      </c>
      <c r="F22" s="9" t="s">
        <v>48</v>
      </c>
      <c r="G22" s="65"/>
      <c r="H22" s="65"/>
      <c r="I22" s="65"/>
      <c r="J22" s="14" t="s">
        <v>113</v>
      </c>
      <c r="K22" s="42">
        <v>135</v>
      </c>
      <c r="L22" s="46">
        <v>1</v>
      </c>
    </row>
    <row r="23" spans="1:12" ht="110.25" x14ac:dyDescent="0.25">
      <c r="A23" s="12" t="s">
        <v>147</v>
      </c>
      <c r="B23" s="12" t="s">
        <v>142</v>
      </c>
      <c r="C23" s="14" t="s">
        <v>70</v>
      </c>
      <c r="D23" s="12" t="s">
        <v>83</v>
      </c>
      <c r="E23" s="12" t="s">
        <v>87</v>
      </c>
      <c r="F23" s="9" t="s">
        <v>32</v>
      </c>
      <c r="G23" s="65"/>
      <c r="H23" s="65"/>
      <c r="I23" s="65"/>
      <c r="J23" s="14" t="s">
        <v>114</v>
      </c>
      <c r="K23" s="42">
        <v>242</v>
      </c>
      <c r="L23" s="46">
        <v>1</v>
      </c>
    </row>
    <row r="24" spans="1:12" ht="111.75" customHeight="1" x14ac:dyDescent="0.25">
      <c r="A24" s="12" t="s">
        <v>148</v>
      </c>
      <c r="B24" s="12" t="s">
        <v>143</v>
      </c>
      <c r="C24" s="14" t="s">
        <v>70</v>
      </c>
      <c r="D24" s="12" t="s">
        <v>84</v>
      </c>
      <c r="E24" s="12" t="s">
        <v>87</v>
      </c>
      <c r="F24" s="9" t="s">
        <v>33</v>
      </c>
      <c r="G24" s="65"/>
      <c r="H24" s="65"/>
      <c r="I24" s="65"/>
      <c r="J24" s="14" t="s">
        <v>115</v>
      </c>
      <c r="K24" s="42">
        <v>67</v>
      </c>
      <c r="L24" s="46">
        <v>1</v>
      </c>
    </row>
    <row r="25" spans="1:12" ht="97.5" customHeight="1" x14ac:dyDescent="0.25">
      <c r="A25" s="12" t="s">
        <v>149</v>
      </c>
      <c r="B25" s="12" t="s">
        <v>144</v>
      </c>
      <c r="C25" s="14" t="s">
        <v>70</v>
      </c>
      <c r="D25" s="12" t="s">
        <v>83</v>
      </c>
      <c r="E25" s="12" t="s">
        <v>87</v>
      </c>
      <c r="F25" s="10" t="s">
        <v>34</v>
      </c>
      <c r="G25" s="65"/>
      <c r="H25" s="65"/>
      <c r="I25" s="65"/>
      <c r="J25" s="15" t="s">
        <v>116</v>
      </c>
      <c r="K25" s="42">
        <v>517</v>
      </c>
      <c r="L25" s="43">
        <v>2</v>
      </c>
    </row>
    <row r="26" spans="1:12" ht="111" customHeight="1" x14ac:dyDescent="0.25">
      <c r="A26" s="12" t="s">
        <v>150</v>
      </c>
      <c r="B26" s="12" t="s">
        <v>145</v>
      </c>
      <c r="C26" s="14" t="s">
        <v>70</v>
      </c>
      <c r="D26" s="12" t="s">
        <v>83</v>
      </c>
      <c r="E26" s="12" t="s">
        <v>87</v>
      </c>
      <c r="F26" s="10" t="s">
        <v>12</v>
      </c>
      <c r="G26" s="61"/>
      <c r="H26" s="61"/>
      <c r="I26" s="61"/>
      <c r="J26" s="15" t="s">
        <v>117</v>
      </c>
      <c r="K26" s="42">
        <v>268</v>
      </c>
      <c r="L26" s="46">
        <v>0.08</v>
      </c>
    </row>
    <row r="27" spans="1:12" ht="99.95" customHeight="1" x14ac:dyDescent="0.25">
      <c r="A27" s="12" t="s">
        <v>43</v>
      </c>
      <c r="B27" s="13" t="s">
        <v>49</v>
      </c>
      <c r="C27" s="14" t="s">
        <v>88</v>
      </c>
      <c r="D27" s="13" t="s">
        <v>56</v>
      </c>
      <c r="E27" s="38" t="s">
        <v>118</v>
      </c>
      <c r="F27" s="10" t="s">
        <v>36</v>
      </c>
      <c r="G27" s="60" t="s">
        <v>196</v>
      </c>
      <c r="H27" s="60" t="s">
        <v>197</v>
      </c>
      <c r="I27" s="60" t="s">
        <v>198</v>
      </c>
      <c r="J27" s="15" t="s">
        <v>119</v>
      </c>
      <c r="K27" s="42">
        <v>501</v>
      </c>
      <c r="L27" s="46">
        <v>1</v>
      </c>
    </row>
    <row r="28" spans="1:12" ht="128.25" customHeight="1" x14ac:dyDescent="0.25">
      <c r="A28" s="12" t="s">
        <v>146</v>
      </c>
      <c r="B28" s="13" t="s">
        <v>151</v>
      </c>
      <c r="C28" s="14" t="s">
        <v>88</v>
      </c>
      <c r="D28" s="13" t="s">
        <v>56</v>
      </c>
      <c r="E28" s="38" t="s">
        <v>118</v>
      </c>
      <c r="F28" s="10" t="s">
        <v>37</v>
      </c>
      <c r="G28" s="65"/>
      <c r="H28" s="65"/>
      <c r="I28" s="65"/>
      <c r="J28" s="15" t="s">
        <v>120</v>
      </c>
      <c r="K28" s="42">
        <v>715</v>
      </c>
      <c r="L28" s="46">
        <v>1</v>
      </c>
    </row>
    <row r="29" spans="1:12" ht="135.75" customHeight="1" x14ac:dyDescent="0.25">
      <c r="A29" s="12" t="s">
        <v>147</v>
      </c>
      <c r="B29" s="13" t="s">
        <v>152</v>
      </c>
      <c r="C29" s="14" t="s">
        <v>88</v>
      </c>
      <c r="D29" s="13" t="s">
        <v>56</v>
      </c>
      <c r="E29" s="38" t="s">
        <v>118</v>
      </c>
      <c r="F29" s="10" t="s">
        <v>14</v>
      </c>
      <c r="G29" s="61"/>
      <c r="H29" s="61"/>
      <c r="I29" s="61"/>
      <c r="J29" s="15" t="s">
        <v>121</v>
      </c>
      <c r="K29" s="42">
        <v>71873</v>
      </c>
      <c r="L29" s="46">
        <v>1</v>
      </c>
    </row>
    <row r="30" spans="1:12" ht="91.5" customHeight="1" x14ac:dyDescent="0.25">
      <c r="A30" s="13" t="s">
        <v>44</v>
      </c>
      <c r="B30" s="13" t="s">
        <v>46</v>
      </c>
      <c r="C30" s="14" t="s">
        <v>92</v>
      </c>
      <c r="D30" s="13" t="s">
        <v>55</v>
      </c>
      <c r="E30" s="13" t="s">
        <v>89</v>
      </c>
      <c r="F30" s="10" t="s">
        <v>90</v>
      </c>
      <c r="G30" s="60" t="s">
        <v>199</v>
      </c>
      <c r="H30" s="60" t="s">
        <v>200</v>
      </c>
      <c r="I30" s="60" t="s">
        <v>201</v>
      </c>
      <c r="J30" s="15" t="s">
        <v>122</v>
      </c>
      <c r="K30" s="27">
        <v>489</v>
      </c>
      <c r="L30" s="44">
        <v>0.5</v>
      </c>
    </row>
    <row r="31" spans="1:12" ht="100.5" customHeight="1" x14ac:dyDescent="0.25">
      <c r="A31" s="13" t="s">
        <v>44</v>
      </c>
      <c r="B31" s="13" t="s">
        <v>163</v>
      </c>
      <c r="C31" s="14" t="s">
        <v>92</v>
      </c>
      <c r="D31" s="13" t="s">
        <v>55</v>
      </c>
      <c r="E31" s="13" t="s">
        <v>89</v>
      </c>
      <c r="F31" s="10" t="s">
        <v>91</v>
      </c>
      <c r="G31" s="65"/>
      <c r="H31" s="65"/>
      <c r="I31" s="65"/>
      <c r="J31" s="15" t="s">
        <v>123</v>
      </c>
      <c r="K31" s="27">
        <v>572</v>
      </c>
      <c r="L31" s="23">
        <v>1000</v>
      </c>
    </row>
    <row r="32" spans="1:12" ht="69.75" customHeight="1" x14ac:dyDescent="0.25">
      <c r="A32" s="13" t="s">
        <v>44</v>
      </c>
      <c r="B32" s="13" t="s">
        <v>164</v>
      </c>
      <c r="C32" s="14" t="s">
        <v>92</v>
      </c>
      <c r="D32" s="13" t="s">
        <v>55</v>
      </c>
      <c r="E32" s="13" t="s">
        <v>89</v>
      </c>
      <c r="F32" s="10" t="s">
        <v>39</v>
      </c>
      <c r="G32" s="65"/>
      <c r="H32" s="65"/>
      <c r="I32" s="65"/>
      <c r="J32" s="15" t="s">
        <v>124</v>
      </c>
      <c r="K32" s="27">
        <v>1190</v>
      </c>
      <c r="L32" s="46">
        <v>1</v>
      </c>
    </row>
    <row r="33" spans="1:12" ht="69.75" customHeight="1" x14ac:dyDescent="0.25">
      <c r="A33" s="13" t="s">
        <v>44</v>
      </c>
      <c r="B33" s="13" t="s">
        <v>165</v>
      </c>
      <c r="C33" s="14" t="s">
        <v>92</v>
      </c>
      <c r="D33" s="13" t="s">
        <v>55</v>
      </c>
      <c r="E33" s="13" t="s">
        <v>89</v>
      </c>
      <c r="F33" s="41" t="s">
        <v>214</v>
      </c>
      <c r="G33" s="65"/>
      <c r="H33" s="65"/>
      <c r="I33" s="65"/>
      <c r="J33" s="15"/>
      <c r="K33" s="27">
        <v>10867</v>
      </c>
      <c r="L33" s="27">
        <v>500</v>
      </c>
    </row>
    <row r="34" spans="1:12" ht="102.75" customHeight="1" x14ac:dyDescent="0.25">
      <c r="A34" s="13" t="s">
        <v>44</v>
      </c>
      <c r="B34" s="13" t="s">
        <v>165</v>
      </c>
      <c r="C34" s="14" t="s">
        <v>92</v>
      </c>
      <c r="D34" s="13" t="s">
        <v>55</v>
      </c>
      <c r="E34" s="13" t="s">
        <v>89</v>
      </c>
      <c r="F34" s="10" t="s">
        <v>40</v>
      </c>
      <c r="G34" s="61"/>
      <c r="H34" s="61"/>
      <c r="I34" s="61"/>
      <c r="J34" s="15" t="s">
        <v>125</v>
      </c>
      <c r="K34" s="27">
        <v>21188</v>
      </c>
      <c r="L34" s="23">
        <v>35</v>
      </c>
    </row>
    <row r="35" spans="1:12" ht="63" customHeight="1" x14ac:dyDescent="0.25">
      <c r="A35" s="13" t="s">
        <v>94</v>
      </c>
      <c r="B35" s="13" t="s">
        <v>96</v>
      </c>
      <c r="C35" s="10" t="s">
        <v>95</v>
      </c>
      <c r="D35" s="13" t="s">
        <v>97</v>
      </c>
      <c r="E35" s="12" t="s">
        <v>93</v>
      </c>
      <c r="F35" s="10" t="s">
        <v>57</v>
      </c>
      <c r="G35" s="60" t="s">
        <v>202</v>
      </c>
      <c r="H35" s="60" t="s">
        <v>203</v>
      </c>
      <c r="I35" s="60" t="s">
        <v>204</v>
      </c>
      <c r="J35" s="15" t="s">
        <v>126</v>
      </c>
      <c r="K35" s="42">
        <v>1027</v>
      </c>
      <c r="L35" s="46">
        <v>1</v>
      </c>
    </row>
    <row r="36" spans="1:12" ht="54.75" customHeight="1" x14ac:dyDescent="0.25">
      <c r="A36" s="13" t="s">
        <v>161</v>
      </c>
      <c r="B36" s="13" t="s">
        <v>96</v>
      </c>
      <c r="C36" s="18" t="s">
        <v>95</v>
      </c>
      <c r="D36" s="13" t="s">
        <v>97</v>
      </c>
      <c r="E36" s="12" t="s">
        <v>93</v>
      </c>
      <c r="F36" s="9" t="s">
        <v>17</v>
      </c>
      <c r="G36" s="65"/>
      <c r="H36" s="65"/>
      <c r="I36" s="65"/>
      <c r="J36" s="14" t="s">
        <v>127</v>
      </c>
      <c r="K36" s="42">
        <v>81</v>
      </c>
      <c r="L36" s="45">
        <v>0.5</v>
      </c>
    </row>
    <row r="37" spans="1:12" ht="57" customHeight="1" x14ac:dyDescent="0.25">
      <c r="A37" s="13" t="s">
        <v>162</v>
      </c>
      <c r="B37" s="13" t="s">
        <v>96</v>
      </c>
      <c r="C37" s="18" t="s">
        <v>95</v>
      </c>
      <c r="D37" s="13" t="s">
        <v>97</v>
      </c>
      <c r="E37" s="12" t="s">
        <v>93</v>
      </c>
      <c r="F37" s="10" t="s">
        <v>15</v>
      </c>
      <c r="G37" s="65"/>
      <c r="H37" s="65"/>
      <c r="I37" s="65"/>
      <c r="J37" s="15" t="s">
        <v>128</v>
      </c>
      <c r="K37" s="42">
        <v>504</v>
      </c>
      <c r="L37" s="43">
        <v>90</v>
      </c>
    </row>
    <row r="38" spans="1:12" ht="66" customHeight="1" x14ac:dyDescent="0.25">
      <c r="A38" s="13" t="s">
        <v>166</v>
      </c>
      <c r="B38" s="13" t="s">
        <v>96</v>
      </c>
      <c r="C38" s="18" t="s">
        <v>95</v>
      </c>
      <c r="D38" s="13" t="s">
        <v>97</v>
      </c>
      <c r="E38" s="12" t="s">
        <v>93</v>
      </c>
      <c r="F38" s="10" t="s">
        <v>18</v>
      </c>
      <c r="G38" s="65"/>
      <c r="H38" s="65"/>
      <c r="I38" s="65"/>
      <c r="J38" s="15" t="s">
        <v>129</v>
      </c>
      <c r="K38" s="42">
        <v>69</v>
      </c>
      <c r="L38" s="43">
        <v>50</v>
      </c>
    </row>
    <row r="39" spans="1:12" ht="60" customHeight="1" x14ac:dyDescent="0.25">
      <c r="A39" s="13" t="s">
        <v>167</v>
      </c>
      <c r="B39" s="13" t="s">
        <v>96</v>
      </c>
      <c r="C39" s="18" t="s">
        <v>95</v>
      </c>
      <c r="D39" s="13" t="s">
        <v>97</v>
      </c>
      <c r="E39" s="12" t="s">
        <v>93</v>
      </c>
      <c r="F39" s="10" t="s">
        <v>19</v>
      </c>
      <c r="G39" s="65"/>
      <c r="H39" s="65"/>
      <c r="I39" s="65"/>
      <c r="J39" s="15" t="s">
        <v>130</v>
      </c>
      <c r="K39" s="42">
        <v>52</v>
      </c>
      <c r="L39" s="43">
        <v>50</v>
      </c>
    </row>
    <row r="40" spans="1:12" ht="66" customHeight="1" x14ac:dyDescent="0.25">
      <c r="A40" s="13" t="s">
        <v>168</v>
      </c>
      <c r="B40" s="13" t="s">
        <v>96</v>
      </c>
      <c r="C40" s="18" t="s">
        <v>95</v>
      </c>
      <c r="D40" s="13" t="s">
        <v>97</v>
      </c>
      <c r="E40" s="12" t="s">
        <v>93</v>
      </c>
      <c r="F40" s="9" t="s">
        <v>38</v>
      </c>
      <c r="G40" s="61"/>
      <c r="H40" s="61"/>
      <c r="I40" s="61"/>
      <c r="J40" s="14" t="s">
        <v>131</v>
      </c>
      <c r="K40" s="42">
        <v>127</v>
      </c>
      <c r="L40" s="43">
        <v>50</v>
      </c>
    </row>
    <row r="41" spans="1:12" ht="75.75" customHeight="1" x14ac:dyDescent="0.25">
      <c r="A41" s="13" t="s">
        <v>50</v>
      </c>
      <c r="B41" s="13" t="s">
        <v>51</v>
      </c>
      <c r="C41" s="10" t="s">
        <v>95</v>
      </c>
      <c r="D41" s="13" t="s">
        <v>16</v>
      </c>
      <c r="E41" s="13" t="s">
        <v>102</v>
      </c>
      <c r="F41" s="10" t="s">
        <v>20</v>
      </c>
      <c r="G41" s="60" t="s">
        <v>205</v>
      </c>
      <c r="H41" s="60" t="s">
        <v>206</v>
      </c>
      <c r="I41" s="60" t="s">
        <v>207</v>
      </c>
      <c r="J41" s="15" t="s">
        <v>132</v>
      </c>
      <c r="K41" s="42">
        <v>528</v>
      </c>
      <c r="L41" s="43">
        <v>200</v>
      </c>
    </row>
    <row r="42" spans="1:12" ht="64.5" customHeight="1" x14ac:dyDescent="0.25">
      <c r="A42" s="13" t="s">
        <v>153</v>
      </c>
      <c r="B42" s="13" t="s">
        <v>169</v>
      </c>
      <c r="C42" s="18" t="s">
        <v>95</v>
      </c>
      <c r="D42" s="13" t="s">
        <v>16</v>
      </c>
      <c r="E42" s="13" t="s">
        <v>102</v>
      </c>
      <c r="F42" s="10" t="s">
        <v>21</v>
      </c>
      <c r="G42" s="65"/>
      <c r="H42" s="65"/>
      <c r="I42" s="65"/>
      <c r="J42" s="15" t="s">
        <v>133</v>
      </c>
      <c r="K42" s="42">
        <v>185</v>
      </c>
      <c r="L42" s="43">
        <v>12</v>
      </c>
    </row>
    <row r="43" spans="1:12" ht="60.75" customHeight="1" x14ac:dyDescent="0.25">
      <c r="A43" s="13" t="s">
        <v>154</v>
      </c>
      <c r="B43" s="13" t="s">
        <v>170</v>
      </c>
      <c r="C43" s="18" t="s">
        <v>95</v>
      </c>
      <c r="D43" s="13" t="s">
        <v>16</v>
      </c>
      <c r="E43" s="13" t="s">
        <v>102</v>
      </c>
      <c r="F43" s="10" t="s">
        <v>22</v>
      </c>
      <c r="G43" s="65"/>
      <c r="H43" s="65"/>
      <c r="I43" s="65"/>
      <c r="J43" s="15" t="s">
        <v>134</v>
      </c>
      <c r="K43" s="42">
        <v>310</v>
      </c>
      <c r="L43" s="43">
        <v>12</v>
      </c>
    </row>
    <row r="44" spans="1:12" ht="60.75" customHeight="1" x14ac:dyDescent="0.25">
      <c r="A44" s="13" t="s">
        <v>155</v>
      </c>
      <c r="B44" s="13" t="s">
        <v>171</v>
      </c>
      <c r="C44" s="18" t="s">
        <v>95</v>
      </c>
      <c r="D44" s="13" t="s">
        <v>16</v>
      </c>
      <c r="E44" s="13" t="s">
        <v>102</v>
      </c>
      <c r="F44" s="10" t="s">
        <v>23</v>
      </c>
      <c r="G44" s="61"/>
      <c r="H44" s="61"/>
      <c r="I44" s="61"/>
      <c r="J44" s="15" t="s">
        <v>135</v>
      </c>
      <c r="K44" s="42">
        <v>162</v>
      </c>
      <c r="L44" s="43">
        <v>8</v>
      </c>
    </row>
    <row r="45" spans="1:12" ht="71.25" customHeight="1" x14ac:dyDescent="0.25">
      <c r="A45" s="13" t="s">
        <v>50</v>
      </c>
      <c r="B45" s="13" t="s">
        <v>99</v>
      </c>
      <c r="C45" s="10" t="s">
        <v>98</v>
      </c>
      <c r="D45" s="13" t="s">
        <v>100</v>
      </c>
      <c r="E45" s="13" t="s">
        <v>101</v>
      </c>
      <c r="F45" s="10" t="s">
        <v>52</v>
      </c>
      <c r="G45" s="60" t="s">
        <v>208</v>
      </c>
      <c r="H45" s="60" t="s">
        <v>209</v>
      </c>
      <c r="I45" s="60" t="s">
        <v>210</v>
      </c>
      <c r="J45" s="15" t="s">
        <v>136</v>
      </c>
      <c r="K45" s="42">
        <v>4538</v>
      </c>
      <c r="L45" s="46">
        <v>1</v>
      </c>
    </row>
    <row r="46" spans="1:12" ht="60" customHeight="1" x14ac:dyDescent="0.25">
      <c r="A46" s="13" t="s">
        <v>153</v>
      </c>
      <c r="B46" s="13" t="s">
        <v>157</v>
      </c>
      <c r="C46" s="18" t="s">
        <v>98</v>
      </c>
      <c r="D46" s="13" t="s">
        <v>100</v>
      </c>
      <c r="E46" s="13" t="s">
        <v>101</v>
      </c>
      <c r="F46" s="10" t="s">
        <v>25</v>
      </c>
      <c r="G46" s="65"/>
      <c r="H46" s="65"/>
      <c r="I46" s="65"/>
      <c r="J46" s="15" t="s">
        <v>137</v>
      </c>
      <c r="K46" s="42">
        <v>518</v>
      </c>
      <c r="L46" s="46">
        <v>0.25</v>
      </c>
    </row>
    <row r="47" spans="1:12" ht="69" customHeight="1" x14ac:dyDescent="0.25">
      <c r="A47" s="13" t="s">
        <v>154</v>
      </c>
      <c r="B47" s="13" t="s">
        <v>158</v>
      </c>
      <c r="C47" s="18" t="s">
        <v>98</v>
      </c>
      <c r="D47" s="13" t="s">
        <v>100</v>
      </c>
      <c r="E47" s="13" t="s">
        <v>101</v>
      </c>
      <c r="F47" s="10" t="s">
        <v>53</v>
      </c>
      <c r="G47" s="65"/>
      <c r="H47" s="65"/>
      <c r="I47" s="65"/>
      <c r="J47" s="15" t="s">
        <v>138</v>
      </c>
      <c r="K47" s="42">
        <v>175</v>
      </c>
      <c r="L47" s="46">
        <v>0.1</v>
      </c>
    </row>
    <row r="48" spans="1:12" ht="82.5" customHeight="1" x14ac:dyDescent="0.25">
      <c r="A48" s="13" t="s">
        <v>155</v>
      </c>
      <c r="B48" s="13" t="s">
        <v>159</v>
      </c>
      <c r="C48" s="18" t="s">
        <v>98</v>
      </c>
      <c r="D48" s="13" t="s">
        <v>100</v>
      </c>
      <c r="E48" s="13" t="s">
        <v>101</v>
      </c>
      <c r="F48" s="10" t="s">
        <v>24</v>
      </c>
      <c r="G48" s="65"/>
      <c r="H48" s="65"/>
      <c r="I48" s="65"/>
      <c r="J48" s="15" t="s">
        <v>139</v>
      </c>
      <c r="K48" s="42">
        <v>657</v>
      </c>
      <c r="L48" s="46">
        <v>1</v>
      </c>
    </row>
    <row r="49" spans="1:12" ht="73.5" customHeight="1" x14ac:dyDescent="0.25">
      <c r="A49" s="13" t="s">
        <v>156</v>
      </c>
      <c r="B49" s="13" t="s">
        <v>160</v>
      </c>
      <c r="C49" s="18" t="s">
        <v>98</v>
      </c>
      <c r="D49" s="13" t="s">
        <v>100</v>
      </c>
      <c r="E49" s="13" t="s">
        <v>101</v>
      </c>
      <c r="F49" s="10" t="s">
        <v>54</v>
      </c>
      <c r="G49" s="61"/>
      <c r="H49" s="61"/>
      <c r="I49" s="61"/>
      <c r="J49" s="15" t="s">
        <v>140</v>
      </c>
      <c r="K49" s="42">
        <v>316</v>
      </c>
      <c r="L49" s="46">
        <v>0.95</v>
      </c>
    </row>
    <row r="50" spans="1:12" ht="116.25" customHeight="1" x14ac:dyDescent="0.25">
      <c r="A50" s="13" t="s">
        <v>94</v>
      </c>
      <c r="B50" s="13" t="s">
        <v>103</v>
      </c>
      <c r="C50" s="18" t="s">
        <v>98</v>
      </c>
      <c r="D50" s="13" t="s">
        <v>104</v>
      </c>
      <c r="E50" s="13" t="s">
        <v>105</v>
      </c>
      <c r="F50" s="19" t="s">
        <v>106</v>
      </c>
      <c r="G50" s="62" t="s">
        <v>213</v>
      </c>
      <c r="H50" s="62" t="s">
        <v>211</v>
      </c>
      <c r="I50" s="62" t="s">
        <v>212</v>
      </c>
      <c r="J50" s="14" t="s">
        <v>174</v>
      </c>
      <c r="K50" s="42">
        <v>105</v>
      </c>
      <c r="L50" s="46">
        <v>1</v>
      </c>
    </row>
    <row r="51" spans="1:12" ht="78" customHeight="1" x14ac:dyDescent="0.25">
      <c r="A51" s="13" t="s">
        <v>161</v>
      </c>
      <c r="B51" s="13" t="s">
        <v>103</v>
      </c>
      <c r="C51" s="18" t="s">
        <v>98</v>
      </c>
      <c r="D51" s="13" t="s">
        <v>104</v>
      </c>
      <c r="E51" s="13" t="s">
        <v>105</v>
      </c>
      <c r="F51" s="19" t="s">
        <v>107</v>
      </c>
      <c r="G51" s="63"/>
      <c r="H51" s="63"/>
      <c r="I51" s="63"/>
      <c r="J51" s="39" t="s">
        <v>173</v>
      </c>
      <c r="K51" s="43">
        <v>717</v>
      </c>
      <c r="L51" s="46">
        <v>1</v>
      </c>
    </row>
    <row r="52" spans="1:12" ht="78.75" x14ac:dyDescent="0.25">
      <c r="A52" s="13" t="s">
        <v>162</v>
      </c>
      <c r="B52" s="13" t="s">
        <v>103</v>
      </c>
      <c r="C52" s="18" t="s">
        <v>98</v>
      </c>
      <c r="D52" s="13" t="s">
        <v>104</v>
      </c>
      <c r="E52" s="13" t="s">
        <v>105</v>
      </c>
      <c r="F52" s="36" t="s">
        <v>108</v>
      </c>
      <c r="G52" s="64"/>
      <c r="H52" s="64"/>
      <c r="I52" s="64"/>
      <c r="J52" s="39" t="s">
        <v>172</v>
      </c>
      <c r="K52" s="43">
        <v>397</v>
      </c>
      <c r="L52" s="46">
        <v>1</v>
      </c>
    </row>
  </sheetData>
  <autoFilter ref="A6:J52" xr:uid="{00000000-0009-0000-0000-000000000000}"/>
  <mergeCells count="46">
    <mergeCell ref="G50:G52"/>
    <mergeCell ref="H50:H52"/>
    <mergeCell ref="I50:I52"/>
    <mergeCell ref="G41:G44"/>
    <mergeCell ref="H41:H44"/>
    <mergeCell ref="I41:I44"/>
    <mergeCell ref="G45:G49"/>
    <mergeCell ref="H45:H49"/>
    <mergeCell ref="I45:I49"/>
    <mergeCell ref="G30:G34"/>
    <mergeCell ref="H30:H34"/>
    <mergeCell ref="I30:I34"/>
    <mergeCell ref="G35:G40"/>
    <mergeCell ref="H35:H40"/>
    <mergeCell ref="I35:I40"/>
    <mergeCell ref="G21:G26"/>
    <mergeCell ref="H21:H26"/>
    <mergeCell ref="I21:I26"/>
    <mergeCell ref="G27:G29"/>
    <mergeCell ref="H27:H29"/>
    <mergeCell ref="I27:I29"/>
    <mergeCell ref="G11:G16"/>
    <mergeCell ref="H11:H16"/>
    <mergeCell ref="I11:I16"/>
    <mergeCell ref="G17:G20"/>
    <mergeCell ref="H17:H20"/>
    <mergeCell ref="I17:I20"/>
    <mergeCell ref="E8:E9"/>
    <mergeCell ref="G8:G9"/>
    <mergeCell ref="I8:I9"/>
    <mergeCell ref="G6:G7"/>
    <mergeCell ref="H6:H7"/>
    <mergeCell ref="I6:I7"/>
    <mergeCell ref="H8:H9"/>
    <mergeCell ref="A2:L2"/>
    <mergeCell ref="A4:B4"/>
    <mergeCell ref="C4:D4"/>
    <mergeCell ref="J6:J7"/>
    <mergeCell ref="F6:F7"/>
    <mergeCell ref="A6:A7"/>
    <mergeCell ref="B6:B7"/>
    <mergeCell ref="D6:D7"/>
    <mergeCell ref="E6:E7"/>
    <mergeCell ref="C6:C7"/>
    <mergeCell ref="K6:K7"/>
    <mergeCell ref="L6:L7"/>
  </mergeCells>
  <pageMargins left="0.70866141732283472" right="0.70866141732283472" top="0.74803149606299213" bottom="0.74803149606299213" header="0.31496062992125984" footer="0.31496062992125984"/>
  <pageSetup scale="12" orientation="landscape" r:id="rId1"/>
  <headerFooter>
    <oddFooter>&amp;L&amp;"times,Normal"&amp;14PG01-FO465-V1&amp;C&amp;G&amp;R&amp;"times,Normal"&amp;14Página  &amp;P de &amp;N</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57"/>
  <sheetViews>
    <sheetView view="pageBreakPreview" zoomScale="55" zoomScaleNormal="100" zoomScaleSheetLayoutView="55" workbookViewId="0">
      <pane xSplit="3" ySplit="7" topLeftCell="D50" activePane="bottomRight" state="frozen"/>
      <selection pane="topRight" activeCell="D1" sqref="D1"/>
      <selection pane="bottomLeft" activeCell="A8" sqref="A8"/>
      <selection pane="bottomRight" activeCell="G56" sqref="G56"/>
    </sheetView>
  </sheetViews>
  <sheetFormatPr baseColWidth="10" defaultRowHeight="15.75" x14ac:dyDescent="0.25"/>
  <cols>
    <col min="1" max="2" width="18.28515625" style="3" customWidth="1"/>
    <col min="3" max="3" width="20.7109375" style="3" customWidth="1"/>
    <col min="4" max="4" width="26.85546875" style="22" customWidth="1"/>
    <col min="5" max="5" width="25.28515625" style="3" customWidth="1"/>
    <col min="6" max="6" width="31.7109375" style="5" customWidth="1"/>
    <col min="7" max="7" width="31.7109375" style="17" customWidth="1"/>
    <col min="8" max="8" width="15.42578125" style="3" customWidth="1"/>
    <col min="9" max="9" width="13" style="3" customWidth="1"/>
    <col min="10" max="11" width="11.42578125" style="3"/>
    <col min="12" max="12" width="13.140625" style="3" bestFit="1" customWidth="1"/>
    <col min="13" max="13" width="10.42578125" style="3" bestFit="1" customWidth="1"/>
    <col min="14" max="14" width="13.140625" style="3" bestFit="1" customWidth="1"/>
    <col min="15" max="15" width="10.42578125" style="3" bestFit="1" customWidth="1"/>
    <col min="16" max="16" width="13.140625" style="3" bestFit="1" customWidth="1"/>
    <col min="17" max="17" width="10.42578125" style="3" bestFit="1" customWidth="1"/>
    <col min="18" max="18" width="13.140625" style="3" bestFit="1" customWidth="1"/>
    <col min="19" max="19" width="10.42578125" style="3" bestFit="1" customWidth="1"/>
    <col min="20" max="20" width="16.28515625" style="3" customWidth="1"/>
    <col min="21" max="21" width="13.140625" style="3" bestFit="1" customWidth="1"/>
    <col min="22" max="22" width="10.42578125" style="3" bestFit="1" customWidth="1"/>
    <col min="23" max="23" width="16.28515625" style="3" customWidth="1"/>
    <col min="24" max="24" width="13.140625" style="3" bestFit="1" customWidth="1"/>
    <col min="25" max="25" width="10.42578125" style="3" bestFit="1" customWidth="1"/>
    <col min="26" max="26" width="16.28515625" style="3" customWidth="1"/>
    <col min="27" max="27" width="13.140625" style="3" bestFit="1" customWidth="1"/>
    <col min="28" max="28" width="10.42578125" style="3" bestFit="1" customWidth="1"/>
    <col min="29" max="29" width="16.28515625" style="3" customWidth="1"/>
    <col min="30" max="30" width="13.140625" style="3" bestFit="1" customWidth="1"/>
    <col min="31" max="31" width="10.42578125" style="3" bestFit="1" customWidth="1"/>
    <col min="32" max="32" width="16.28515625" style="3" customWidth="1"/>
    <col min="33" max="33" width="13.140625" style="3" bestFit="1" customWidth="1"/>
    <col min="34" max="34" width="10.42578125" style="3" bestFit="1" customWidth="1"/>
    <col min="35" max="35" width="16.28515625" style="3" customWidth="1"/>
    <col min="36" max="16384" width="11.42578125" style="3"/>
  </cols>
  <sheetData>
    <row r="1" spans="1:35" ht="16.5" thickBot="1" x14ac:dyDescent="0.3">
      <c r="A1" s="1"/>
      <c r="B1" s="2"/>
      <c r="C1" s="2"/>
      <c r="D1" s="20"/>
      <c r="E1" s="2"/>
      <c r="F1" s="6"/>
      <c r="G1" s="16"/>
    </row>
    <row r="2" spans="1:35" ht="92.25" customHeight="1" thickBot="1" x14ac:dyDescent="0.3">
      <c r="A2" s="47" t="s">
        <v>66</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row>
    <row r="3" spans="1:35" ht="16.5" thickBot="1" x14ac:dyDescent="0.3">
      <c r="A3" s="1"/>
      <c r="B3" s="2"/>
      <c r="C3" s="2"/>
      <c r="D3" s="20"/>
      <c r="E3" s="2"/>
      <c r="F3" s="6"/>
      <c r="G3" s="16"/>
    </row>
    <row r="4" spans="1:35" ht="16.5" thickBot="1" x14ac:dyDescent="0.3">
      <c r="A4" s="49" t="s">
        <v>67</v>
      </c>
      <c r="B4" s="50"/>
      <c r="C4" s="51"/>
      <c r="D4" s="52"/>
      <c r="E4" s="4"/>
      <c r="F4" s="7"/>
      <c r="G4" s="16"/>
    </row>
    <row r="5" spans="1:35" x14ac:dyDescent="0.25">
      <c r="A5" s="4"/>
      <c r="B5" s="4"/>
      <c r="C5" s="4"/>
      <c r="D5" s="21"/>
      <c r="E5" s="4"/>
      <c r="F5" s="7"/>
      <c r="G5" s="16"/>
      <c r="H5" s="71" t="s">
        <v>62</v>
      </c>
      <c r="I5" s="71"/>
      <c r="J5" s="71"/>
      <c r="K5" s="71"/>
      <c r="L5" s="71"/>
      <c r="M5" s="71"/>
      <c r="N5" s="71"/>
      <c r="O5" s="71"/>
      <c r="P5" s="71"/>
      <c r="Q5" s="71"/>
      <c r="R5" s="71" t="s">
        <v>63</v>
      </c>
      <c r="S5" s="71"/>
      <c r="T5" s="71"/>
      <c r="U5" s="71"/>
      <c r="V5" s="71"/>
      <c r="W5" s="71"/>
      <c r="X5" s="71"/>
      <c r="Y5" s="71"/>
      <c r="Z5" s="71"/>
      <c r="AA5" s="71"/>
      <c r="AB5" s="71"/>
      <c r="AC5" s="71"/>
      <c r="AD5" s="71"/>
      <c r="AE5" s="71"/>
      <c r="AF5" s="71"/>
    </row>
    <row r="6" spans="1:35" ht="27" customHeight="1" x14ac:dyDescent="0.25">
      <c r="A6" s="55" t="s">
        <v>0</v>
      </c>
      <c r="B6" s="55" t="s">
        <v>42</v>
      </c>
      <c r="C6" s="55" t="s">
        <v>58</v>
      </c>
      <c r="D6" s="55" t="s">
        <v>1</v>
      </c>
      <c r="E6" s="55" t="s">
        <v>64</v>
      </c>
      <c r="F6" s="55" t="s">
        <v>2</v>
      </c>
      <c r="G6" s="53" t="s">
        <v>59</v>
      </c>
      <c r="H6" s="68">
        <v>2016</v>
      </c>
      <c r="I6" s="70"/>
      <c r="J6" s="68">
        <v>2017</v>
      </c>
      <c r="K6" s="70"/>
      <c r="L6" s="68">
        <v>2018</v>
      </c>
      <c r="M6" s="70"/>
      <c r="N6" s="68">
        <v>2019</v>
      </c>
      <c r="O6" s="70"/>
      <c r="P6" s="68">
        <v>2020</v>
      </c>
      <c r="Q6" s="70"/>
      <c r="R6" s="68">
        <v>2016</v>
      </c>
      <c r="S6" s="69"/>
      <c r="T6" s="70"/>
      <c r="U6" s="68">
        <v>2017</v>
      </c>
      <c r="V6" s="69"/>
      <c r="W6" s="70"/>
      <c r="X6" s="68">
        <v>2018</v>
      </c>
      <c r="Y6" s="69"/>
      <c r="Z6" s="70"/>
      <c r="AA6" s="68">
        <v>2019</v>
      </c>
      <c r="AB6" s="69"/>
      <c r="AC6" s="70"/>
      <c r="AD6" s="68">
        <v>2020</v>
      </c>
      <c r="AE6" s="69"/>
      <c r="AF6" s="70"/>
      <c r="AG6" s="68" t="s">
        <v>69</v>
      </c>
      <c r="AH6" s="69"/>
      <c r="AI6" s="70"/>
    </row>
    <row r="7" spans="1:35" ht="13.5" customHeight="1" x14ac:dyDescent="0.25">
      <c r="A7" s="55"/>
      <c r="B7" s="55"/>
      <c r="C7" s="55"/>
      <c r="D7" s="55"/>
      <c r="E7" s="55"/>
      <c r="F7" s="55"/>
      <c r="G7" s="54"/>
      <c r="H7" s="11" t="s">
        <v>60</v>
      </c>
      <c r="I7" s="11" t="s">
        <v>61</v>
      </c>
      <c r="J7" s="11" t="s">
        <v>60</v>
      </c>
      <c r="K7" s="11" t="s">
        <v>61</v>
      </c>
      <c r="L7" s="11" t="s">
        <v>60</v>
      </c>
      <c r="M7" s="11" t="s">
        <v>61</v>
      </c>
      <c r="N7" s="11" t="s">
        <v>60</v>
      </c>
      <c r="O7" s="11" t="s">
        <v>61</v>
      </c>
      <c r="P7" s="11" t="s">
        <v>60</v>
      </c>
      <c r="Q7" s="11" t="s">
        <v>61</v>
      </c>
      <c r="R7" s="11" t="s">
        <v>60</v>
      </c>
      <c r="S7" s="11" t="s">
        <v>61</v>
      </c>
      <c r="T7" s="11" t="s">
        <v>65</v>
      </c>
      <c r="U7" s="11" t="s">
        <v>60</v>
      </c>
      <c r="V7" s="11" t="s">
        <v>61</v>
      </c>
      <c r="W7" s="11" t="s">
        <v>65</v>
      </c>
      <c r="X7" s="11" t="s">
        <v>60</v>
      </c>
      <c r="Y7" s="11" t="s">
        <v>61</v>
      </c>
      <c r="Z7" s="11" t="s">
        <v>65</v>
      </c>
      <c r="AA7" s="11" t="s">
        <v>60</v>
      </c>
      <c r="AB7" s="11" t="s">
        <v>61</v>
      </c>
      <c r="AC7" s="11" t="s">
        <v>65</v>
      </c>
      <c r="AD7" s="11" t="s">
        <v>60</v>
      </c>
      <c r="AE7" s="11" t="s">
        <v>61</v>
      </c>
      <c r="AF7" s="11" t="s">
        <v>65</v>
      </c>
      <c r="AG7" s="11" t="s">
        <v>60</v>
      </c>
      <c r="AH7" s="11" t="s">
        <v>61</v>
      </c>
      <c r="AI7" s="11" t="s">
        <v>65</v>
      </c>
    </row>
    <row r="8" spans="1:35" ht="102.75" customHeight="1" x14ac:dyDescent="0.25">
      <c r="A8" s="14" t="s">
        <v>43</v>
      </c>
      <c r="B8" s="14" t="s">
        <v>45</v>
      </c>
      <c r="C8" s="14" t="s">
        <v>70</v>
      </c>
      <c r="D8" s="14" t="s">
        <v>3</v>
      </c>
      <c r="E8" s="15" t="s">
        <v>68</v>
      </c>
      <c r="F8" s="14" t="s">
        <v>41</v>
      </c>
      <c r="G8" s="14" t="s">
        <v>81</v>
      </c>
      <c r="H8" s="26">
        <v>46434</v>
      </c>
      <c r="I8" s="26">
        <v>46411</v>
      </c>
      <c r="J8" s="27">
        <v>1258</v>
      </c>
      <c r="K8" s="27"/>
      <c r="L8" s="27">
        <v>1333</v>
      </c>
      <c r="M8" s="27"/>
      <c r="N8" s="27">
        <v>1435</v>
      </c>
      <c r="O8" s="27"/>
      <c r="P8" s="27">
        <v>1551</v>
      </c>
      <c r="Q8" s="25"/>
      <c r="R8" s="23">
        <v>5</v>
      </c>
      <c r="S8" s="23">
        <v>5.93</v>
      </c>
      <c r="T8" s="24">
        <f t="shared" ref="T8:T37" si="0">+S8/R8</f>
        <v>1.1859999999999999</v>
      </c>
      <c r="U8" s="23">
        <v>20</v>
      </c>
      <c r="V8" s="23"/>
      <c r="W8" s="24">
        <f t="shared" ref="W8:W14" si="1">+V8/U8</f>
        <v>0</v>
      </c>
      <c r="X8" s="23">
        <v>30</v>
      </c>
      <c r="Y8" s="23"/>
      <c r="Z8" s="24">
        <f>+Y8/X8</f>
        <v>0</v>
      </c>
      <c r="AA8" s="23">
        <v>60</v>
      </c>
      <c r="AB8" s="23"/>
      <c r="AC8" s="24">
        <f>+AB8/AA8</f>
        <v>0</v>
      </c>
      <c r="AD8" s="23">
        <v>80</v>
      </c>
      <c r="AE8" s="23"/>
      <c r="AF8" s="24">
        <f>+AE8/AD8</f>
        <v>0</v>
      </c>
      <c r="AG8" s="23">
        <f>+AD8</f>
        <v>80</v>
      </c>
      <c r="AH8" s="23">
        <f t="shared" ref="AH8:AH54" si="2">+S8+V8+Y8+AB8+AE8</f>
        <v>5.93</v>
      </c>
      <c r="AI8" s="24">
        <f t="shared" ref="AI8:AI54" si="3">+AH8/AG8</f>
        <v>7.4124999999999996E-2</v>
      </c>
    </row>
    <row r="9" spans="1:35" ht="122.25" customHeight="1" x14ac:dyDescent="0.25">
      <c r="A9" s="14" t="s">
        <v>43</v>
      </c>
      <c r="B9" s="14" t="s">
        <v>45</v>
      </c>
      <c r="C9" s="14" t="s">
        <v>70</v>
      </c>
      <c r="D9" s="14" t="s">
        <v>3</v>
      </c>
      <c r="E9" s="15" t="s">
        <v>68</v>
      </c>
      <c r="F9" s="14" t="s">
        <v>4</v>
      </c>
      <c r="G9" s="14" t="s">
        <v>80</v>
      </c>
      <c r="H9" s="26">
        <v>121</v>
      </c>
      <c r="I9" s="26">
        <v>118</v>
      </c>
      <c r="J9" s="27">
        <v>15665</v>
      </c>
      <c r="K9" s="27"/>
      <c r="L9" s="27">
        <v>717</v>
      </c>
      <c r="M9" s="27"/>
      <c r="N9" s="27">
        <v>615</v>
      </c>
      <c r="O9" s="27"/>
      <c r="P9" s="27">
        <v>388</v>
      </c>
      <c r="Q9" s="25"/>
      <c r="R9" s="23">
        <v>2</v>
      </c>
      <c r="S9" s="23"/>
      <c r="T9" s="24">
        <f t="shared" si="0"/>
        <v>0</v>
      </c>
      <c r="U9" s="23">
        <v>6</v>
      </c>
      <c r="V9" s="23"/>
      <c r="W9" s="24">
        <f t="shared" si="1"/>
        <v>0</v>
      </c>
      <c r="X9" s="23">
        <v>9</v>
      </c>
      <c r="Y9" s="23"/>
      <c r="Z9" s="24">
        <f>+Y9/X9</f>
        <v>0</v>
      </c>
      <c r="AA9" s="23">
        <v>11</v>
      </c>
      <c r="AB9" s="23"/>
      <c r="AC9" s="24">
        <f>+AB9/AA9</f>
        <v>0</v>
      </c>
      <c r="AD9" s="23">
        <v>12</v>
      </c>
      <c r="AE9" s="23"/>
      <c r="AF9" s="24">
        <f>+AE9/AD9</f>
        <v>0</v>
      </c>
      <c r="AG9" s="23">
        <f>+AD9</f>
        <v>12</v>
      </c>
      <c r="AH9" s="23">
        <f t="shared" si="2"/>
        <v>0</v>
      </c>
      <c r="AI9" s="24">
        <f t="shared" si="3"/>
        <v>0</v>
      </c>
    </row>
    <row r="10" spans="1:35" ht="106.5" customHeight="1" x14ac:dyDescent="0.25">
      <c r="A10" s="14" t="s">
        <v>43</v>
      </c>
      <c r="B10" s="14" t="s">
        <v>45</v>
      </c>
      <c r="C10" s="14" t="s">
        <v>70</v>
      </c>
      <c r="D10" s="14" t="s">
        <v>5</v>
      </c>
      <c r="E10" s="14" t="s">
        <v>71</v>
      </c>
      <c r="F10" s="14" t="s">
        <v>26</v>
      </c>
      <c r="G10" s="14" t="s">
        <v>85</v>
      </c>
      <c r="H10" s="26">
        <v>980</v>
      </c>
      <c r="I10" s="26">
        <v>978</v>
      </c>
      <c r="J10" s="27">
        <v>543</v>
      </c>
      <c r="K10" s="27"/>
      <c r="L10" s="27">
        <v>146</v>
      </c>
      <c r="M10" s="27"/>
      <c r="N10" s="27">
        <v>146</v>
      </c>
      <c r="O10" s="27"/>
      <c r="P10" s="27">
        <v>146</v>
      </c>
      <c r="Q10" s="25"/>
      <c r="R10" s="23">
        <v>44</v>
      </c>
      <c r="S10" s="23">
        <v>44</v>
      </c>
      <c r="T10" s="24">
        <f t="shared" si="0"/>
        <v>1</v>
      </c>
      <c r="U10" s="23">
        <v>80</v>
      </c>
      <c r="V10" s="23"/>
      <c r="W10" s="24">
        <f t="shared" si="1"/>
        <v>0</v>
      </c>
      <c r="X10" s="23">
        <v>81</v>
      </c>
      <c r="Y10" s="23"/>
      <c r="Z10" s="24">
        <f>+Y10/X10</f>
        <v>0</v>
      </c>
      <c r="AA10" s="23">
        <v>81</v>
      </c>
      <c r="AB10" s="23"/>
      <c r="AC10" s="24">
        <f>+AB10/AA10</f>
        <v>0</v>
      </c>
      <c r="AD10" s="23">
        <v>81</v>
      </c>
      <c r="AE10" s="23"/>
      <c r="AF10" s="24">
        <f>+AE10/AD10</f>
        <v>0</v>
      </c>
      <c r="AG10" s="23">
        <f>+AD10</f>
        <v>81</v>
      </c>
      <c r="AH10" s="23">
        <f t="shared" si="2"/>
        <v>44</v>
      </c>
      <c r="AI10" s="24">
        <f t="shared" si="3"/>
        <v>0.54320987654320985</v>
      </c>
    </row>
    <row r="11" spans="1:35" ht="60" customHeight="1" x14ac:dyDescent="0.25">
      <c r="A11" s="12" t="s">
        <v>43</v>
      </c>
      <c r="B11" s="14" t="s">
        <v>45</v>
      </c>
      <c r="C11" s="14" t="s">
        <v>73</v>
      </c>
      <c r="D11" s="15" t="s">
        <v>6</v>
      </c>
      <c r="E11" s="14" t="s">
        <v>72</v>
      </c>
      <c r="F11" s="14" t="s">
        <v>7</v>
      </c>
      <c r="G11" s="14" t="s">
        <v>74</v>
      </c>
      <c r="H11" s="26">
        <v>249</v>
      </c>
      <c r="I11" s="26">
        <v>241</v>
      </c>
      <c r="J11" s="27">
        <v>835</v>
      </c>
      <c r="K11" s="27"/>
      <c r="L11" s="27">
        <v>0</v>
      </c>
      <c r="M11" s="27"/>
      <c r="N11" s="27">
        <v>0</v>
      </c>
      <c r="O11" s="27"/>
      <c r="P11" s="27">
        <v>0</v>
      </c>
      <c r="Q11" s="25"/>
      <c r="R11" s="23">
        <v>3</v>
      </c>
      <c r="S11" s="23">
        <v>3</v>
      </c>
      <c r="T11" s="24">
        <f t="shared" si="0"/>
        <v>1</v>
      </c>
      <c r="U11" s="23">
        <v>7</v>
      </c>
      <c r="V11" s="23"/>
      <c r="W11" s="24">
        <f t="shared" si="1"/>
        <v>0</v>
      </c>
      <c r="X11" s="23">
        <v>0</v>
      </c>
      <c r="Y11" s="23"/>
      <c r="Z11" s="24"/>
      <c r="AA11" s="23">
        <v>0</v>
      </c>
      <c r="AB11" s="23"/>
      <c r="AC11" s="24"/>
      <c r="AD11" s="23">
        <v>0</v>
      </c>
      <c r="AE11" s="23"/>
      <c r="AF11" s="24"/>
      <c r="AG11" s="23">
        <f>+R11+U11</f>
        <v>10</v>
      </c>
      <c r="AH11" s="23">
        <f t="shared" si="2"/>
        <v>3</v>
      </c>
      <c r="AI11" s="24">
        <f t="shared" si="3"/>
        <v>0.3</v>
      </c>
    </row>
    <row r="12" spans="1:35" ht="66.75" customHeight="1" x14ac:dyDescent="0.25">
      <c r="A12" s="12" t="s">
        <v>43</v>
      </c>
      <c r="B12" s="14" t="s">
        <v>45</v>
      </c>
      <c r="C12" s="14" t="s">
        <v>73</v>
      </c>
      <c r="D12" s="15" t="s">
        <v>6</v>
      </c>
      <c r="E12" s="14" t="s">
        <v>72</v>
      </c>
      <c r="F12" s="14" t="s">
        <v>27</v>
      </c>
      <c r="G12" s="14" t="s">
        <v>75</v>
      </c>
      <c r="H12" s="26">
        <v>9314</v>
      </c>
      <c r="I12" s="26">
        <v>9314</v>
      </c>
      <c r="J12" s="27">
        <v>57109</v>
      </c>
      <c r="K12" s="27"/>
      <c r="L12" s="27">
        <v>61704</v>
      </c>
      <c r="M12" s="27"/>
      <c r="N12" s="27">
        <v>58524</v>
      </c>
      <c r="O12" s="27"/>
      <c r="P12" s="27">
        <v>62844</v>
      </c>
      <c r="Q12" s="25"/>
      <c r="R12" s="23">
        <v>10</v>
      </c>
      <c r="S12" s="23">
        <v>10</v>
      </c>
      <c r="T12" s="24">
        <f t="shared" si="0"/>
        <v>1</v>
      </c>
      <c r="U12" s="23">
        <v>20</v>
      </c>
      <c r="V12" s="23"/>
      <c r="W12" s="24">
        <f t="shared" si="1"/>
        <v>0</v>
      </c>
      <c r="X12" s="23">
        <v>30</v>
      </c>
      <c r="Y12" s="23"/>
      <c r="Z12" s="24"/>
      <c r="AA12" s="23">
        <v>30</v>
      </c>
      <c r="AB12" s="23"/>
      <c r="AC12" s="24"/>
      <c r="AD12" s="23">
        <v>10</v>
      </c>
      <c r="AE12" s="23"/>
      <c r="AF12" s="24"/>
      <c r="AG12" s="23">
        <f t="shared" ref="AG12:AG54" si="4">+R12+U12+X12+AA12+AD12</f>
        <v>100</v>
      </c>
      <c r="AH12" s="23">
        <f t="shared" si="2"/>
        <v>10</v>
      </c>
      <c r="AI12" s="24">
        <f t="shared" si="3"/>
        <v>0.1</v>
      </c>
    </row>
    <row r="13" spans="1:35" ht="63.75" customHeight="1" x14ac:dyDescent="0.25">
      <c r="A13" s="12" t="s">
        <v>43</v>
      </c>
      <c r="B13" s="14" t="s">
        <v>45</v>
      </c>
      <c r="C13" s="14" t="s">
        <v>73</v>
      </c>
      <c r="D13" s="15" t="s">
        <v>6</v>
      </c>
      <c r="E13" s="14" t="s">
        <v>72</v>
      </c>
      <c r="F13" s="14" t="s">
        <v>28</v>
      </c>
      <c r="G13" s="14" t="s">
        <v>79</v>
      </c>
      <c r="H13" s="26">
        <v>2751</v>
      </c>
      <c r="I13" s="26">
        <v>175</v>
      </c>
      <c r="J13" s="27">
        <v>741</v>
      </c>
      <c r="K13" s="27"/>
      <c r="L13" s="27">
        <v>364</v>
      </c>
      <c r="M13" s="27"/>
      <c r="N13" s="27">
        <v>0</v>
      </c>
      <c r="O13" s="27"/>
      <c r="P13" s="27">
        <v>0</v>
      </c>
      <c r="Q13" s="25"/>
      <c r="R13" s="23">
        <v>6</v>
      </c>
      <c r="S13" s="23">
        <v>6</v>
      </c>
      <c r="T13" s="24">
        <f t="shared" si="0"/>
        <v>1</v>
      </c>
      <c r="U13" s="23">
        <v>14</v>
      </c>
      <c r="V13" s="23"/>
      <c r="W13" s="24">
        <f t="shared" si="1"/>
        <v>0</v>
      </c>
      <c r="X13" s="23">
        <v>77</v>
      </c>
      <c r="Y13" s="23"/>
      <c r="Z13" s="24"/>
      <c r="AA13" s="23">
        <v>0</v>
      </c>
      <c r="AB13" s="23"/>
      <c r="AC13" s="24"/>
      <c r="AD13" s="23">
        <v>0</v>
      </c>
      <c r="AE13" s="23"/>
      <c r="AF13" s="24"/>
      <c r="AG13" s="23">
        <f t="shared" si="4"/>
        <v>97</v>
      </c>
      <c r="AH13" s="23">
        <f t="shared" si="2"/>
        <v>6</v>
      </c>
      <c r="AI13" s="24">
        <f t="shared" si="3"/>
        <v>6.1855670103092786E-2</v>
      </c>
    </row>
    <row r="14" spans="1:35" ht="72.75" customHeight="1" x14ac:dyDescent="0.25">
      <c r="A14" s="12" t="s">
        <v>43</v>
      </c>
      <c r="B14" s="14" t="s">
        <v>45</v>
      </c>
      <c r="C14" s="14" t="s">
        <v>73</v>
      </c>
      <c r="D14" s="15" t="s">
        <v>6</v>
      </c>
      <c r="E14" s="14" t="s">
        <v>72</v>
      </c>
      <c r="F14" s="14" t="s">
        <v>29</v>
      </c>
      <c r="G14" s="14" t="s">
        <v>78</v>
      </c>
      <c r="H14" s="26">
        <v>28</v>
      </c>
      <c r="I14" s="26">
        <v>28</v>
      </c>
      <c r="J14" s="27">
        <v>3719</v>
      </c>
      <c r="K14" s="27"/>
      <c r="L14" s="27">
        <v>190</v>
      </c>
      <c r="M14" s="27"/>
      <c r="N14" s="27">
        <v>0</v>
      </c>
      <c r="O14" s="27"/>
      <c r="P14" s="27">
        <v>0</v>
      </c>
      <c r="Q14" s="25"/>
      <c r="R14" s="23">
        <v>5</v>
      </c>
      <c r="S14" s="23">
        <v>5</v>
      </c>
      <c r="T14" s="24">
        <f t="shared" si="0"/>
        <v>1</v>
      </c>
      <c r="U14" s="23">
        <v>5</v>
      </c>
      <c r="V14" s="23"/>
      <c r="W14" s="24">
        <f t="shared" si="1"/>
        <v>0</v>
      </c>
      <c r="X14" s="23">
        <v>30</v>
      </c>
      <c r="Y14" s="23"/>
      <c r="Z14" s="24"/>
      <c r="AA14" s="23">
        <v>0</v>
      </c>
      <c r="AB14" s="23"/>
      <c r="AC14" s="24"/>
      <c r="AD14" s="23">
        <v>0</v>
      </c>
      <c r="AE14" s="23"/>
      <c r="AF14" s="24"/>
      <c r="AG14" s="23">
        <f t="shared" si="4"/>
        <v>40</v>
      </c>
      <c r="AH14" s="23">
        <f t="shared" si="2"/>
        <v>5</v>
      </c>
      <c r="AI14" s="24">
        <f t="shared" si="3"/>
        <v>0.125</v>
      </c>
    </row>
    <row r="15" spans="1:35" ht="78" customHeight="1" x14ac:dyDescent="0.25">
      <c r="A15" s="12" t="s">
        <v>43</v>
      </c>
      <c r="B15" s="14" t="s">
        <v>45</v>
      </c>
      <c r="C15" s="14" t="s">
        <v>73</v>
      </c>
      <c r="D15" s="15" t="s">
        <v>6</v>
      </c>
      <c r="E15" s="14" t="s">
        <v>72</v>
      </c>
      <c r="F15" s="15" t="s">
        <v>8</v>
      </c>
      <c r="G15" s="15" t="s">
        <v>76</v>
      </c>
      <c r="H15" s="26">
        <v>49</v>
      </c>
      <c r="I15" s="26">
        <v>49</v>
      </c>
      <c r="J15" s="27">
        <v>0</v>
      </c>
      <c r="K15" s="27"/>
      <c r="L15" s="27">
        <v>0</v>
      </c>
      <c r="M15" s="27"/>
      <c r="N15" s="27">
        <v>0</v>
      </c>
      <c r="O15" s="27"/>
      <c r="P15" s="27">
        <v>0</v>
      </c>
      <c r="Q15" s="25"/>
      <c r="R15" s="23">
        <v>1</v>
      </c>
      <c r="S15" s="23">
        <v>1</v>
      </c>
      <c r="T15" s="24">
        <f t="shared" si="0"/>
        <v>1</v>
      </c>
      <c r="U15" s="23">
        <v>0</v>
      </c>
      <c r="V15" s="23"/>
      <c r="W15" s="24">
        <v>0</v>
      </c>
      <c r="X15" s="23">
        <v>0</v>
      </c>
      <c r="Y15" s="23"/>
      <c r="Z15" s="24"/>
      <c r="AA15" s="23">
        <v>0</v>
      </c>
      <c r="AB15" s="23"/>
      <c r="AC15" s="24"/>
      <c r="AD15" s="23">
        <v>0</v>
      </c>
      <c r="AE15" s="23"/>
      <c r="AF15" s="24"/>
      <c r="AG15" s="23">
        <f t="shared" si="4"/>
        <v>1</v>
      </c>
      <c r="AH15" s="23">
        <f t="shared" si="2"/>
        <v>1</v>
      </c>
      <c r="AI15" s="24">
        <f t="shared" si="3"/>
        <v>1</v>
      </c>
    </row>
    <row r="16" spans="1:35" ht="78" customHeight="1" x14ac:dyDescent="0.25">
      <c r="A16" s="12" t="s">
        <v>43</v>
      </c>
      <c r="B16" s="14" t="s">
        <v>45</v>
      </c>
      <c r="C16" s="14" t="s">
        <v>73</v>
      </c>
      <c r="D16" s="15" t="s">
        <v>6</v>
      </c>
      <c r="E16" s="14" t="s">
        <v>72</v>
      </c>
      <c r="F16" s="15" t="s">
        <v>47</v>
      </c>
      <c r="G16" s="15" t="s">
        <v>77</v>
      </c>
      <c r="H16" s="26">
        <v>0</v>
      </c>
      <c r="I16" s="26">
        <v>0</v>
      </c>
      <c r="J16" s="27">
        <v>656</v>
      </c>
      <c r="K16" s="27"/>
      <c r="L16" s="27">
        <v>1269</v>
      </c>
      <c r="M16" s="27"/>
      <c r="N16" s="27">
        <v>1358</v>
      </c>
      <c r="O16" s="27"/>
      <c r="P16" s="27">
        <v>1452</v>
      </c>
      <c r="Q16" s="25"/>
      <c r="R16" s="23">
        <v>10</v>
      </c>
      <c r="S16" s="23">
        <v>10</v>
      </c>
      <c r="T16" s="24">
        <f t="shared" si="0"/>
        <v>1</v>
      </c>
      <c r="U16" s="23">
        <v>20</v>
      </c>
      <c r="V16" s="23"/>
      <c r="W16" s="24">
        <f>+V16/U16</f>
        <v>0</v>
      </c>
      <c r="X16" s="23">
        <v>30</v>
      </c>
      <c r="Y16" s="23"/>
      <c r="Z16" s="24">
        <f>+Y16/X16</f>
        <v>0</v>
      </c>
      <c r="AA16" s="23">
        <v>30</v>
      </c>
      <c r="AB16" s="23"/>
      <c r="AC16" s="24">
        <f>+AB16/AA16</f>
        <v>0</v>
      </c>
      <c r="AD16" s="23">
        <v>10</v>
      </c>
      <c r="AE16" s="23"/>
      <c r="AF16" s="24">
        <f>+AE16/AD16</f>
        <v>0</v>
      </c>
      <c r="AG16" s="23">
        <f t="shared" si="4"/>
        <v>100</v>
      </c>
      <c r="AH16" s="23">
        <f t="shared" si="2"/>
        <v>10</v>
      </c>
      <c r="AI16" s="24">
        <f t="shared" si="3"/>
        <v>0.1</v>
      </c>
    </row>
    <row r="17" spans="1:35" ht="144.75" customHeight="1" x14ac:dyDescent="0.25">
      <c r="A17" s="12" t="s">
        <v>43</v>
      </c>
      <c r="B17" s="12" t="s">
        <v>45</v>
      </c>
      <c r="C17" s="14" t="s">
        <v>70</v>
      </c>
      <c r="D17" s="12" t="s">
        <v>9</v>
      </c>
      <c r="E17" s="13" t="s">
        <v>82</v>
      </c>
      <c r="F17" s="15" t="s">
        <v>10</v>
      </c>
      <c r="G17" s="15" t="s">
        <v>86</v>
      </c>
      <c r="H17" s="26">
        <v>65</v>
      </c>
      <c r="I17" s="26">
        <v>65</v>
      </c>
      <c r="J17" s="27">
        <v>539</v>
      </c>
      <c r="K17" s="27"/>
      <c r="L17" s="27">
        <v>850</v>
      </c>
      <c r="M17" s="27"/>
      <c r="N17" s="27">
        <v>890</v>
      </c>
      <c r="O17" s="27"/>
      <c r="P17" s="27">
        <v>990</v>
      </c>
      <c r="Q17" s="25"/>
      <c r="R17" s="23">
        <v>20</v>
      </c>
      <c r="S17" s="23">
        <v>20</v>
      </c>
      <c r="T17" s="24">
        <f t="shared" si="0"/>
        <v>1</v>
      </c>
      <c r="U17" s="23">
        <v>30</v>
      </c>
      <c r="V17" s="23"/>
      <c r="W17" s="24">
        <f>+V17/U17</f>
        <v>0</v>
      </c>
      <c r="X17" s="23">
        <v>25</v>
      </c>
      <c r="Y17" s="23"/>
      <c r="Z17" s="24"/>
      <c r="AA17" s="23">
        <v>15</v>
      </c>
      <c r="AB17" s="23"/>
      <c r="AC17" s="24"/>
      <c r="AD17" s="23">
        <v>10</v>
      </c>
      <c r="AE17" s="23"/>
      <c r="AF17" s="24"/>
      <c r="AG17" s="23">
        <f t="shared" si="4"/>
        <v>100</v>
      </c>
      <c r="AH17" s="23">
        <f t="shared" si="2"/>
        <v>20</v>
      </c>
      <c r="AI17" s="24">
        <f t="shared" si="3"/>
        <v>0.2</v>
      </c>
    </row>
    <row r="18" spans="1:35" ht="141.75" x14ac:dyDescent="0.25">
      <c r="A18" s="12" t="s">
        <v>43</v>
      </c>
      <c r="B18" s="12" t="s">
        <v>45</v>
      </c>
      <c r="C18" s="14" t="s">
        <v>70</v>
      </c>
      <c r="D18" s="12" t="s">
        <v>9</v>
      </c>
      <c r="E18" s="13" t="s">
        <v>82</v>
      </c>
      <c r="F18" s="18" t="s">
        <v>30</v>
      </c>
      <c r="G18" s="15"/>
      <c r="H18" s="26">
        <v>37</v>
      </c>
      <c r="I18" s="26">
        <v>37</v>
      </c>
      <c r="J18" s="27">
        <v>153</v>
      </c>
      <c r="K18" s="27"/>
      <c r="L18" s="27">
        <v>357</v>
      </c>
      <c r="M18" s="27"/>
      <c r="N18" s="27">
        <v>400</v>
      </c>
      <c r="O18" s="27"/>
      <c r="P18" s="27">
        <v>389</v>
      </c>
      <c r="Q18" s="25"/>
      <c r="R18" s="23">
        <v>5</v>
      </c>
      <c r="S18" s="23">
        <v>11.66</v>
      </c>
      <c r="T18" s="24">
        <f t="shared" si="0"/>
        <v>2.3319999999999999</v>
      </c>
      <c r="U18" s="23">
        <v>10</v>
      </c>
      <c r="V18" s="23"/>
      <c r="W18" s="24">
        <f>+V18/U18</f>
        <v>0</v>
      </c>
      <c r="X18" s="23">
        <v>10</v>
      </c>
      <c r="Y18" s="23"/>
      <c r="Z18" s="24"/>
      <c r="AA18" s="23">
        <v>10</v>
      </c>
      <c r="AB18" s="23"/>
      <c r="AC18" s="24"/>
      <c r="AD18" s="23">
        <v>5</v>
      </c>
      <c r="AE18" s="23"/>
      <c r="AF18" s="24"/>
      <c r="AG18" s="23">
        <f t="shared" si="4"/>
        <v>40</v>
      </c>
      <c r="AH18" s="23">
        <f t="shared" si="2"/>
        <v>11.66</v>
      </c>
      <c r="AI18" s="24">
        <f t="shared" si="3"/>
        <v>0.29149999999999998</v>
      </c>
    </row>
    <row r="19" spans="1:35" ht="84" customHeight="1" x14ac:dyDescent="0.25">
      <c r="A19" s="12" t="s">
        <v>43</v>
      </c>
      <c r="B19" s="12" t="s">
        <v>45</v>
      </c>
      <c r="C19" s="14" t="s">
        <v>70</v>
      </c>
      <c r="D19" s="12" t="s">
        <v>9</v>
      </c>
      <c r="E19" s="13" t="s">
        <v>82</v>
      </c>
      <c r="F19" s="18" t="s">
        <v>11</v>
      </c>
      <c r="G19" s="15"/>
      <c r="H19" s="26">
        <v>30</v>
      </c>
      <c r="I19" s="26">
        <v>30</v>
      </c>
      <c r="J19" s="27">
        <v>0</v>
      </c>
      <c r="K19" s="27"/>
      <c r="L19" s="27">
        <v>0</v>
      </c>
      <c r="M19" s="27"/>
      <c r="N19" s="27">
        <v>0</v>
      </c>
      <c r="O19" s="27"/>
      <c r="P19" s="27">
        <v>0</v>
      </c>
      <c r="Q19" s="25"/>
      <c r="R19" s="23">
        <v>1</v>
      </c>
      <c r="S19" s="23">
        <v>1</v>
      </c>
      <c r="T19" s="24">
        <f t="shared" si="0"/>
        <v>1</v>
      </c>
      <c r="U19" s="23">
        <v>0</v>
      </c>
      <c r="V19" s="23"/>
      <c r="W19" s="24"/>
      <c r="X19" s="23">
        <v>0</v>
      </c>
      <c r="Y19" s="23"/>
      <c r="Z19" s="24"/>
      <c r="AA19" s="23">
        <v>0</v>
      </c>
      <c r="AB19" s="23"/>
      <c r="AC19" s="24"/>
      <c r="AD19" s="23">
        <v>0</v>
      </c>
      <c r="AE19" s="23"/>
      <c r="AF19" s="24"/>
      <c r="AG19" s="23">
        <f t="shared" si="4"/>
        <v>1</v>
      </c>
      <c r="AH19" s="23">
        <f t="shared" si="2"/>
        <v>1</v>
      </c>
      <c r="AI19" s="24">
        <f t="shared" si="3"/>
        <v>1</v>
      </c>
    </row>
    <row r="20" spans="1:35" ht="141.75" x14ac:dyDescent="0.25">
      <c r="A20" s="12" t="s">
        <v>43</v>
      </c>
      <c r="B20" s="12" t="s">
        <v>45</v>
      </c>
      <c r="C20" s="14" t="s">
        <v>70</v>
      </c>
      <c r="D20" s="12" t="s">
        <v>9</v>
      </c>
      <c r="E20" s="13" t="s">
        <v>82</v>
      </c>
      <c r="F20" s="18" t="s">
        <v>31</v>
      </c>
      <c r="G20" s="15"/>
      <c r="H20" s="26">
        <v>0</v>
      </c>
      <c r="I20" s="26">
        <v>0</v>
      </c>
      <c r="J20" s="27">
        <v>1402</v>
      </c>
      <c r="K20" s="27"/>
      <c r="L20" s="27">
        <v>847</v>
      </c>
      <c r="M20" s="27"/>
      <c r="N20" s="27">
        <v>906</v>
      </c>
      <c r="O20" s="27"/>
      <c r="P20" s="27">
        <v>968</v>
      </c>
      <c r="Q20" s="25"/>
      <c r="R20" s="23">
        <v>10</v>
      </c>
      <c r="S20" s="23">
        <v>10</v>
      </c>
      <c r="T20" s="24">
        <f t="shared" si="0"/>
        <v>1</v>
      </c>
      <c r="U20" s="23">
        <v>25</v>
      </c>
      <c r="V20" s="23"/>
      <c r="W20" s="24"/>
      <c r="X20" s="23">
        <v>25</v>
      </c>
      <c r="Y20" s="23"/>
      <c r="Z20" s="24"/>
      <c r="AA20" s="23">
        <v>25</v>
      </c>
      <c r="AB20" s="23"/>
      <c r="AC20" s="24"/>
      <c r="AD20" s="23">
        <v>15</v>
      </c>
      <c r="AE20" s="23"/>
      <c r="AF20" s="24"/>
      <c r="AG20" s="23">
        <f t="shared" si="4"/>
        <v>100</v>
      </c>
      <c r="AH20" s="23">
        <f t="shared" si="2"/>
        <v>10</v>
      </c>
      <c r="AI20" s="24">
        <f t="shared" si="3"/>
        <v>0.1</v>
      </c>
    </row>
    <row r="21" spans="1:35" ht="81.75" customHeight="1" x14ac:dyDescent="0.25">
      <c r="A21" s="67" t="s">
        <v>43</v>
      </c>
      <c r="B21" s="67" t="s">
        <v>45</v>
      </c>
      <c r="C21" s="14" t="s">
        <v>70</v>
      </c>
      <c r="D21" s="12" t="s">
        <v>83</v>
      </c>
      <c r="E21" s="67" t="s">
        <v>87</v>
      </c>
      <c r="F21" s="18" t="s">
        <v>35</v>
      </c>
      <c r="G21" s="15"/>
      <c r="H21" s="26">
        <v>199</v>
      </c>
      <c r="I21" s="26">
        <v>199</v>
      </c>
      <c r="J21" s="27">
        <v>1049</v>
      </c>
      <c r="K21" s="27"/>
      <c r="L21" s="27">
        <v>1554</v>
      </c>
      <c r="M21" s="27"/>
      <c r="N21" s="27">
        <v>554</v>
      </c>
      <c r="O21" s="27"/>
      <c r="P21" s="27">
        <v>554</v>
      </c>
      <c r="Q21" s="25"/>
      <c r="R21" s="23">
        <v>0.2</v>
      </c>
      <c r="S21" s="23">
        <v>0.2</v>
      </c>
      <c r="T21" s="24">
        <f t="shared" si="0"/>
        <v>1</v>
      </c>
      <c r="U21" s="23">
        <v>0.5</v>
      </c>
      <c r="V21" s="23"/>
      <c r="W21" s="24"/>
      <c r="X21" s="23">
        <v>0.8</v>
      </c>
      <c r="Y21" s="23"/>
      <c r="Z21" s="24"/>
      <c r="AA21" s="23">
        <v>1</v>
      </c>
      <c r="AB21" s="23"/>
      <c r="AC21" s="24"/>
      <c r="AD21" s="23"/>
      <c r="AE21" s="23"/>
      <c r="AF21" s="24"/>
      <c r="AG21" s="23">
        <f t="shared" si="4"/>
        <v>2.5</v>
      </c>
      <c r="AH21" s="23">
        <f t="shared" si="2"/>
        <v>0.2</v>
      </c>
      <c r="AI21" s="24">
        <f t="shared" si="3"/>
        <v>0.08</v>
      </c>
    </row>
    <row r="22" spans="1:35" ht="110.25" x14ac:dyDescent="0.25">
      <c r="A22" s="67"/>
      <c r="B22" s="67"/>
      <c r="C22" s="14" t="s">
        <v>70</v>
      </c>
      <c r="D22" s="12" t="s">
        <v>83</v>
      </c>
      <c r="E22" s="67"/>
      <c r="F22" s="19" t="s">
        <v>48</v>
      </c>
      <c r="G22" s="14"/>
      <c r="H22" s="26">
        <v>32</v>
      </c>
      <c r="I22" s="26">
        <v>31</v>
      </c>
      <c r="J22" s="27">
        <v>175</v>
      </c>
      <c r="K22" s="27"/>
      <c r="L22" s="27">
        <v>142</v>
      </c>
      <c r="M22" s="27"/>
      <c r="N22" s="27">
        <v>142</v>
      </c>
      <c r="O22" s="27"/>
      <c r="P22" s="27">
        <v>142</v>
      </c>
      <c r="Q22" s="25"/>
      <c r="R22" s="23">
        <v>100</v>
      </c>
      <c r="S22" s="23">
        <v>100</v>
      </c>
      <c r="T22" s="24">
        <f t="shared" si="0"/>
        <v>1</v>
      </c>
      <c r="U22" s="23">
        <v>100</v>
      </c>
      <c r="V22" s="23"/>
      <c r="W22" s="24"/>
      <c r="X22" s="23">
        <v>100</v>
      </c>
      <c r="Y22" s="23"/>
      <c r="Z22" s="24"/>
      <c r="AA22" s="23">
        <v>100</v>
      </c>
      <c r="AB22" s="23"/>
      <c r="AC22" s="24"/>
      <c r="AD22" s="23">
        <v>100</v>
      </c>
      <c r="AE22" s="23"/>
      <c r="AF22" s="24"/>
      <c r="AG22" s="23">
        <f t="shared" si="4"/>
        <v>500</v>
      </c>
      <c r="AH22" s="23">
        <f t="shared" si="2"/>
        <v>100</v>
      </c>
      <c r="AI22" s="24">
        <f t="shared" si="3"/>
        <v>0.2</v>
      </c>
    </row>
    <row r="23" spans="1:35" ht="110.25" x14ac:dyDescent="0.25">
      <c r="A23" s="67"/>
      <c r="B23" s="67"/>
      <c r="C23" s="14" t="s">
        <v>70</v>
      </c>
      <c r="D23" s="12" t="s">
        <v>83</v>
      </c>
      <c r="E23" s="67"/>
      <c r="F23" s="19" t="s">
        <v>32</v>
      </c>
      <c r="G23" s="14"/>
      <c r="H23" s="26">
        <v>279</v>
      </c>
      <c r="I23" s="26">
        <v>279</v>
      </c>
      <c r="J23" s="27">
        <v>111</v>
      </c>
      <c r="K23" s="27"/>
      <c r="L23" s="27">
        <v>284</v>
      </c>
      <c r="M23" s="27"/>
      <c r="N23" s="27">
        <v>284</v>
      </c>
      <c r="O23" s="27"/>
      <c r="P23" s="27">
        <v>284</v>
      </c>
      <c r="Q23" s="25"/>
      <c r="R23" s="23">
        <v>100</v>
      </c>
      <c r="S23" s="23">
        <v>100</v>
      </c>
      <c r="T23" s="24">
        <f t="shared" si="0"/>
        <v>1</v>
      </c>
      <c r="U23" s="23">
        <v>100</v>
      </c>
      <c r="V23" s="23"/>
      <c r="W23" s="24"/>
      <c r="X23" s="23">
        <v>100</v>
      </c>
      <c r="Y23" s="23"/>
      <c r="Z23" s="24"/>
      <c r="AA23" s="23">
        <v>100</v>
      </c>
      <c r="AB23" s="23"/>
      <c r="AC23" s="24"/>
      <c r="AD23" s="23">
        <v>100</v>
      </c>
      <c r="AE23" s="23"/>
      <c r="AF23" s="24"/>
      <c r="AG23" s="23">
        <f t="shared" si="4"/>
        <v>500</v>
      </c>
      <c r="AH23" s="23">
        <f t="shared" si="2"/>
        <v>100</v>
      </c>
      <c r="AI23" s="24">
        <f t="shared" si="3"/>
        <v>0.2</v>
      </c>
    </row>
    <row r="24" spans="1:35" ht="111.75" customHeight="1" x14ac:dyDescent="0.25">
      <c r="A24" s="67"/>
      <c r="B24" s="67"/>
      <c r="C24" s="14" t="s">
        <v>70</v>
      </c>
      <c r="D24" s="12" t="s">
        <v>84</v>
      </c>
      <c r="E24" s="67"/>
      <c r="F24" s="19" t="s">
        <v>33</v>
      </c>
      <c r="G24" s="14"/>
      <c r="H24" s="26">
        <v>29</v>
      </c>
      <c r="I24" s="26">
        <v>29</v>
      </c>
      <c r="J24" s="27">
        <v>75</v>
      </c>
      <c r="K24" s="27"/>
      <c r="L24" s="27">
        <v>47</v>
      </c>
      <c r="M24" s="27"/>
      <c r="N24" s="27">
        <v>47</v>
      </c>
      <c r="O24" s="27"/>
      <c r="P24" s="27">
        <v>47</v>
      </c>
      <c r="Q24" s="25"/>
      <c r="R24" s="23">
        <v>100</v>
      </c>
      <c r="S24" s="23">
        <v>100</v>
      </c>
      <c r="T24" s="24">
        <f t="shared" si="0"/>
        <v>1</v>
      </c>
      <c r="U24" s="23">
        <v>100</v>
      </c>
      <c r="V24" s="23"/>
      <c r="W24" s="24"/>
      <c r="X24" s="23">
        <v>100</v>
      </c>
      <c r="Y24" s="23"/>
      <c r="Z24" s="24"/>
      <c r="AA24" s="23">
        <v>100</v>
      </c>
      <c r="AB24" s="23"/>
      <c r="AC24" s="24"/>
      <c r="AD24" s="23">
        <v>100</v>
      </c>
      <c r="AE24" s="23"/>
      <c r="AF24" s="24"/>
      <c r="AG24" s="23">
        <f t="shared" si="4"/>
        <v>500</v>
      </c>
      <c r="AH24" s="23">
        <f t="shared" si="2"/>
        <v>100</v>
      </c>
      <c r="AI24" s="24">
        <f t="shared" si="3"/>
        <v>0.2</v>
      </c>
    </row>
    <row r="25" spans="1:35" ht="97.5" customHeight="1" x14ac:dyDescent="0.25">
      <c r="A25" s="67"/>
      <c r="B25" s="67"/>
      <c r="C25" s="14" t="s">
        <v>70</v>
      </c>
      <c r="D25" s="12" t="s">
        <v>83</v>
      </c>
      <c r="E25" s="67"/>
      <c r="F25" s="18" t="s">
        <v>34</v>
      </c>
      <c r="G25" s="15"/>
      <c r="H25" s="26">
        <v>118</v>
      </c>
      <c r="I25" s="26">
        <v>93</v>
      </c>
      <c r="J25" s="27">
        <v>621</v>
      </c>
      <c r="K25" s="27"/>
      <c r="L25" s="27">
        <v>649</v>
      </c>
      <c r="M25" s="27"/>
      <c r="N25" s="27">
        <v>670</v>
      </c>
      <c r="O25" s="27"/>
      <c r="P25" s="27">
        <v>716</v>
      </c>
      <c r="Q25" s="25"/>
      <c r="R25" s="23">
        <v>1</v>
      </c>
      <c r="S25" s="23">
        <v>1</v>
      </c>
      <c r="T25" s="24">
        <f t="shared" si="0"/>
        <v>1</v>
      </c>
      <c r="U25" s="23">
        <v>2</v>
      </c>
      <c r="V25" s="23"/>
      <c r="W25" s="24"/>
      <c r="X25" s="23">
        <v>3</v>
      </c>
      <c r="Y25" s="23"/>
      <c r="Z25" s="24"/>
      <c r="AA25" s="23">
        <v>4</v>
      </c>
      <c r="AB25" s="23"/>
      <c r="AC25" s="24"/>
      <c r="AD25" s="23">
        <v>4</v>
      </c>
      <c r="AE25" s="23"/>
      <c r="AF25" s="24"/>
      <c r="AG25" s="23">
        <f t="shared" si="4"/>
        <v>14</v>
      </c>
      <c r="AH25" s="23">
        <f t="shared" si="2"/>
        <v>1</v>
      </c>
      <c r="AI25" s="24">
        <f t="shared" si="3"/>
        <v>7.1428571428571425E-2</v>
      </c>
    </row>
    <row r="26" spans="1:35" ht="111" customHeight="1" x14ac:dyDescent="0.25">
      <c r="A26" s="67"/>
      <c r="B26" s="67"/>
      <c r="C26" s="14" t="s">
        <v>70</v>
      </c>
      <c r="D26" s="12" t="s">
        <v>83</v>
      </c>
      <c r="E26" s="67"/>
      <c r="F26" s="18" t="s">
        <v>12</v>
      </c>
      <c r="G26" s="15"/>
      <c r="H26" s="26">
        <v>71</v>
      </c>
      <c r="I26" s="26">
        <v>70</v>
      </c>
      <c r="J26" s="27">
        <v>290</v>
      </c>
      <c r="K26" s="27"/>
      <c r="L26" s="27">
        <v>183</v>
      </c>
      <c r="M26" s="27"/>
      <c r="N26" s="27">
        <v>189</v>
      </c>
      <c r="O26" s="27"/>
      <c r="P26" s="27">
        <v>202</v>
      </c>
      <c r="Q26" s="25"/>
      <c r="R26" s="23">
        <v>3</v>
      </c>
      <c r="S26" s="23">
        <v>3</v>
      </c>
      <c r="T26" s="24">
        <f t="shared" si="0"/>
        <v>1</v>
      </c>
      <c r="U26" s="23">
        <v>8</v>
      </c>
      <c r="V26" s="23"/>
      <c r="W26" s="24"/>
      <c r="X26" s="23">
        <v>13</v>
      </c>
      <c r="Y26" s="23"/>
      <c r="Z26" s="24"/>
      <c r="AA26" s="23">
        <v>18</v>
      </c>
      <c r="AB26" s="23"/>
      <c r="AC26" s="24"/>
      <c r="AD26" s="23">
        <v>20</v>
      </c>
      <c r="AE26" s="23"/>
      <c r="AF26" s="24"/>
      <c r="AG26" s="23">
        <f t="shared" si="4"/>
        <v>62</v>
      </c>
      <c r="AH26" s="23">
        <f t="shared" si="2"/>
        <v>3</v>
      </c>
      <c r="AI26" s="24">
        <f t="shared" si="3"/>
        <v>4.8387096774193547E-2</v>
      </c>
    </row>
    <row r="27" spans="1:35" ht="24.95" customHeight="1" x14ac:dyDescent="0.25">
      <c r="A27" s="67"/>
      <c r="B27" s="67"/>
      <c r="C27" s="14"/>
      <c r="D27" s="12"/>
      <c r="E27" s="67"/>
      <c r="F27" s="19"/>
      <c r="G27" s="14"/>
      <c r="H27" s="26"/>
      <c r="I27" s="26"/>
      <c r="J27" s="27"/>
      <c r="K27" s="27"/>
      <c r="L27" s="27"/>
      <c r="M27" s="27"/>
      <c r="N27" s="27"/>
      <c r="O27" s="27"/>
      <c r="P27" s="27"/>
      <c r="Q27" s="25"/>
      <c r="R27" s="23"/>
      <c r="S27" s="23"/>
      <c r="T27" s="24"/>
      <c r="U27" s="23"/>
      <c r="V27" s="23"/>
      <c r="W27" s="24"/>
      <c r="X27" s="23"/>
      <c r="Y27" s="23"/>
      <c r="Z27" s="24"/>
      <c r="AA27" s="23"/>
      <c r="AB27" s="23"/>
      <c r="AC27" s="24"/>
      <c r="AD27" s="23"/>
      <c r="AE27" s="23"/>
      <c r="AF27" s="24"/>
      <c r="AG27" s="23">
        <f t="shared" si="4"/>
        <v>0</v>
      </c>
      <c r="AH27" s="23">
        <f t="shared" si="2"/>
        <v>0</v>
      </c>
      <c r="AI27" s="24" t="e">
        <f t="shared" si="3"/>
        <v>#DIV/0!</v>
      </c>
    </row>
    <row r="28" spans="1:35" ht="99.95" customHeight="1" x14ac:dyDescent="0.25">
      <c r="A28" s="67" t="s">
        <v>43</v>
      </c>
      <c r="B28" s="66" t="s">
        <v>49</v>
      </c>
      <c r="C28" s="14" t="s">
        <v>88</v>
      </c>
      <c r="D28" s="66" t="s">
        <v>56</v>
      </c>
      <c r="E28" s="66" t="s">
        <v>13</v>
      </c>
      <c r="F28" s="18" t="s">
        <v>36</v>
      </c>
      <c r="G28" s="15"/>
      <c r="H28" s="26">
        <v>183</v>
      </c>
      <c r="I28" s="26">
        <v>167</v>
      </c>
      <c r="J28" s="27">
        <v>560</v>
      </c>
      <c r="K28" s="27"/>
      <c r="L28" s="27">
        <v>1264</v>
      </c>
      <c r="M28" s="27"/>
      <c r="N28" s="27">
        <v>1352</v>
      </c>
      <c r="O28" s="27"/>
      <c r="P28" s="27">
        <v>1443</v>
      </c>
      <c r="Q28" s="25"/>
      <c r="R28" s="23">
        <v>100</v>
      </c>
      <c r="S28" s="23">
        <v>100</v>
      </c>
      <c r="T28" s="24">
        <f t="shared" si="0"/>
        <v>1</v>
      </c>
      <c r="U28" s="23">
        <v>100</v>
      </c>
      <c r="V28" s="23"/>
      <c r="W28" s="24"/>
      <c r="X28" s="23">
        <v>100</v>
      </c>
      <c r="Y28" s="23"/>
      <c r="Z28" s="24"/>
      <c r="AA28" s="23">
        <v>100</v>
      </c>
      <c r="AB28" s="23"/>
      <c r="AC28" s="24"/>
      <c r="AD28" s="23">
        <v>100</v>
      </c>
      <c r="AE28" s="23"/>
      <c r="AF28" s="24"/>
      <c r="AG28" s="23">
        <f t="shared" si="4"/>
        <v>500</v>
      </c>
      <c r="AH28" s="23">
        <f t="shared" si="2"/>
        <v>100</v>
      </c>
      <c r="AI28" s="24">
        <f t="shared" si="3"/>
        <v>0.2</v>
      </c>
    </row>
    <row r="29" spans="1:35" ht="128.25" customHeight="1" x14ac:dyDescent="0.25">
      <c r="A29" s="67"/>
      <c r="B29" s="66"/>
      <c r="C29" s="14" t="s">
        <v>88</v>
      </c>
      <c r="D29" s="66"/>
      <c r="E29" s="66"/>
      <c r="F29" s="18" t="s">
        <v>37</v>
      </c>
      <c r="G29" s="15"/>
      <c r="H29" s="26">
        <v>155</v>
      </c>
      <c r="I29" s="26">
        <v>155</v>
      </c>
      <c r="J29" s="27">
        <v>68</v>
      </c>
      <c r="K29" s="27"/>
      <c r="L29" s="27">
        <v>632</v>
      </c>
      <c r="M29" s="27"/>
      <c r="N29" s="27">
        <v>676</v>
      </c>
      <c r="O29" s="27"/>
      <c r="P29" s="27">
        <v>722</v>
      </c>
      <c r="Q29" s="25"/>
      <c r="R29" s="23">
        <v>100</v>
      </c>
      <c r="S29" s="23">
        <v>100</v>
      </c>
      <c r="T29" s="24">
        <f t="shared" si="0"/>
        <v>1</v>
      </c>
      <c r="U29" s="23">
        <v>100</v>
      </c>
      <c r="V29" s="23"/>
      <c r="W29" s="24"/>
      <c r="X29" s="23">
        <v>100</v>
      </c>
      <c r="Y29" s="23"/>
      <c r="Z29" s="24"/>
      <c r="AA29" s="23">
        <v>100</v>
      </c>
      <c r="AB29" s="23"/>
      <c r="AC29" s="24"/>
      <c r="AD29" s="23">
        <v>100</v>
      </c>
      <c r="AE29" s="23"/>
      <c r="AF29" s="24"/>
      <c r="AG29" s="23">
        <f t="shared" si="4"/>
        <v>500</v>
      </c>
      <c r="AH29" s="23">
        <f t="shared" si="2"/>
        <v>100</v>
      </c>
      <c r="AI29" s="24">
        <f t="shared" si="3"/>
        <v>0.2</v>
      </c>
    </row>
    <row r="30" spans="1:35" ht="135.75" customHeight="1" x14ac:dyDescent="0.25">
      <c r="A30" s="67"/>
      <c r="B30" s="66"/>
      <c r="C30" s="14" t="s">
        <v>88</v>
      </c>
      <c r="D30" s="66"/>
      <c r="E30" s="66"/>
      <c r="F30" s="18" t="s">
        <v>14</v>
      </c>
      <c r="G30" s="15"/>
      <c r="H30" s="26">
        <v>1301</v>
      </c>
      <c r="I30" s="26">
        <v>1267</v>
      </c>
      <c r="J30" s="27">
        <v>4006</v>
      </c>
      <c r="K30" s="27"/>
      <c r="L30" s="27">
        <v>4423</v>
      </c>
      <c r="M30" s="27"/>
      <c r="N30" s="27">
        <v>4732</v>
      </c>
      <c r="O30" s="27"/>
      <c r="P30" s="27">
        <v>5051</v>
      </c>
      <c r="Q30" s="25"/>
      <c r="R30" s="23">
        <v>100</v>
      </c>
      <c r="S30" s="23">
        <v>100</v>
      </c>
      <c r="T30" s="24">
        <f t="shared" si="0"/>
        <v>1</v>
      </c>
      <c r="U30" s="23">
        <v>100</v>
      </c>
      <c r="V30" s="23"/>
      <c r="W30" s="24"/>
      <c r="X30" s="23">
        <v>100</v>
      </c>
      <c r="Y30" s="23"/>
      <c r="Z30" s="24"/>
      <c r="AA30" s="23">
        <v>100</v>
      </c>
      <c r="AB30" s="23"/>
      <c r="AC30" s="24"/>
      <c r="AD30" s="23">
        <v>100</v>
      </c>
      <c r="AE30" s="23"/>
      <c r="AF30" s="24"/>
      <c r="AG30" s="23">
        <f t="shared" si="4"/>
        <v>500</v>
      </c>
      <c r="AH30" s="23">
        <f t="shared" si="2"/>
        <v>100</v>
      </c>
      <c r="AI30" s="24">
        <f t="shared" si="3"/>
        <v>0.2</v>
      </c>
    </row>
    <row r="31" spans="1:35" ht="24.95" customHeight="1" x14ac:dyDescent="0.25">
      <c r="A31" s="67"/>
      <c r="B31" s="66"/>
      <c r="C31" s="18"/>
      <c r="D31" s="66"/>
      <c r="E31" s="66"/>
      <c r="F31" s="19"/>
      <c r="G31" s="14"/>
      <c r="H31" s="26"/>
      <c r="I31" s="26"/>
      <c r="J31" s="27"/>
      <c r="K31" s="27"/>
      <c r="L31" s="27"/>
      <c r="M31" s="27"/>
      <c r="N31" s="27"/>
      <c r="O31" s="27"/>
      <c r="P31" s="27"/>
      <c r="Q31" s="25"/>
      <c r="R31" s="23"/>
      <c r="S31" s="23"/>
      <c r="T31" s="24"/>
      <c r="U31" s="23"/>
      <c r="V31" s="23"/>
      <c r="W31" s="24"/>
      <c r="X31" s="23"/>
      <c r="Y31" s="23"/>
      <c r="Z31" s="24"/>
      <c r="AA31" s="23"/>
      <c r="AB31" s="23"/>
      <c r="AC31" s="24"/>
      <c r="AD31" s="23"/>
      <c r="AE31" s="23"/>
      <c r="AF31" s="24"/>
      <c r="AG31" s="23">
        <f t="shared" si="4"/>
        <v>0</v>
      </c>
      <c r="AH31" s="23">
        <f t="shared" si="2"/>
        <v>0</v>
      </c>
      <c r="AI31" s="24" t="e">
        <f t="shared" si="3"/>
        <v>#DIV/0!</v>
      </c>
    </row>
    <row r="32" spans="1:35" ht="91.5" customHeight="1" x14ac:dyDescent="0.25">
      <c r="A32" s="66" t="s">
        <v>44</v>
      </c>
      <c r="B32" s="66" t="s">
        <v>46</v>
      </c>
      <c r="C32" s="14" t="s">
        <v>92</v>
      </c>
      <c r="D32" s="66" t="s">
        <v>55</v>
      </c>
      <c r="E32" s="66" t="s">
        <v>89</v>
      </c>
      <c r="F32" s="18" t="s">
        <v>90</v>
      </c>
      <c r="G32" s="15"/>
      <c r="H32" s="26">
        <v>295</v>
      </c>
      <c r="I32" s="26">
        <v>295</v>
      </c>
      <c r="J32" s="27">
        <v>816</v>
      </c>
      <c r="K32" s="27"/>
      <c r="L32" s="27">
        <v>0</v>
      </c>
      <c r="M32" s="27"/>
      <c r="N32" s="27">
        <v>0</v>
      </c>
      <c r="O32" s="27"/>
      <c r="P32" s="27">
        <v>0</v>
      </c>
      <c r="Q32" s="25"/>
      <c r="R32" s="23">
        <v>50</v>
      </c>
      <c r="S32" s="23">
        <v>50</v>
      </c>
      <c r="T32" s="24">
        <f t="shared" si="0"/>
        <v>1</v>
      </c>
      <c r="U32" s="23">
        <v>0</v>
      </c>
      <c r="V32" s="23"/>
      <c r="W32" s="24"/>
      <c r="X32" s="23">
        <v>0</v>
      </c>
      <c r="Y32" s="23"/>
      <c r="Z32" s="24"/>
      <c r="AA32" s="23">
        <v>0</v>
      </c>
      <c r="AB32" s="23"/>
      <c r="AC32" s="24"/>
      <c r="AD32" s="23">
        <v>0</v>
      </c>
      <c r="AE32" s="23"/>
      <c r="AF32" s="24"/>
      <c r="AG32" s="23">
        <f t="shared" si="4"/>
        <v>50</v>
      </c>
      <c r="AH32" s="23">
        <f t="shared" si="2"/>
        <v>50</v>
      </c>
      <c r="AI32" s="24">
        <f t="shared" si="3"/>
        <v>1</v>
      </c>
    </row>
    <row r="33" spans="1:35" ht="100.5" customHeight="1" x14ac:dyDescent="0.25">
      <c r="A33" s="66"/>
      <c r="B33" s="66"/>
      <c r="C33" s="14" t="s">
        <v>92</v>
      </c>
      <c r="D33" s="66"/>
      <c r="E33" s="66"/>
      <c r="F33" s="18" t="s">
        <v>91</v>
      </c>
      <c r="G33" s="15"/>
      <c r="H33" s="26">
        <v>0</v>
      </c>
      <c r="I33" s="26">
        <v>0</v>
      </c>
      <c r="J33" s="27">
        <v>371</v>
      </c>
      <c r="K33" s="27"/>
      <c r="L33" s="27">
        <v>266</v>
      </c>
      <c r="M33" s="27"/>
      <c r="N33" s="27">
        <v>278</v>
      </c>
      <c r="O33" s="27"/>
      <c r="P33" s="27">
        <v>144</v>
      </c>
      <c r="Q33" s="25"/>
      <c r="R33" s="23">
        <v>0</v>
      </c>
      <c r="S33" s="23">
        <v>0</v>
      </c>
      <c r="T33" s="24" t="e">
        <f t="shared" si="0"/>
        <v>#DIV/0!</v>
      </c>
      <c r="U33" s="23">
        <v>15</v>
      </c>
      <c r="V33" s="23"/>
      <c r="W33" s="24"/>
      <c r="X33" s="23">
        <v>25</v>
      </c>
      <c r="Y33" s="23"/>
      <c r="Z33" s="24"/>
      <c r="AA33" s="23">
        <v>35</v>
      </c>
      <c r="AB33" s="23"/>
      <c r="AC33" s="24"/>
      <c r="AD33" s="23">
        <v>5</v>
      </c>
      <c r="AE33" s="23"/>
      <c r="AF33" s="24"/>
      <c r="AG33" s="23">
        <f t="shared" si="4"/>
        <v>80</v>
      </c>
      <c r="AH33" s="23">
        <f t="shared" si="2"/>
        <v>0</v>
      </c>
      <c r="AI33" s="24">
        <f t="shared" si="3"/>
        <v>0</v>
      </c>
    </row>
    <row r="34" spans="1:35" ht="69.75" customHeight="1" x14ac:dyDescent="0.25">
      <c r="A34" s="66"/>
      <c r="B34" s="66"/>
      <c r="C34" s="14" t="s">
        <v>92</v>
      </c>
      <c r="D34" s="66"/>
      <c r="E34" s="66"/>
      <c r="F34" s="18" t="s">
        <v>39</v>
      </c>
      <c r="G34" s="15"/>
      <c r="H34" s="26">
        <v>349</v>
      </c>
      <c r="I34" s="26">
        <v>348</v>
      </c>
      <c r="J34" s="27">
        <v>1882</v>
      </c>
      <c r="K34" s="27"/>
      <c r="L34" s="27">
        <v>2233</v>
      </c>
      <c r="M34" s="27"/>
      <c r="N34" s="27">
        <v>2233</v>
      </c>
      <c r="O34" s="27"/>
      <c r="P34" s="27">
        <v>2233</v>
      </c>
      <c r="Q34" s="25"/>
      <c r="R34" s="26">
        <v>100</v>
      </c>
      <c r="S34" s="26">
        <v>100</v>
      </c>
      <c r="T34" s="24">
        <f t="shared" si="0"/>
        <v>1</v>
      </c>
      <c r="U34" s="27">
        <v>100</v>
      </c>
      <c r="V34" s="27"/>
      <c r="W34" s="27"/>
      <c r="X34" s="27">
        <v>100</v>
      </c>
      <c r="Y34" s="27"/>
      <c r="Z34" s="27"/>
      <c r="AA34" s="23">
        <v>100</v>
      </c>
      <c r="AB34" s="23"/>
      <c r="AC34" s="24"/>
      <c r="AD34" s="23">
        <v>100</v>
      </c>
      <c r="AE34" s="23"/>
      <c r="AF34" s="24"/>
      <c r="AG34" s="23">
        <f t="shared" si="4"/>
        <v>500</v>
      </c>
      <c r="AH34" s="23">
        <f t="shared" si="2"/>
        <v>100</v>
      </c>
      <c r="AI34" s="24">
        <f t="shared" si="3"/>
        <v>0.2</v>
      </c>
    </row>
    <row r="35" spans="1:35" ht="102.75" customHeight="1" x14ac:dyDescent="0.25">
      <c r="A35" s="66"/>
      <c r="B35" s="66"/>
      <c r="C35" s="14" t="s">
        <v>92</v>
      </c>
      <c r="D35" s="66"/>
      <c r="E35" s="66"/>
      <c r="F35" s="18" t="s">
        <v>40</v>
      </c>
      <c r="G35" s="15"/>
      <c r="H35" s="26">
        <v>0</v>
      </c>
      <c r="I35" s="26">
        <v>0</v>
      </c>
      <c r="J35" s="27">
        <v>31828</v>
      </c>
      <c r="K35" s="27"/>
      <c r="L35" s="27">
        <v>8883</v>
      </c>
      <c r="M35" s="27"/>
      <c r="N35" s="27">
        <v>10270</v>
      </c>
      <c r="O35" s="27"/>
      <c r="P35" s="27">
        <v>11263</v>
      </c>
      <c r="Q35" s="25"/>
      <c r="R35" s="23">
        <v>0</v>
      </c>
      <c r="S35" s="23">
        <v>0</v>
      </c>
      <c r="T35" s="24" t="e">
        <f t="shared" si="0"/>
        <v>#DIV/0!</v>
      </c>
      <c r="U35" s="23">
        <v>35</v>
      </c>
      <c r="V35" s="23"/>
      <c r="W35" s="24"/>
      <c r="X35" s="23">
        <v>25</v>
      </c>
      <c r="Y35" s="23"/>
      <c r="Z35" s="24"/>
      <c r="AA35" s="23">
        <v>15</v>
      </c>
      <c r="AB35" s="23"/>
      <c r="AC35" s="24"/>
      <c r="AD35" s="23">
        <v>5</v>
      </c>
      <c r="AE35" s="23"/>
      <c r="AF35" s="24"/>
      <c r="AG35" s="23">
        <f t="shared" si="4"/>
        <v>80</v>
      </c>
      <c r="AH35" s="23">
        <f t="shared" si="2"/>
        <v>0</v>
      </c>
      <c r="AI35" s="24">
        <f t="shared" si="3"/>
        <v>0</v>
      </c>
    </row>
    <row r="36" spans="1:35" ht="24.95" customHeight="1" x14ac:dyDescent="0.25">
      <c r="A36" s="66"/>
      <c r="B36" s="66"/>
      <c r="C36" s="18"/>
      <c r="D36" s="66"/>
      <c r="E36" s="66"/>
      <c r="F36" s="19"/>
      <c r="G36" s="14"/>
      <c r="H36" s="26"/>
      <c r="I36" s="26"/>
      <c r="J36" s="27"/>
      <c r="K36" s="27"/>
      <c r="L36" s="27"/>
      <c r="M36" s="27"/>
      <c r="N36" s="27"/>
      <c r="O36" s="27"/>
      <c r="P36" s="27"/>
      <c r="Q36" s="25"/>
      <c r="R36" s="23"/>
      <c r="S36" s="23"/>
      <c r="T36" s="24"/>
      <c r="U36" s="23"/>
      <c r="V36" s="23"/>
      <c r="W36" s="24"/>
      <c r="X36" s="23"/>
      <c r="Y36" s="23"/>
      <c r="Z36" s="24"/>
      <c r="AA36" s="23"/>
      <c r="AB36" s="23"/>
      <c r="AC36" s="24"/>
      <c r="AD36" s="23"/>
      <c r="AE36" s="23"/>
      <c r="AF36" s="24"/>
      <c r="AG36" s="23">
        <f t="shared" si="4"/>
        <v>0</v>
      </c>
      <c r="AH36" s="23">
        <f t="shared" si="2"/>
        <v>0</v>
      </c>
      <c r="AI36" s="24" t="e">
        <f t="shared" si="3"/>
        <v>#DIV/0!</v>
      </c>
    </row>
    <row r="37" spans="1:35" ht="63" customHeight="1" x14ac:dyDescent="0.25">
      <c r="A37" s="66" t="s">
        <v>94</v>
      </c>
      <c r="B37" s="66" t="s">
        <v>96</v>
      </c>
      <c r="C37" s="18" t="s">
        <v>95</v>
      </c>
      <c r="D37" s="66" t="s">
        <v>97</v>
      </c>
      <c r="E37" s="67" t="s">
        <v>93</v>
      </c>
      <c r="F37" s="18" t="s">
        <v>57</v>
      </c>
      <c r="G37" s="15"/>
      <c r="H37" s="26">
        <v>795</v>
      </c>
      <c r="I37" s="26">
        <v>176</v>
      </c>
      <c r="J37" s="27">
        <v>936</v>
      </c>
      <c r="K37" s="27"/>
      <c r="L37" s="27">
        <v>613</v>
      </c>
      <c r="M37" s="27"/>
      <c r="N37" s="27">
        <v>613</v>
      </c>
      <c r="O37" s="27"/>
      <c r="P37" s="27">
        <v>613</v>
      </c>
      <c r="Q37" s="25"/>
      <c r="R37" s="23">
        <v>100</v>
      </c>
      <c r="S37" s="23">
        <v>100</v>
      </c>
      <c r="T37" s="24">
        <f t="shared" si="0"/>
        <v>1</v>
      </c>
      <c r="U37" s="23">
        <v>100</v>
      </c>
      <c r="V37" s="23"/>
      <c r="W37" s="24"/>
      <c r="X37" s="23">
        <v>100</v>
      </c>
      <c r="Y37" s="23"/>
      <c r="Z37" s="24"/>
      <c r="AA37" s="23">
        <v>100</v>
      </c>
      <c r="AB37" s="23"/>
      <c r="AC37" s="24"/>
      <c r="AD37" s="23">
        <v>100</v>
      </c>
      <c r="AE37" s="23"/>
      <c r="AF37" s="24"/>
      <c r="AG37" s="23">
        <f t="shared" si="4"/>
        <v>500</v>
      </c>
      <c r="AH37" s="23">
        <f t="shared" si="2"/>
        <v>100</v>
      </c>
      <c r="AI37" s="24">
        <f t="shared" si="3"/>
        <v>0.2</v>
      </c>
    </row>
    <row r="38" spans="1:35" ht="54.75" customHeight="1" x14ac:dyDescent="0.25">
      <c r="A38" s="66"/>
      <c r="B38" s="66"/>
      <c r="C38" s="18" t="s">
        <v>95</v>
      </c>
      <c r="D38" s="66"/>
      <c r="E38" s="67"/>
      <c r="F38" s="19" t="s">
        <v>17</v>
      </c>
      <c r="G38" s="14"/>
      <c r="H38" s="26">
        <v>55</v>
      </c>
      <c r="I38" s="26">
        <v>55</v>
      </c>
      <c r="J38" s="27">
        <v>262</v>
      </c>
      <c r="K38" s="27"/>
      <c r="L38" s="27">
        <v>225</v>
      </c>
      <c r="M38" s="27"/>
      <c r="N38" s="27">
        <v>225</v>
      </c>
      <c r="O38" s="27"/>
      <c r="P38" s="27">
        <v>225</v>
      </c>
      <c r="Q38" s="25"/>
      <c r="R38" s="23">
        <v>0.25</v>
      </c>
      <c r="S38" s="23">
        <v>0.25</v>
      </c>
      <c r="T38" s="24">
        <f>+S38/R38</f>
        <v>1</v>
      </c>
      <c r="U38" s="28">
        <v>0.5</v>
      </c>
      <c r="V38" s="23"/>
      <c r="W38" s="24"/>
      <c r="X38" s="23">
        <v>0.75</v>
      </c>
      <c r="Y38" s="23"/>
      <c r="Z38" s="24"/>
      <c r="AA38" s="23">
        <v>1</v>
      </c>
      <c r="AB38" s="23"/>
      <c r="AC38" s="24"/>
      <c r="AD38" s="23">
        <v>1</v>
      </c>
      <c r="AE38" s="23"/>
      <c r="AF38" s="24"/>
      <c r="AG38" s="23">
        <f>+R38+U38+X38+AA38+AD38</f>
        <v>3.5</v>
      </c>
      <c r="AH38" s="23">
        <f>+S38+V38+Y38+AB38+AE38</f>
        <v>0.25</v>
      </c>
      <c r="AI38" s="24">
        <f>+AH38/AG38</f>
        <v>7.1428571428571425E-2</v>
      </c>
    </row>
    <row r="39" spans="1:35" ht="57" customHeight="1" x14ac:dyDescent="0.25">
      <c r="A39" s="66"/>
      <c r="B39" s="66"/>
      <c r="C39" s="18" t="s">
        <v>95</v>
      </c>
      <c r="D39" s="66"/>
      <c r="E39" s="67"/>
      <c r="F39" s="18" t="s">
        <v>15</v>
      </c>
      <c r="G39" s="15"/>
      <c r="H39" s="26">
        <v>88</v>
      </c>
      <c r="I39" s="26">
        <v>88</v>
      </c>
      <c r="J39" s="27">
        <v>468</v>
      </c>
      <c r="K39" s="27"/>
      <c r="L39" s="27">
        <v>127</v>
      </c>
      <c r="M39" s="27"/>
      <c r="N39" s="27">
        <v>127</v>
      </c>
      <c r="O39" s="27"/>
      <c r="P39" s="27">
        <v>127</v>
      </c>
      <c r="Q39" s="25"/>
      <c r="R39" s="23">
        <v>90</v>
      </c>
      <c r="S39" s="23">
        <v>90</v>
      </c>
      <c r="T39" s="24">
        <f>+S39/R39</f>
        <v>1</v>
      </c>
      <c r="U39" s="23">
        <v>90</v>
      </c>
      <c r="V39" s="23"/>
      <c r="W39" s="24"/>
      <c r="X39" s="23">
        <v>90</v>
      </c>
      <c r="Y39" s="23"/>
      <c r="Z39" s="24"/>
      <c r="AA39" s="23">
        <v>90</v>
      </c>
      <c r="AB39" s="23"/>
      <c r="AC39" s="24"/>
      <c r="AD39" s="23">
        <v>90</v>
      </c>
      <c r="AE39" s="23"/>
      <c r="AF39" s="24"/>
      <c r="AG39" s="23">
        <f>+R39+U39+X39+AA39+AD39</f>
        <v>450</v>
      </c>
      <c r="AH39" s="23">
        <f t="shared" si="2"/>
        <v>90</v>
      </c>
      <c r="AI39" s="24">
        <f t="shared" si="3"/>
        <v>0.2</v>
      </c>
    </row>
    <row r="40" spans="1:35" ht="66" customHeight="1" x14ac:dyDescent="0.25">
      <c r="A40" s="66"/>
      <c r="B40" s="66"/>
      <c r="C40" s="18" t="s">
        <v>95</v>
      </c>
      <c r="D40" s="66"/>
      <c r="E40" s="67"/>
      <c r="F40" s="18" t="s">
        <v>18</v>
      </c>
      <c r="G40" s="15"/>
      <c r="H40" s="26">
        <v>0</v>
      </c>
      <c r="I40" s="26">
        <v>0</v>
      </c>
      <c r="J40" s="27">
        <v>90</v>
      </c>
      <c r="K40" s="27"/>
      <c r="L40" s="27">
        <v>311</v>
      </c>
      <c r="M40" s="27"/>
      <c r="N40" s="27">
        <v>311</v>
      </c>
      <c r="O40" s="27"/>
      <c r="P40" s="27">
        <v>311</v>
      </c>
      <c r="Q40" s="25"/>
      <c r="R40" s="23">
        <v>25</v>
      </c>
      <c r="S40" s="23">
        <v>23.13</v>
      </c>
      <c r="T40" s="24">
        <f>+S40/R40</f>
        <v>0.92519999999999991</v>
      </c>
      <c r="U40" s="23">
        <v>50</v>
      </c>
      <c r="V40" s="23"/>
      <c r="W40" s="24"/>
      <c r="X40" s="23">
        <v>100</v>
      </c>
      <c r="Y40" s="23"/>
      <c r="Z40" s="24"/>
      <c r="AA40" s="23">
        <v>100</v>
      </c>
      <c r="AB40" s="23"/>
      <c r="AC40" s="24"/>
      <c r="AD40" s="23">
        <v>100</v>
      </c>
      <c r="AE40" s="23"/>
      <c r="AF40" s="24"/>
      <c r="AG40" s="23">
        <f t="shared" si="4"/>
        <v>375</v>
      </c>
      <c r="AH40" s="23">
        <f t="shared" si="2"/>
        <v>23.13</v>
      </c>
      <c r="AI40" s="24">
        <f t="shared" si="3"/>
        <v>6.1679999999999999E-2</v>
      </c>
    </row>
    <row r="41" spans="1:35" ht="60" customHeight="1" x14ac:dyDescent="0.25">
      <c r="A41" s="66"/>
      <c r="B41" s="66"/>
      <c r="C41" s="18" t="s">
        <v>95</v>
      </c>
      <c r="D41" s="66"/>
      <c r="E41" s="67"/>
      <c r="F41" s="18" t="s">
        <v>19</v>
      </c>
      <c r="G41" s="15"/>
      <c r="H41" s="26">
        <v>24</v>
      </c>
      <c r="I41" s="26">
        <v>24</v>
      </c>
      <c r="J41" s="27">
        <v>51</v>
      </c>
      <c r="K41" s="27"/>
      <c r="L41" s="27">
        <v>312</v>
      </c>
      <c r="M41" s="27"/>
      <c r="N41" s="27">
        <v>312</v>
      </c>
      <c r="O41" s="27"/>
      <c r="P41" s="27">
        <v>312</v>
      </c>
      <c r="Q41" s="25"/>
      <c r="R41" s="23">
        <v>25</v>
      </c>
      <c r="S41" s="23">
        <v>25</v>
      </c>
      <c r="T41" s="24">
        <f>+S41/R41</f>
        <v>1</v>
      </c>
      <c r="U41" s="23">
        <v>50</v>
      </c>
      <c r="V41" s="23"/>
      <c r="W41" s="24"/>
      <c r="X41" s="23">
        <v>75</v>
      </c>
      <c r="Y41" s="23"/>
      <c r="Z41" s="24"/>
      <c r="AA41" s="23">
        <v>100</v>
      </c>
      <c r="AB41" s="23"/>
      <c r="AC41" s="24"/>
      <c r="AD41" s="23">
        <v>100</v>
      </c>
      <c r="AE41" s="23"/>
      <c r="AF41" s="24"/>
      <c r="AG41" s="23">
        <f t="shared" si="4"/>
        <v>350</v>
      </c>
      <c r="AH41" s="23">
        <f t="shared" si="2"/>
        <v>25</v>
      </c>
      <c r="AI41" s="24">
        <f t="shared" si="3"/>
        <v>7.1428571428571425E-2</v>
      </c>
    </row>
    <row r="42" spans="1:35" ht="66" customHeight="1" x14ac:dyDescent="0.25">
      <c r="A42" s="66"/>
      <c r="B42" s="66"/>
      <c r="C42" s="18" t="s">
        <v>95</v>
      </c>
      <c r="D42" s="66"/>
      <c r="E42" s="67"/>
      <c r="F42" s="19" t="s">
        <v>38</v>
      </c>
      <c r="G42" s="14"/>
      <c r="H42" s="26">
        <v>121</v>
      </c>
      <c r="I42" s="26">
        <v>116</v>
      </c>
      <c r="J42" s="27">
        <v>450</v>
      </c>
      <c r="K42" s="27"/>
      <c r="L42" s="27">
        <v>311</v>
      </c>
      <c r="M42" s="27"/>
      <c r="N42" s="27">
        <v>311</v>
      </c>
      <c r="O42" s="27"/>
      <c r="P42" s="27">
        <v>311</v>
      </c>
      <c r="Q42" s="25"/>
      <c r="R42" s="23">
        <v>25</v>
      </c>
      <c r="S42" s="23">
        <v>25</v>
      </c>
      <c r="T42" s="24">
        <f>+S42/R42</f>
        <v>1</v>
      </c>
      <c r="U42" s="23">
        <v>50</v>
      </c>
      <c r="V42" s="23"/>
      <c r="W42" s="24"/>
      <c r="X42" s="23">
        <v>75</v>
      </c>
      <c r="Y42" s="23"/>
      <c r="Z42" s="24"/>
      <c r="AA42" s="23">
        <v>100</v>
      </c>
      <c r="AB42" s="23"/>
      <c r="AC42" s="24"/>
      <c r="AD42" s="23">
        <v>100</v>
      </c>
      <c r="AE42" s="23"/>
      <c r="AF42" s="24"/>
      <c r="AG42" s="23">
        <f t="shared" si="4"/>
        <v>350</v>
      </c>
      <c r="AH42" s="23">
        <f t="shared" si="2"/>
        <v>25</v>
      </c>
      <c r="AI42" s="24">
        <f t="shared" si="3"/>
        <v>7.1428571428571425E-2</v>
      </c>
    </row>
    <row r="43" spans="1:35" ht="24.95" customHeight="1" x14ac:dyDescent="0.25">
      <c r="A43" s="66"/>
      <c r="B43" s="66"/>
      <c r="C43" s="18"/>
      <c r="D43" s="66"/>
      <c r="E43" s="67"/>
      <c r="F43" s="19"/>
      <c r="G43" s="14"/>
      <c r="H43" s="26"/>
      <c r="I43" s="26"/>
      <c r="J43" s="27"/>
      <c r="K43" s="27"/>
      <c r="L43" s="27"/>
      <c r="M43" s="27"/>
      <c r="N43" s="27"/>
      <c r="O43" s="27"/>
      <c r="P43" s="27"/>
      <c r="Q43" s="25"/>
      <c r="R43" s="23"/>
      <c r="S43" s="23"/>
      <c r="T43" s="24"/>
      <c r="U43" s="23"/>
      <c r="V43" s="23"/>
      <c r="W43" s="24"/>
      <c r="X43" s="23"/>
      <c r="Y43" s="23"/>
      <c r="Z43" s="24"/>
      <c r="AA43" s="23"/>
      <c r="AB43" s="23"/>
      <c r="AC43" s="24"/>
      <c r="AD43" s="23"/>
      <c r="AE43" s="23"/>
      <c r="AF43" s="24"/>
      <c r="AG43" s="23">
        <f t="shared" si="4"/>
        <v>0</v>
      </c>
      <c r="AH43" s="23">
        <f t="shared" si="2"/>
        <v>0</v>
      </c>
      <c r="AI43" s="24" t="e">
        <f t="shared" si="3"/>
        <v>#DIV/0!</v>
      </c>
    </row>
    <row r="44" spans="1:35" ht="75.75" customHeight="1" x14ac:dyDescent="0.25">
      <c r="A44" s="66" t="s">
        <v>50</v>
      </c>
      <c r="B44" s="66" t="s">
        <v>51</v>
      </c>
      <c r="C44" s="18" t="s">
        <v>95</v>
      </c>
      <c r="D44" s="66" t="s">
        <v>16</v>
      </c>
      <c r="E44" s="66" t="s">
        <v>102</v>
      </c>
      <c r="F44" s="18" t="s">
        <v>20</v>
      </c>
      <c r="G44" s="15"/>
      <c r="H44" s="26">
        <v>52</v>
      </c>
      <c r="I44" s="26">
        <v>52</v>
      </c>
      <c r="J44" s="27">
        <v>507</v>
      </c>
      <c r="K44" s="27"/>
      <c r="L44" s="27">
        <v>573</v>
      </c>
      <c r="M44" s="27"/>
      <c r="N44" s="27">
        <v>601</v>
      </c>
      <c r="O44" s="27"/>
      <c r="P44" s="27">
        <v>315</v>
      </c>
      <c r="Q44" s="25"/>
      <c r="R44" s="23">
        <v>100</v>
      </c>
      <c r="S44" s="23">
        <v>100</v>
      </c>
      <c r="T44" s="24">
        <f t="shared" ref="T44:T53" si="5">+S44/R44</f>
        <v>1</v>
      </c>
      <c r="U44" s="23">
        <v>200</v>
      </c>
      <c r="V44" s="23"/>
      <c r="W44" s="24"/>
      <c r="X44" s="23">
        <v>200</v>
      </c>
      <c r="Y44" s="23"/>
      <c r="Z44" s="24"/>
      <c r="AA44" s="23">
        <v>200</v>
      </c>
      <c r="AB44" s="23"/>
      <c r="AC44" s="24"/>
      <c r="AD44" s="23">
        <v>100</v>
      </c>
      <c r="AE44" s="23"/>
      <c r="AF44" s="24"/>
      <c r="AG44" s="23">
        <f t="shared" si="4"/>
        <v>800</v>
      </c>
      <c r="AH44" s="23">
        <f t="shared" si="2"/>
        <v>100</v>
      </c>
      <c r="AI44" s="24">
        <f t="shared" si="3"/>
        <v>0.125</v>
      </c>
    </row>
    <row r="45" spans="1:35" ht="64.5" customHeight="1" x14ac:dyDescent="0.25">
      <c r="A45" s="66"/>
      <c r="B45" s="66"/>
      <c r="C45" s="18" t="s">
        <v>95</v>
      </c>
      <c r="D45" s="66"/>
      <c r="E45" s="66"/>
      <c r="F45" s="18" t="s">
        <v>21</v>
      </c>
      <c r="G45" s="15"/>
      <c r="H45" s="26">
        <v>141</v>
      </c>
      <c r="I45" s="26">
        <v>141</v>
      </c>
      <c r="J45" s="27">
        <v>228</v>
      </c>
      <c r="K45" s="27"/>
      <c r="L45" s="27">
        <v>148</v>
      </c>
      <c r="M45" s="27"/>
      <c r="N45" s="27">
        <v>155</v>
      </c>
      <c r="O45" s="27"/>
      <c r="P45" s="27">
        <v>82</v>
      </c>
      <c r="Q45" s="25"/>
      <c r="R45" s="23">
        <v>6</v>
      </c>
      <c r="S45" s="23">
        <v>6</v>
      </c>
      <c r="T45" s="24">
        <f t="shared" si="5"/>
        <v>1</v>
      </c>
      <c r="U45" s="23">
        <v>12</v>
      </c>
      <c r="V45" s="23"/>
      <c r="W45" s="24"/>
      <c r="X45" s="23">
        <v>12</v>
      </c>
      <c r="Y45" s="23"/>
      <c r="Z45" s="24"/>
      <c r="AA45" s="23">
        <v>12</v>
      </c>
      <c r="AB45" s="23"/>
      <c r="AC45" s="24"/>
      <c r="AD45" s="23">
        <v>6</v>
      </c>
      <c r="AE45" s="23"/>
      <c r="AF45" s="24"/>
      <c r="AG45" s="23">
        <f t="shared" si="4"/>
        <v>48</v>
      </c>
      <c r="AH45" s="23">
        <f t="shared" si="2"/>
        <v>6</v>
      </c>
      <c r="AI45" s="24">
        <f t="shared" si="3"/>
        <v>0.125</v>
      </c>
    </row>
    <row r="46" spans="1:35" ht="60.75" customHeight="1" x14ac:dyDescent="0.25">
      <c r="A46" s="66"/>
      <c r="B46" s="66"/>
      <c r="C46" s="18" t="s">
        <v>95</v>
      </c>
      <c r="D46" s="66"/>
      <c r="E46" s="66"/>
      <c r="F46" s="18" t="s">
        <v>22</v>
      </c>
      <c r="G46" s="15"/>
      <c r="H46" s="26">
        <v>25</v>
      </c>
      <c r="I46" s="26">
        <v>25</v>
      </c>
      <c r="J46" s="27">
        <v>236</v>
      </c>
      <c r="K46" s="27"/>
      <c r="L46" s="27">
        <v>168</v>
      </c>
      <c r="M46" s="27"/>
      <c r="N46" s="27">
        <v>176</v>
      </c>
      <c r="O46" s="27"/>
      <c r="P46" s="27">
        <v>176</v>
      </c>
      <c r="Q46" s="25"/>
      <c r="R46" s="23">
        <v>6</v>
      </c>
      <c r="S46" s="23">
        <v>6</v>
      </c>
      <c r="T46" s="24">
        <f t="shared" si="5"/>
        <v>1</v>
      </c>
      <c r="U46" s="23">
        <v>12</v>
      </c>
      <c r="V46" s="23"/>
      <c r="W46" s="24"/>
      <c r="X46" s="23">
        <v>12</v>
      </c>
      <c r="Y46" s="23"/>
      <c r="Z46" s="24"/>
      <c r="AA46" s="23">
        <v>12</v>
      </c>
      <c r="AB46" s="23"/>
      <c r="AC46" s="24"/>
      <c r="AD46" s="23">
        <v>6</v>
      </c>
      <c r="AE46" s="23"/>
      <c r="AF46" s="24"/>
      <c r="AG46" s="23">
        <f t="shared" si="4"/>
        <v>48</v>
      </c>
      <c r="AH46" s="23">
        <f t="shared" si="2"/>
        <v>6</v>
      </c>
      <c r="AI46" s="24">
        <f t="shared" si="3"/>
        <v>0.125</v>
      </c>
    </row>
    <row r="47" spans="1:35" ht="60.75" customHeight="1" x14ac:dyDescent="0.25">
      <c r="A47" s="66"/>
      <c r="B47" s="66"/>
      <c r="C47" s="18" t="s">
        <v>95</v>
      </c>
      <c r="D47" s="66"/>
      <c r="E47" s="66"/>
      <c r="F47" s="18" t="s">
        <v>23</v>
      </c>
      <c r="G47" s="15"/>
      <c r="H47" s="26">
        <v>6</v>
      </c>
      <c r="I47" s="26">
        <v>6</v>
      </c>
      <c r="J47" s="27">
        <v>216</v>
      </c>
      <c r="K47" s="27"/>
      <c r="L47" s="27">
        <v>281</v>
      </c>
      <c r="M47" s="27"/>
      <c r="N47" s="27">
        <v>295</v>
      </c>
      <c r="O47" s="27"/>
      <c r="P47" s="27">
        <v>155</v>
      </c>
      <c r="Q47" s="25"/>
      <c r="R47" s="23">
        <v>4</v>
      </c>
      <c r="S47" s="23">
        <v>4</v>
      </c>
      <c r="T47" s="24">
        <f t="shared" si="5"/>
        <v>1</v>
      </c>
      <c r="U47" s="23">
        <v>8</v>
      </c>
      <c r="V47" s="23"/>
      <c r="W47" s="24"/>
      <c r="X47" s="23">
        <v>8</v>
      </c>
      <c r="Y47" s="23"/>
      <c r="Z47" s="24"/>
      <c r="AA47" s="23">
        <v>8</v>
      </c>
      <c r="AB47" s="23"/>
      <c r="AC47" s="24"/>
      <c r="AD47" s="23">
        <v>4</v>
      </c>
      <c r="AE47" s="23"/>
      <c r="AF47" s="24"/>
      <c r="AG47" s="23">
        <f t="shared" si="4"/>
        <v>32</v>
      </c>
      <c r="AH47" s="23">
        <f t="shared" si="2"/>
        <v>4</v>
      </c>
      <c r="AI47" s="24">
        <f t="shared" si="3"/>
        <v>0.125</v>
      </c>
    </row>
    <row r="48" spans="1:35" ht="24.95" customHeight="1" x14ac:dyDescent="0.25">
      <c r="A48" s="66"/>
      <c r="B48" s="66"/>
      <c r="C48" s="18"/>
      <c r="D48" s="66"/>
      <c r="E48" s="66"/>
      <c r="F48" s="19"/>
      <c r="G48" s="14"/>
      <c r="H48" s="26"/>
      <c r="I48" s="26"/>
      <c r="J48" s="27"/>
      <c r="K48" s="27"/>
      <c r="L48" s="27"/>
      <c r="M48" s="27"/>
      <c r="N48" s="27"/>
      <c r="O48" s="27"/>
      <c r="P48" s="27"/>
      <c r="Q48" s="25"/>
      <c r="R48" s="23"/>
      <c r="S48" s="23"/>
      <c r="T48" s="24"/>
      <c r="U48" s="23"/>
      <c r="V48" s="23"/>
      <c r="W48" s="24"/>
      <c r="X48" s="23"/>
      <c r="Y48" s="23"/>
      <c r="Z48" s="24"/>
      <c r="AA48" s="23"/>
      <c r="AB48" s="23"/>
      <c r="AC48" s="24"/>
      <c r="AD48" s="23"/>
      <c r="AE48" s="23"/>
      <c r="AF48" s="24"/>
      <c r="AG48" s="23">
        <f t="shared" si="4"/>
        <v>0</v>
      </c>
      <c r="AH48" s="23">
        <f t="shared" si="2"/>
        <v>0</v>
      </c>
      <c r="AI48" s="24" t="e">
        <f t="shared" si="3"/>
        <v>#DIV/0!</v>
      </c>
    </row>
    <row r="49" spans="1:35" ht="71.25" customHeight="1" x14ac:dyDescent="0.25">
      <c r="A49" s="66" t="s">
        <v>50</v>
      </c>
      <c r="B49" s="66" t="s">
        <v>99</v>
      </c>
      <c r="C49" s="18" t="s">
        <v>98</v>
      </c>
      <c r="D49" s="66" t="s">
        <v>100</v>
      </c>
      <c r="E49" s="66" t="s">
        <v>101</v>
      </c>
      <c r="F49" s="18" t="s">
        <v>52</v>
      </c>
      <c r="G49" s="15"/>
      <c r="H49" s="26">
        <v>2446</v>
      </c>
      <c r="I49" s="26">
        <v>2443</v>
      </c>
      <c r="J49" s="27">
        <v>4038</v>
      </c>
      <c r="K49" s="27"/>
      <c r="L49" s="27">
        <v>3140</v>
      </c>
      <c r="M49" s="27"/>
      <c r="N49" s="27">
        <v>3661</v>
      </c>
      <c r="O49" s="27"/>
      <c r="P49" s="27">
        <v>4464</v>
      </c>
      <c r="Q49" s="25"/>
      <c r="R49" s="23">
        <v>100</v>
      </c>
      <c r="S49" s="23">
        <v>98.13</v>
      </c>
      <c r="T49" s="24">
        <f t="shared" si="5"/>
        <v>0.98129999999999995</v>
      </c>
      <c r="U49" s="23">
        <v>100</v>
      </c>
      <c r="V49" s="23"/>
      <c r="W49" s="24"/>
      <c r="X49" s="23">
        <v>100</v>
      </c>
      <c r="Y49" s="23"/>
      <c r="Z49" s="24"/>
      <c r="AA49" s="23">
        <v>100</v>
      </c>
      <c r="AB49" s="23"/>
      <c r="AC49" s="24"/>
      <c r="AD49" s="23">
        <v>100</v>
      </c>
      <c r="AE49" s="23"/>
      <c r="AF49" s="24"/>
      <c r="AG49" s="23">
        <f t="shared" si="4"/>
        <v>500</v>
      </c>
      <c r="AH49" s="23">
        <f t="shared" si="2"/>
        <v>98.13</v>
      </c>
      <c r="AI49" s="24">
        <f t="shared" si="3"/>
        <v>0.19625999999999999</v>
      </c>
    </row>
    <row r="50" spans="1:35" ht="60" customHeight="1" x14ac:dyDescent="0.25">
      <c r="A50" s="66"/>
      <c r="B50" s="66"/>
      <c r="C50" s="18" t="s">
        <v>98</v>
      </c>
      <c r="D50" s="66"/>
      <c r="E50" s="66"/>
      <c r="F50" s="18" t="s">
        <v>25</v>
      </c>
      <c r="G50" s="15"/>
      <c r="H50" s="26">
        <v>426</v>
      </c>
      <c r="I50" s="26">
        <v>426</v>
      </c>
      <c r="J50" s="27">
        <v>725</v>
      </c>
      <c r="K50" s="27"/>
      <c r="L50" s="27">
        <v>785</v>
      </c>
      <c r="M50" s="27"/>
      <c r="N50" s="27">
        <v>915</v>
      </c>
      <c r="O50" s="27"/>
      <c r="P50" s="27">
        <v>1116</v>
      </c>
      <c r="Q50" s="25"/>
      <c r="R50" s="23">
        <v>15</v>
      </c>
      <c r="S50" s="23">
        <v>6.14</v>
      </c>
      <c r="T50" s="24">
        <f t="shared" si="5"/>
        <v>0.40933333333333333</v>
      </c>
      <c r="U50" s="23">
        <v>25</v>
      </c>
      <c r="V50" s="23"/>
      <c r="W50" s="24"/>
      <c r="X50" s="23">
        <v>25</v>
      </c>
      <c r="Y50" s="23"/>
      <c r="Z50" s="24"/>
      <c r="AA50" s="23">
        <v>25</v>
      </c>
      <c r="AB50" s="23"/>
      <c r="AC50" s="24"/>
      <c r="AD50" s="23">
        <v>10</v>
      </c>
      <c r="AE50" s="23"/>
      <c r="AF50" s="24"/>
      <c r="AG50" s="23">
        <f t="shared" si="4"/>
        <v>100</v>
      </c>
      <c r="AH50" s="23">
        <f t="shared" si="2"/>
        <v>6.14</v>
      </c>
      <c r="AI50" s="24">
        <f t="shared" si="3"/>
        <v>6.1399999999999996E-2</v>
      </c>
    </row>
    <row r="51" spans="1:35" ht="69" customHeight="1" x14ac:dyDescent="0.25">
      <c r="A51" s="66"/>
      <c r="B51" s="66"/>
      <c r="C51" s="18" t="s">
        <v>98</v>
      </c>
      <c r="D51" s="66"/>
      <c r="E51" s="66"/>
      <c r="F51" s="18" t="s">
        <v>53</v>
      </c>
      <c r="G51" s="15"/>
      <c r="H51" s="26">
        <v>60</v>
      </c>
      <c r="I51" s="26">
        <v>36</v>
      </c>
      <c r="J51" s="27">
        <v>100</v>
      </c>
      <c r="K51" s="27"/>
      <c r="L51" s="27">
        <v>101</v>
      </c>
      <c r="M51" s="27"/>
      <c r="N51" s="27">
        <v>118</v>
      </c>
      <c r="O51" s="27"/>
      <c r="P51" s="27">
        <v>143</v>
      </c>
      <c r="Q51" s="25"/>
      <c r="R51" s="23">
        <v>60</v>
      </c>
      <c r="S51" s="23">
        <v>39.130000000000003</v>
      </c>
      <c r="T51" s="24">
        <f t="shared" si="5"/>
        <v>0.65216666666666667</v>
      </c>
      <c r="U51" s="23">
        <v>10</v>
      </c>
      <c r="V51" s="23"/>
      <c r="W51" s="24"/>
      <c r="X51" s="23">
        <v>10</v>
      </c>
      <c r="Y51" s="23"/>
      <c r="Z51" s="24"/>
      <c r="AA51" s="23">
        <v>10</v>
      </c>
      <c r="AB51" s="23"/>
      <c r="AC51" s="24"/>
      <c r="AD51" s="23">
        <v>10</v>
      </c>
      <c r="AE51" s="23"/>
      <c r="AF51" s="24"/>
      <c r="AG51" s="23">
        <f t="shared" si="4"/>
        <v>100</v>
      </c>
      <c r="AH51" s="23">
        <f t="shared" si="2"/>
        <v>39.130000000000003</v>
      </c>
      <c r="AI51" s="24">
        <f t="shared" si="3"/>
        <v>0.39130000000000004</v>
      </c>
    </row>
    <row r="52" spans="1:35" ht="82.5" customHeight="1" x14ac:dyDescent="0.25">
      <c r="A52" s="66"/>
      <c r="B52" s="66"/>
      <c r="C52" s="18" t="s">
        <v>98</v>
      </c>
      <c r="D52" s="66"/>
      <c r="E52" s="66"/>
      <c r="F52" s="18" t="s">
        <v>24</v>
      </c>
      <c r="G52" s="15"/>
      <c r="H52" s="26">
        <v>21</v>
      </c>
      <c r="I52" s="26">
        <v>21</v>
      </c>
      <c r="J52" s="27">
        <v>673</v>
      </c>
      <c r="K52" s="27"/>
      <c r="L52" s="27">
        <v>1221</v>
      </c>
      <c r="M52" s="27"/>
      <c r="N52" s="27">
        <v>1392</v>
      </c>
      <c r="O52" s="27"/>
      <c r="P52" s="27">
        <v>1497</v>
      </c>
      <c r="Q52" s="25"/>
      <c r="R52" s="23">
        <v>100</v>
      </c>
      <c r="S52" s="23">
        <v>100</v>
      </c>
      <c r="T52" s="24">
        <f t="shared" si="5"/>
        <v>1</v>
      </c>
      <c r="U52" s="23">
        <v>100</v>
      </c>
      <c r="V52" s="23"/>
      <c r="W52" s="24"/>
      <c r="X52" s="23">
        <v>100</v>
      </c>
      <c r="Y52" s="23"/>
      <c r="Z52" s="24"/>
      <c r="AA52" s="23">
        <v>100</v>
      </c>
      <c r="AB52" s="23"/>
      <c r="AC52" s="24"/>
      <c r="AD52" s="23">
        <v>100</v>
      </c>
      <c r="AE52" s="23"/>
      <c r="AF52" s="24"/>
      <c r="AG52" s="23">
        <f t="shared" si="4"/>
        <v>500</v>
      </c>
      <c r="AH52" s="23">
        <f t="shared" si="2"/>
        <v>100</v>
      </c>
      <c r="AI52" s="24">
        <f t="shared" si="3"/>
        <v>0.2</v>
      </c>
    </row>
    <row r="53" spans="1:35" ht="73.5" customHeight="1" x14ac:dyDescent="0.25">
      <c r="A53" s="66"/>
      <c r="B53" s="66"/>
      <c r="C53" s="18" t="s">
        <v>98</v>
      </c>
      <c r="D53" s="66"/>
      <c r="E53" s="66"/>
      <c r="F53" s="18" t="s">
        <v>54</v>
      </c>
      <c r="G53" s="15"/>
      <c r="H53" s="26">
        <v>7</v>
      </c>
      <c r="I53" s="26">
        <v>7</v>
      </c>
      <c r="J53" s="27">
        <v>479</v>
      </c>
      <c r="K53" s="27"/>
      <c r="L53" s="27">
        <v>739</v>
      </c>
      <c r="M53" s="27"/>
      <c r="N53" s="27">
        <v>842</v>
      </c>
      <c r="O53" s="27"/>
      <c r="P53" s="27">
        <v>905</v>
      </c>
      <c r="Q53" s="25"/>
      <c r="R53" s="23">
        <v>95</v>
      </c>
      <c r="S53" s="23">
        <v>95.4</v>
      </c>
      <c r="T53" s="24">
        <f t="shared" si="5"/>
        <v>1.0042105263157894</v>
      </c>
      <c r="U53" s="23">
        <v>95</v>
      </c>
      <c r="V53" s="23"/>
      <c r="W53" s="24"/>
      <c r="X53" s="23">
        <v>95</v>
      </c>
      <c r="Y53" s="23"/>
      <c r="Z53" s="24"/>
      <c r="AA53" s="23">
        <v>95</v>
      </c>
      <c r="AB53" s="23"/>
      <c r="AC53" s="24"/>
      <c r="AD53" s="23">
        <v>95</v>
      </c>
      <c r="AE53" s="23"/>
      <c r="AF53" s="24"/>
      <c r="AG53" s="23">
        <f t="shared" si="4"/>
        <v>475</v>
      </c>
      <c r="AH53" s="23">
        <f t="shared" si="2"/>
        <v>95.4</v>
      </c>
      <c r="AI53" s="24">
        <f t="shared" si="3"/>
        <v>0.20084210526315791</v>
      </c>
    </row>
    <row r="54" spans="1:35" ht="24.95" customHeight="1" x14ac:dyDescent="0.25">
      <c r="A54" s="66"/>
      <c r="B54" s="66"/>
      <c r="C54" s="18"/>
      <c r="D54" s="66"/>
      <c r="E54" s="66"/>
      <c r="F54" s="19"/>
      <c r="G54" s="14"/>
      <c r="H54" s="26"/>
      <c r="I54" s="26"/>
      <c r="J54" s="27"/>
      <c r="K54" s="27"/>
      <c r="L54" s="27"/>
      <c r="M54" s="27"/>
      <c r="N54" s="27"/>
      <c r="O54" s="27"/>
      <c r="P54" s="27"/>
      <c r="Q54" s="25"/>
      <c r="R54" s="23"/>
      <c r="S54" s="23"/>
      <c r="T54" s="24"/>
      <c r="U54" s="23"/>
      <c r="V54" s="23"/>
      <c r="W54" s="24"/>
      <c r="X54" s="23"/>
      <c r="Y54" s="23"/>
      <c r="Z54" s="24"/>
      <c r="AA54" s="23"/>
      <c r="AB54" s="23"/>
      <c r="AC54" s="24"/>
      <c r="AD54" s="23"/>
      <c r="AE54" s="23"/>
      <c r="AF54" s="24"/>
      <c r="AG54" s="23">
        <f t="shared" si="4"/>
        <v>0</v>
      </c>
      <c r="AH54" s="23">
        <f t="shared" si="2"/>
        <v>0</v>
      </c>
      <c r="AI54" s="24" t="e">
        <f t="shared" si="3"/>
        <v>#DIV/0!</v>
      </c>
    </row>
    <row r="55" spans="1:35" ht="24.95" customHeight="1" x14ac:dyDescent="0.25">
      <c r="A55" s="18"/>
      <c r="B55" s="18"/>
      <c r="C55" s="18"/>
      <c r="D55" s="18"/>
      <c r="E55" s="18"/>
      <c r="F55" s="19"/>
      <c r="G55" s="29"/>
      <c r="H55" s="30"/>
      <c r="I55" s="30"/>
      <c r="J55" s="31"/>
      <c r="K55" s="31"/>
      <c r="L55" s="31"/>
      <c r="M55" s="31"/>
      <c r="N55" s="31"/>
      <c r="O55" s="31"/>
      <c r="P55" s="31"/>
      <c r="Q55" s="32"/>
      <c r="R55" s="33"/>
      <c r="S55" s="33"/>
      <c r="T55" s="34"/>
      <c r="U55" s="33"/>
      <c r="V55" s="33"/>
      <c r="W55" s="34"/>
      <c r="X55" s="33"/>
      <c r="Y55" s="33"/>
      <c r="Z55" s="34"/>
      <c r="AA55" s="33"/>
      <c r="AB55" s="33"/>
      <c r="AC55" s="34"/>
      <c r="AD55" s="33"/>
      <c r="AE55" s="33"/>
      <c r="AF55" s="34"/>
      <c r="AG55" s="23"/>
      <c r="AH55" s="23"/>
      <c r="AI55" s="24"/>
    </row>
    <row r="56" spans="1:35" ht="24.95" customHeight="1" x14ac:dyDescent="0.25">
      <c r="A56" s="18"/>
      <c r="B56" s="18"/>
      <c r="C56" s="18"/>
      <c r="D56" s="18"/>
      <c r="E56" s="18"/>
      <c r="F56" s="19"/>
      <c r="G56" s="29"/>
      <c r="H56" s="30"/>
      <c r="I56" s="30"/>
      <c r="J56" s="31"/>
      <c r="K56" s="31"/>
      <c r="L56" s="31"/>
      <c r="M56" s="31"/>
      <c r="N56" s="31"/>
      <c r="O56" s="31"/>
      <c r="P56" s="31"/>
      <c r="Q56" s="32"/>
      <c r="R56" s="33"/>
      <c r="S56" s="33"/>
      <c r="T56" s="34"/>
      <c r="U56" s="33"/>
      <c r="V56" s="33"/>
      <c r="W56" s="34"/>
      <c r="X56" s="33"/>
      <c r="Y56" s="33"/>
      <c r="Z56" s="34"/>
      <c r="AA56" s="33"/>
      <c r="AB56" s="33"/>
      <c r="AC56" s="34"/>
      <c r="AD56" s="33"/>
      <c r="AE56" s="33"/>
      <c r="AF56" s="34"/>
      <c r="AG56" s="23"/>
      <c r="AH56" s="23"/>
      <c r="AI56" s="24"/>
    </row>
    <row r="57" spans="1:35" x14ac:dyDescent="0.25">
      <c r="B57" s="35"/>
    </row>
  </sheetData>
  <autoFilter ref="A6:I56" xr:uid="{00000000-0009-0000-0000-000001000000}">
    <filterColumn colId="7" showButton="0"/>
    <filterColumn colId="8" showButton="0"/>
  </autoFilter>
  <mergeCells count="46">
    <mergeCell ref="H6:I6"/>
    <mergeCell ref="J6:K6"/>
    <mergeCell ref="L6:M6"/>
    <mergeCell ref="N6:O6"/>
    <mergeCell ref="A2:AF2"/>
    <mergeCell ref="A4:B4"/>
    <mergeCell ref="C4:D4"/>
    <mergeCell ref="H5:Q5"/>
    <mergeCell ref="R5:AF5"/>
    <mergeCell ref="A6:A7"/>
    <mergeCell ref="B6:B7"/>
    <mergeCell ref="C6:C7"/>
    <mergeCell ref="D6:D7"/>
    <mergeCell ref="E6:E7"/>
    <mergeCell ref="AG6:AI6"/>
    <mergeCell ref="A21:A27"/>
    <mergeCell ref="B21:B27"/>
    <mergeCell ref="E21:E27"/>
    <mergeCell ref="A28:A31"/>
    <mergeCell ref="B28:B31"/>
    <mergeCell ref="D28:D31"/>
    <mergeCell ref="E28:E31"/>
    <mergeCell ref="P6:Q6"/>
    <mergeCell ref="R6:T6"/>
    <mergeCell ref="U6:W6"/>
    <mergeCell ref="X6:Z6"/>
    <mergeCell ref="AA6:AC6"/>
    <mergeCell ref="AD6:AF6"/>
    <mergeCell ref="F6:F7"/>
    <mergeCell ref="G6:G7"/>
    <mergeCell ref="A32:A36"/>
    <mergeCell ref="B32:B36"/>
    <mergeCell ref="D32:D36"/>
    <mergeCell ref="E32:E36"/>
    <mergeCell ref="A37:A43"/>
    <mergeCell ref="B37:B43"/>
    <mergeCell ref="D37:D43"/>
    <mergeCell ref="E37:E43"/>
    <mergeCell ref="A44:A48"/>
    <mergeCell ref="B44:B48"/>
    <mergeCell ref="D44:D48"/>
    <mergeCell ref="E44:E48"/>
    <mergeCell ref="A49:A54"/>
    <mergeCell ref="B49:B54"/>
    <mergeCell ref="D49:D54"/>
    <mergeCell ref="E49:E54"/>
  </mergeCells>
  <pageMargins left="0.70866141732283472" right="0.70866141732283472" top="0.74803149606299213" bottom="0.74803149606299213" header="0.31496062992125984" footer="0.31496062992125984"/>
  <pageSetup scale="12" orientation="landscape" r:id="rId1"/>
  <headerFooter>
    <oddFooter>&amp;L&amp;"times,Normal"&amp;14PG01-FO465-V1&amp;C&amp;G&amp;R&amp;"times,Normal"&amp;14Página  &amp;P de &amp;N</oddFooter>
  </headerFooter>
  <colBreaks count="1" manualBreakCount="1">
    <brk id="32" max="58" man="1"/>
  </colBreaks>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PS</vt:lpstr>
      <vt:lpstr>PS (2)</vt:lpstr>
      <vt:lpstr>PS!Área_de_impresión</vt:lpstr>
      <vt:lpstr>'PS (2)'!Área_de_impresión</vt:lpstr>
      <vt:lpstr>PS!Títulos_a_imprimir</vt:lpstr>
      <vt:lpstr>'PS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dc:creator>
  <cp:lastModifiedBy>Nancy Carolina Hernandez</cp:lastModifiedBy>
  <cp:lastPrinted>2016-12-17T04:30:52Z</cp:lastPrinted>
  <dcterms:created xsi:type="dcterms:W3CDTF">2016-06-11T18:49:54Z</dcterms:created>
  <dcterms:modified xsi:type="dcterms:W3CDTF">2018-09-27T17:40:19Z</dcterms:modified>
</cp:coreProperties>
</file>